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8D0BD9C0-9EC9-4749-959C-36EB57A0099D}"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27" i="69" l="1"/>
  <c r="L28" i="69"/>
  <c r="N28" i="69"/>
  <c r="P28" i="69"/>
  <c r="R28" i="69"/>
  <c r="R41" i="26"/>
  <c r="P41" i="26"/>
  <c r="N41" i="26"/>
  <c r="L41" i="26"/>
  <c r="J41" i="26"/>
  <c r="H41" i="26"/>
  <c r="F41" i="26"/>
  <c r="D41" i="26"/>
  <c r="R40" i="26"/>
  <c r="P40" i="26"/>
  <c r="N40" i="26"/>
  <c r="L40" i="26"/>
  <c r="J40" i="26"/>
  <c r="H40" i="26"/>
  <c r="F40" i="26"/>
  <c r="D40" i="26"/>
  <c r="R39" i="26"/>
  <c r="P39" i="26"/>
  <c r="N39" i="26"/>
  <c r="L39" i="26"/>
  <c r="J39" i="26"/>
  <c r="H39" i="26"/>
  <c r="F39" i="26"/>
  <c r="D39" i="26"/>
  <c r="R38" i="26"/>
  <c r="N38" i="26"/>
  <c r="L38" i="26"/>
  <c r="J38" i="26"/>
  <c r="H38" i="26"/>
  <c r="F38" i="26"/>
  <c r="D38" i="26"/>
  <c r="R37" i="26"/>
  <c r="L37" i="26"/>
  <c r="J37" i="26"/>
  <c r="H37" i="26"/>
  <c r="F37" i="26"/>
  <c r="D37" i="26"/>
  <c r="R36" i="26"/>
  <c r="N36" i="26"/>
  <c r="L36" i="26"/>
  <c r="J36" i="26"/>
  <c r="H36" i="26"/>
  <c r="F36" i="26"/>
  <c r="D36" i="26"/>
  <c r="R35" i="26"/>
  <c r="P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40" i="25"/>
  <c r="P40" i="25"/>
  <c r="N40" i="25"/>
  <c r="L40" i="25"/>
  <c r="J40" i="25"/>
  <c r="H40" i="25"/>
  <c r="F40" i="25"/>
  <c r="D40" i="25"/>
  <c r="C40" i="25"/>
  <c r="R39" i="25"/>
  <c r="P39" i="25"/>
  <c r="N39" i="25"/>
  <c r="L39" i="25"/>
  <c r="J39" i="25"/>
  <c r="H39" i="25"/>
  <c r="F39" i="25"/>
  <c r="D39" i="25"/>
  <c r="C39" i="25"/>
  <c r="R38" i="25"/>
  <c r="N38" i="25"/>
  <c r="L38" i="25"/>
  <c r="J38" i="25"/>
  <c r="H38" i="25"/>
  <c r="F38" i="25"/>
  <c r="D38" i="25"/>
  <c r="C38" i="25"/>
  <c r="R37" i="25"/>
  <c r="L37" i="25"/>
  <c r="J37" i="25"/>
  <c r="H37" i="25"/>
  <c r="F37" i="25"/>
  <c r="D37" i="25"/>
  <c r="C37" i="25"/>
  <c r="R36" i="25"/>
  <c r="N36" i="25"/>
  <c r="L36" i="25"/>
  <c r="J36" i="25"/>
  <c r="H36" i="25"/>
  <c r="F36" i="25"/>
  <c r="D36" i="25"/>
  <c r="C36" i="25"/>
  <c r="R35" i="25"/>
  <c r="P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R66" i="7"/>
  <c r="P66" i="7"/>
  <c r="N66" i="7"/>
  <c r="L66" i="7"/>
  <c r="J66" i="7"/>
  <c r="H66" i="7"/>
  <c r="F66" i="7"/>
  <c r="R65" i="7"/>
  <c r="P65" i="7"/>
  <c r="N65" i="7"/>
  <c r="L65" i="7"/>
  <c r="J65" i="7"/>
  <c r="H65" i="7"/>
  <c r="F65" i="7"/>
  <c r="R64" i="7"/>
  <c r="P64" i="7"/>
  <c r="N64" i="7"/>
  <c r="L64" i="7"/>
  <c r="J64" i="7"/>
  <c r="H64" i="7"/>
  <c r="F64" i="7"/>
  <c r="R63" i="7"/>
  <c r="P63" i="7"/>
  <c r="N63" i="7"/>
  <c r="L63" i="7"/>
  <c r="J63" i="7"/>
  <c r="H63" i="7"/>
  <c r="F63" i="7"/>
  <c r="R62" i="7"/>
  <c r="N62" i="7"/>
  <c r="L62" i="7"/>
  <c r="J62" i="7"/>
  <c r="H62" i="7"/>
  <c r="F62" i="7"/>
  <c r="R61" i="7"/>
  <c r="N61" i="7"/>
  <c r="L61" i="7"/>
  <c r="J61" i="7"/>
  <c r="H61" i="7"/>
  <c r="F61" i="7"/>
  <c r="R60" i="7"/>
  <c r="P60" i="7"/>
  <c r="N60" i="7"/>
  <c r="L60" i="7"/>
  <c r="J60" i="7"/>
  <c r="H60" i="7"/>
  <c r="F60" i="7"/>
  <c r="R59" i="7"/>
  <c r="P59" i="7"/>
  <c r="N59" i="7"/>
  <c r="L59" i="7"/>
  <c r="J59" i="7"/>
  <c r="H59" i="7"/>
  <c r="F59" i="7"/>
  <c r="R58" i="7"/>
  <c r="N58" i="7"/>
  <c r="L58" i="7"/>
  <c r="J58" i="7"/>
  <c r="H58" i="7"/>
  <c r="F58" i="7"/>
  <c r="R57" i="7"/>
  <c r="N57" i="7"/>
  <c r="L57" i="7"/>
  <c r="J57" i="7"/>
  <c r="H57" i="7"/>
  <c r="F57" i="7"/>
  <c r="R56" i="7"/>
  <c r="N56" i="7"/>
  <c r="L56" i="7"/>
  <c r="J56" i="7"/>
  <c r="H56" i="7"/>
  <c r="F56" i="7"/>
  <c r="R55" i="7"/>
  <c r="N55" i="7"/>
  <c r="L55" i="7"/>
  <c r="J55" i="7"/>
  <c r="H55" i="7"/>
  <c r="F55" i="7"/>
  <c r="R54" i="7"/>
  <c r="P54" i="7"/>
  <c r="N54" i="7"/>
  <c r="L54" i="7"/>
  <c r="J54" i="7"/>
  <c r="H54" i="7"/>
  <c r="F54" i="7"/>
  <c r="R53" i="7"/>
  <c r="L53" i="7"/>
  <c r="J53" i="7"/>
  <c r="H53" i="7"/>
  <c r="F53" i="7"/>
  <c r="R52" i="7"/>
  <c r="P52" i="7"/>
  <c r="N52" i="7"/>
  <c r="L52" i="7"/>
  <c r="J52" i="7"/>
  <c r="H52" i="7"/>
  <c r="F52" i="7"/>
  <c r="R51" i="7"/>
  <c r="N51" i="7"/>
  <c r="L51" i="7"/>
  <c r="J51" i="7"/>
  <c r="H51" i="7"/>
  <c r="F51" i="7"/>
  <c r="R50" i="7"/>
  <c r="N50" i="7"/>
  <c r="L50" i="7"/>
  <c r="J50" i="7"/>
  <c r="H50" i="7"/>
  <c r="F50" i="7"/>
  <c r="R49" i="7"/>
  <c r="N49" i="7"/>
  <c r="L49" i="7"/>
  <c r="J49" i="7"/>
  <c r="H49" i="7"/>
  <c r="F49" i="7"/>
  <c r="R48" i="7"/>
  <c r="P48" i="7"/>
  <c r="N48" i="7"/>
  <c r="L48" i="7"/>
  <c r="J48" i="7"/>
  <c r="H48" i="7"/>
  <c r="F48" i="7"/>
  <c r="R47" i="7"/>
  <c r="P47" i="7"/>
  <c r="N47" i="7"/>
  <c r="L47" i="7"/>
  <c r="J47" i="7"/>
  <c r="H47" i="7"/>
  <c r="F47" i="7"/>
  <c r="R46" i="7"/>
  <c r="P46" i="7"/>
  <c r="N46" i="7"/>
  <c r="L46" i="7"/>
  <c r="J46" i="7"/>
  <c r="H46" i="7"/>
  <c r="F46" i="7"/>
  <c r="R45" i="7"/>
  <c r="P45" i="7"/>
  <c r="N45" i="7"/>
  <c r="L45" i="7"/>
  <c r="J45" i="7"/>
  <c r="H45" i="7"/>
  <c r="F45" i="7"/>
  <c r="R44" i="7"/>
  <c r="P44" i="7"/>
  <c r="N44" i="7"/>
  <c r="L44" i="7"/>
  <c r="J44" i="7"/>
  <c r="H44" i="7"/>
  <c r="F44" i="7"/>
  <c r="R43" i="7"/>
  <c r="P43" i="7"/>
  <c r="N43" i="7"/>
  <c r="L43" i="7"/>
  <c r="J43" i="7"/>
  <c r="H43" i="7"/>
  <c r="F43" i="7"/>
  <c r="R42" i="7"/>
  <c r="P42" i="7"/>
  <c r="N42" i="7"/>
  <c r="L42" i="7"/>
  <c r="J42" i="7"/>
  <c r="H42" i="7"/>
  <c r="F42" i="7"/>
  <c r="R41" i="7"/>
  <c r="P41" i="7"/>
  <c r="N41" i="7"/>
  <c r="L41" i="7"/>
  <c r="J41" i="7"/>
  <c r="H41" i="7"/>
  <c r="F41" i="7"/>
  <c r="R40" i="7"/>
  <c r="P40" i="7"/>
  <c r="N40" i="7"/>
  <c r="L40" i="7"/>
  <c r="J40" i="7"/>
  <c r="H40" i="7"/>
  <c r="F40" i="7"/>
  <c r="R39" i="7"/>
  <c r="L39" i="7"/>
  <c r="J39" i="7"/>
  <c r="H39" i="7"/>
  <c r="F39" i="7"/>
  <c r="R38" i="7"/>
  <c r="P38" i="7"/>
  <c r="N38" i="7"/>
  <c r="L38" i="7"/>
  <c r="J38" i="7"/>
  <c r="H38" i="7"/>
  <c r="F38" i="7"/>
  <c r="R37" i="7"/>
  <c r="P37" i="7"/>
  <c r="N37" i="7"/>
  <c r="L37" i="7"/>
  <c r="J37" i="7"/>
  <c r="H37" i="7"/>
  <c r="F37" i="7"/>
  <c r="R36" i="7"/>
  <c r="P36" i="7"/>
  <c r="N36" i="7"/>
  <c r="L36" i="7"/>
  <c r="J36" i="7"/>
  <c r="H36" i="7"/>
  <c r="F36" i="7"/>
  <c r="R35" i="7"/>
  <c r="P35" i="7"/>
  <c r="N35" i="7"/>
  <c r="L35" i="7"/>
  <c r="J35" i="7"/>
  <c r="H35" i="7"/>
  <c r="F35" i="7"/>
  <c r="R34" i="7"/>
  <c r="P34" i="7"/>
  <c r="N34" i="7"/>
  <c r="L34" i="7"/>
  <c r="J34" i="7"/>
  <c r="H34" i="7"/>
  <c r="F34" i="7"/>
  <c r="R33" i="7"/>
  <c r="P33" i="7"/>
  <c r="N33" i="7"/>
  <c r="L33" i="7"/>
  <c r="J33" i="7"/>
  <c r="H33" i="7"/>
  <c r="F33" i="7"/>
  <c r="R32" i="7"/>
  <c r="P32" i="7"/>
  <c r="N32" i="7"/>
  <c r="L32" i="7"/>
  <c r="J32" i="7"/>
  <c r="H32" i="7"/>
  <c r="F32" i="7"/>
  <c r="R31" i="7"/>
  <c r="P31" i="7"/>
  <c r="N31" i="7"/>
  <c r="L31" i="7"/>
  <c r="J31" i="7"/>
  <c r="H31" i="7"/>
  <c r="F31" i="7"/>
  <c r="R30" i="7"/>
  <c r="P30" i="7"/>
  <c r="N30" i="7"/>
  <c r="L30" i="7"/>
  <c r="J30" i="7"/>
  <c r="H30" i="7"/>
  <c r="F30" i="7"/>
  <c r="R29" i="7"/>
  <c r="L29" i="7"/>
  <c r="J29" i="7"/>
  <c r="H29" i="7"/>
  <c r="F29" i="7"/>
  <c r="R28" i="7"/>
  <c r="P28" i="7"/>
  <c r="N28" i="7"/>
  <c r="L28" i="7"/>
  <c r="J28" i="7"/>
  <c r="H28" i="7"/>
  <c r="F28" i="7"/>
  <c r="R27" i="7"/>
  <c r="N27" i="7"/>
  <c r="L27" i="7"/>
  <c r="J27" i="7"/>
  <c r="H27" i="7"/>
  <c r="F27" i="7"/>
  <c r="R26" i="7"/>
  <c r="P26" i="7"/>
  <c r="N26" i="7"/>
  <c r="L26" i="7"/>
  <c r="J26" i="7"/>
  <c r="H26" i="7"/>
  <c r="F26" i="7"/>
  <c r="R25" i="7"/>
  <c r="P25" i="7"/>
  <c r="N25" i="7"/>
  <c r="L25" i="7"/>
  <c r="J25" i="7"/>
  <c r="H25" i="7"/>
  <c r="F25" i="7"/>
  <c r="R24" i="7"/>
  <c r="N24" i="7"/>
  <c r="L24" i="7"/>
  <c r="J24" i="7"/>
  <c r="H24" i="7"/>
  <c r="F24" i="7"/>
  <c r="R23" i="7"/>
  <c r="P23" i="7"/>
  <c r="N23" i="7"/>
  <c r="L23" i="7"/>
  <c r="J23" i="7"/>
  <c r="H23" i="7"/>
  <c r="F23" i="7"/>
  <c r="R22" i="7"/>
  <c r="P22" i="7"/>
  <c r="N22" i="7"/>
  <c r="L22" i="7"/>
  <c r="J22" i="7"/>
  <c r="H22" i="7"/>
  <c r="F22" i="7"/>
  <c r="R21" i="7"/>
  <c r="P21" i="7"/>
  <c r="N21" i="7"/>
  <c r="L21" i="7"/>
  <c r="J21" i="7"/>
  <c r="H21" i="7"/>
  <c r="F21" i="7"/>
  <c r="R20" i="7"/>
  <c r="P20" i="7"/>
  <c r="N20" i="7"/>
  <c r="L20" i="7"/>
  <c r="J20" i="7"/>
  <c r="H20" i="7"/>
  <c r="F20" i="7"/>
  <c r="R19" i="7"/>
  <c r="P19" i="7"/>
  <c r="N19" i="7"/>
  <c r="L19" i="7"/>
  <c r="J19" i="7"/>
  <c r="H19" i="7"/>
  <c r="F19" i="7"/>
  <c r="R18" i="7"/>
  <c r="P18" i="7"/>
  <c r="N18" i="7"/>
  <c r="L18" i="7"/>
  <c r="J18" i="7"/>
  <c r="H18" i="7"/>
  <c r="F18" i="7"/>
  <c r="R17" i="7"/>
  <c r="P17" i="7"/>
  <c r="N17" i="7"/>
  <c r="L17" i="7"/>
  <c r="J17" i="7"/>
  <c r="H17" i="7"/>
  <c r="F17" i="7"/>
  <c r="R16" i="7"/>
  <c r="P16" i="7"/>
  <c r="N16" i="7"/>
  <c r="L16" i="7"/>
  <c r="J16" i="7"/>
  <c r="H16" i="7"/>
  <c r="F16" i="7"/>
  <c r="R15" i="7"/>
  <c r="P15" i="7"/>
  <c r="N15" i="7"/>
  <c r="L15" i="7"/>
  <c r="J15" i="7"/>
  <c r="H15" i="7"/>
  <c r="F15" i="7"/>
  <c r="R14" i="7"/>
  <c r="N14" i="7"/>
  <c r="L14" i="7"/>
  <c r="J14" i="7"/>
  <c r="H14" i="7"/>
  <c r="F14" i="7"/>
  <c r="R13" i="7"/>
  <c r="N13" i="7"/>
  <c r="L13" i="7"/>
  <c r="J13" i="7"/>
  <c r="H13" i="7"/>
  <c r="F13" i="7"/>
  <c r="R12" i="7"/>
  <c r="P12" i="7"/>
  <c r="N12" i="7"/>
  <c r="L12" i="7"/>
  <c r="J12" i="7"/>
  <c r="H12" i="7"/>
  <c r="F12" i="7"/>
  <c r="R11" i="7"/>
  <c r="P11" i="7"/>
  <c r="N11" i="7"/>
  <c r="L11" i="7"/>
  <c r="J11" i="7"/>
  <c r="H11" i="7"/>
  <c r="F11" i="7"/>
  <c r="R10" i="7"/>
  <c r="P10" i="7"/>
  <c r="N10" i="7"/>
  <c r="L10" i="7"/>
  <c r="J10" i="7"/>
  <c r="H10" i="7"/>
  <c r="F10" i="7"/>
  <c r="R9" i="7"/>
  <c r="P9" i="7"/>
  <c r="N9" i="7"/>
  <c r="L9" i="7"/>
  <c r="J9" i="7"/>
  <c r="H9" i="7"/>
  <c r="F9" i="7"/>
  <c r="R68" i="8"/>
  <c r="P68" i="8"/>
  <c r="N68" i="8"/>
  <c r="L68" i="8"/>
  <c r="J68" i="8"/>
  <c r="H68" i="8"/>
  <c r="F68" i="8"/>
  <c r="R67" i="8"/>
  <c r="P67" i="8"/>
  <c r="N67" i="8"/>
  <c r="L67" i="8"/>
  <c r="J67" i="8"/>
  <c r="H67" i="8"/>
  <c r="F67" i="8"/>
  <c r="R66" i="8"/>
  <c r="P66" i="8"/>
  <c r="N66" i="8"/>
  <c r="L66" i="8"/>
  <c r="J66" i="8"/>
  <c r="H66" i="8"/>
  <c r="F66" i="8"/>
  <c r="R65" i="8"/>
  <c r="P65" i="8"/>
  <c r="N65" i="8"/>
  <c r="L65" i="8"/>
  <c r="J65" i="8"/>
  <c r="H65" i="8"/>
  <c r="F65" i="8"/>
  <c r="R64" i="8"/>
  <c r="P64" i="8"/>
  <c r="N64" i="8"/>
  <c r="L64" i="8"/>
  <c r="J64" i="8"/>
  <c r="H64" i="8"/>
  <c r="F64" i="8"/>
  <c r="R63" i="8"/>
  <c r="N63" i="8"/>
  <c r="L63" i="8"/>
  <c r="J63" i="8"/>
  <c r="H63" i="8"/>
  <c r="F63" i="8"/>
  <c r="R62" i="8"/>
  <c r="P62" i="8"/>
  <c r="N62" i="8"/>
  <c r="L62" i="8"/>
  <c r="J62" i="8"/>
  <c r="H62" i="8"/>
  <c r="F62" i="8"/>
  <c r="R61" i="8"/>
  <c r="P61" i="8"/>
  <c r="N61" i="8"/>
  <c r="L61" i="8"/>
  <c r="J61" i="8"/>
  <c r="H61" i="8"/>
  <c r="F61" i="8"/>
  <c r="R60" i="8"/>
  <c r="N60" i="8"/>
  <c r="L60" i="8"/>
  <c r="J60" i="8"/>
  <c r="H60" i="8"/>
  <c r="F60" i="8"/>
  <c r="R59" i="8"/>
  <c r="N59" i="8"/>
  <c r="L59" i="8"/>
  <c r="J59" i="8"/>
  <c r="H59" i="8"/>
  <c r="F59" i="8"/>
  <c r="R58" i="8"/>
  <c r="N58" i="8"/>
  <c r="L58" i="8"/>
  <c r="J58" i="8"/>
  <c r="H58" i="8"/>
  <c r="F58" i="8"/>
  <c r="R57" i="8"/>
  <c r="N57" i="8"/>
  <c r="L57" i="8"/>
  <c r="J57" i="8"/>
  <c r="H57" i="8"/>
  <c r="F57" i="8"/>
  <c r="R56" i="8"/>
  <c r="N56" i="8"/>
  <c r="L56" i="8"/>
  <c r="J56" i="8"/>
  <c r="H56" i="8"/>
  <c r="F56" i="8"/>
  <c r="R55" i="8"/>
  <c r="P55" i="8"/>
  <c r="N55" i="8"/>
  <c r="L55" i="8"/>
  <c r="J55" i="8"/>
  <c r="H55" i="8"/>
  <c r="F55" i="8"/>
  <c r="R54" i="8"/>
  <c r="L54" i="8"/>
  <c r="J54" i="8"/>
  <c r="H54" i="8"/>
  <c r="F54" i="8"/>
  <c r="R53" i="8"/>
  <c r="P53" i="8"/>
  <c r="N53" i="8"/>
  <c r="L53" i="8"/>
  <c r="J53" i="8"/>
  <c r="H53" i="8"/>
  <c r="F53" i="8"/>
  <c r="R52" i="8"/>
  <c r="P52" i="8"/>
  <c r="N52" i="8"/>
  <c r="L52" i="8"/>
  <c r="J52" i="8"/>
  <c r="H52" i="8"/>
  <c r="F52" i="8"/>
  <c r="R51" i="8"/>
  <c r="N51" i="8"/>
  <c r="L51" i="8"/>
  <c r="J51" i="8"/>
  <c r="H51" i="8"/>
  <c r="F51" i="8"/>
  <c r="R50" i="8"/>
  <c r="N50" i="8"/>
  <c r="L50" i="8"/>
  <c r="J50" i="8"/>
  <c r="H50" i="8"/>
  <c r="F50" i="8"/>
  <c r="R49" i="8"/>
  <c r="N49" i="8"/>
  <c r="L49" i="8"/>
  <c r="J49" i="8"/>
  <c r="H49" i="8"/>
  <c r="F49" i="8"/>
  <c r="R48" i="8"/>
  <c r="P48" i="8"/>
  <c r="N48" i="8"/>
  <c r="L48" i="8"/>
  <c r="J48" i="8"/>
  <c r="H48" i="8"/>
  <c r="F48" i="8"/>
  <c r="R47" i="8"/>
  <c r="P47" i="8"/>
  <c r="N47" i="8"/>
  <c r="L47" i="8"/>
  <c r="J47" i="8"/>
  <c r="H47" i="8"/>
  <c r="F47" i="8"/>
  <c r="R46" i="8"/>
  <c r="P46" i="8"/>
  <c r="N46" i="8"/>
  <c r="L46" i="8"/>
  <c r="J46" i="8"/>
  <c r="H46" i="8"/>
  <c r="F46" i="8"/>
  <c r="R45" i="8"/>
  <c r="P45" i="8"/>
  <c r="N45" i="8"/>
  <c r="L45" i="8"/>
  <c r="J45" i="8"/>
  <c r="H45" i="8"/>
  <c r="F45" i="8"/>
  <c r="R44" i="8"/>
  <c r="P44" i="8"/>
  <c r="N44" i="8"/>
  <c r="L44" i="8"/>
  <c r="J44" i="8"/>
  <c r="H44" i="8"/>
  <c r="F44" i="8"/>
  <c r="R43" i="8"/>
  <c r="P43" i="8"/>
  <c r="N43" i="8"/>
  <c r="L43" i="8"/>
  <c r="J43" i="8"/>
  <c r="H43" i="8"/>
  <c r="F43" i="8"/>
  <c r="R42" i="8"/>
  <c r="P42" i="8"/>
  <c r="N42" i="8"/>
  <c r="L42" i="8"/>
  <c r="J42" i="8"/>
  <c r="H42" i="8"/>
  <c r="F42" i="8"/>
  <c r="R41" i="8"/>
  <c r="P41" i="8"/>
  <c r="N41" i="8"/>
  <c r="L41" i="8"/>
  <c r="J41" i="8"/>
  <c r="H41" i="8"/>
  <c r="F41" i="8"/>
  <c r="R40" i="8"/>
  <c r="P40" i="8"/>
  <c r="N40" i="8"/>
  <c r="L40" i="8"/>
  <c r="J40" i="8"/>
  <c r="H40" i="8"/>
  <c r="F40" i="8"/>
  <c r="R39" i="8"/>
  <c r="L39" i="8"/>
  <c r="J39" i="8"/>
  <c r="H39" i="8"/>
  <c r="F39" i="8"/>
  <c r="R38" i="8"/>
  <c r="P38" i="8"/>
  <c r="N38" i="8"/>
  <c r="L38" i="8"/>
  <c r="J38" i="8"/>
  <c r="H38" i="8"/>
  <c r="F38" i="8"/>
  <c r="R37" i="8"/>
  <c r="P37" i="8"/>
  <c r="N37" i="8"/>
  <c r="L37" i="8"/>
  <c r="J37" i="8"/>
  <c r="H37" i="8"/>
  <c r="F37" i="8"/>
  <c r="R36" i="8"/>
  <c r="P36" i="8"/>
  <c r="N36" i="8"/>
  <c r="L36" i="8"/>
  <c r="J36" i="8"/>
  <c r="H36" i="8"/>
  <c r="F36" i="8"/>
  <c r="R35" i="8"/>
  <c r="P35" i="8"/>
  <c r="N35" i="8"/>
  <c r="L35" i="8"/>
  <c r="J35" i="8"/>
  <c r="H35" i="8"/>
  <c r="F35" i="8"/>
  <c r="R34" i="8"/>
  <c r="P34" i="8"/>
  <c r="N34" i="8"/>
  <c r="L34" i="8"/>
  <c r="J34" i="8"/>
  <c r="H34" i="8"/>
  <c r="F34" i="8"/>
  <c r="R33" i="8"/>
  <c r="P33" i="8"/>
  <c r="N33" i="8"/>
  <c r="L33" i="8"/>
  <c r="J33" i="8"/>
  <c r="H33" i="8"/>
  <c r="F33" i="8"/>
  <c r="R32" i="8"/>
  <c r="P32" i="8"/>
  <c r="N32" i="8"/>
  <c r="L32" i="8"/>
  <c r="J32" i="8"/>
  <c r="H32" i="8"/>
  <c r="F32" i="8"/>
  <c r="R31" i="8"/>
  <c r="P31" i="8"/>
  <c r="N31" i="8"/>
  <c r="L31" i="8"/>
  <c r="J31" i="8"/>
  <c r="H31" i="8"/>
  <c r="F31" i="8"/>
  <c r="R30" i="8"/>
  <c r="P30" i="8"/>
  <c r="N30" i="8"/>
  <c r="L30" i="8"/>
  <c r="J30" i="8"/>
  <c r="H30" i="8"/>
  <c r="F30" i="8"/>
  <c r="R29" i="8"/>
  <c r="L29" i="8"/>
  <c r="J29" i="8"/>
  <c r="H29" i="8"/>
  <c r="F29" i="8"/>
  <c r="R28" i="8"/>
  <c r="P28" i="8"/>
  <c r="N28" i="8"/>
  <c r="L28" i="8"/>
  <c r="J28" i="8"/>
  <c r="H28" i="8"/>
  <c r="F28" i="8"/>
  <c r="R27" i="8"/>
  <c r="N27" i="8"/>
  <c r="L27" i="8"/>
  <c r="J27" i="8"/>
  <c r="H27" i="8"/>
  <c r="F27" i="8"/>
  <c r="R26" i="8"/>
  <c r="P26" i="8"/>
  <c r="N26" i="8"/>
  <c r="L26" i="8"/>
  <c r="J26" i="8"/>
  <c r="H26" i="8"/>
  <c r="F26" i="8"/>
  <c r="R25" i="8"/>
  <c r="P25" i="8"/>
  <c r="N25" i="8"/>
  <c r="L25" i="8"/>
  <c r="J25" i="8"/>
  <c r="H25" i="8"/>
  <c r="F25" i="8"/>
  <c r="R24" i="8"/>
  <c r="N24" i="8"/>
  <c r="L24" i="8"/>
  <c r="J24" i="8"/>
  <c r="H24" i="8"/>
  <c r="F24" i="8"/>
  <c r="R23" i="8"/>
  <c r="P23" i="8"/>
  <c r="N23" i="8"/>
  <c r="L23" i="8"/>
  <c r="J23" i="8"/>
  <c r="H23" i="8"/>
  <c r="F23" i="8"/>
  <c r="R22" i="8"/>
  <c r="P22" i="8"/>
  <c r="N22" i="8"/>
  <c r="L22" i="8"/>
  <c r="J22" i="8"/>
  <c r="H22" i="8"/>
  <c r="F22" i="8"/>
  <c r="R21" i="8"/>
  <c r="P21" i="8"/>
  <c r="N21" i="8"/>
  <c r="L21" i="8"/>
  <c r="J21" i="8"/>
  <c r="H21" i="8"/>
  <c r="F21" i="8"/>
  <c r="R20" i="8"/>
  <c r="P20" i="8"/>
  <c r="N20" i="8"/>
  <c r="L20" i="8"/>
  <c r="J20" i="8"/>
  <c r="H20" i="8"/>
  <c r="F20" i="8"/>
  <c r="R19" i="8"/>
  <c r="P19" i="8"/>
  <c r="N19" i="8"/>
  <c r="L19" i="8"/>
  <c r="J19" i="8"/>
  <c r="H19" i="8"/>
  <c r="F19" i="8"/>
  <c r="R18" i="8"/>
  <c r="P18" i="8"/>
  <c r="N18" i="8"/>
  <c r="L18" i="8"/>
  <c r="J18" i="8"/>
  <c r="H18" i="8"/>
  <c r="F18" i="8"/>
  <c r="R17" i="8"/>
  <c r="P17" i="8"/>
  <c r="N17" i="8"/>
  <c r="L17" i="8"/>
  <c r="J17" i="8"/>
  <c r="H17" i="8"/>
  <c r="F17" i="8"/>
  <c r="R16" i="8"/>
  <c r="P16" i="8"/>
  <c r="N16" i="8"/>
  <c r="L16" i="8"/>
  <c r="J16" i="8"/>
  <c r="H16" i="8"/>
  <c r="F16" i="8"/>
  <c r="R15" i="8"/>
  <c r="P15" i="8"/>
  <c r="N15" i="8"/>
  <c r="L15" i="8"/>
  <c r="J15" i="8"/>
  <c r="H15" i="8"/>
  <c r="F15" i="8"/>
  <c r="R14" i="8"/>
  <c r="N14" i="8"/>
  <c r="L14" i="8"/>
  <c r="J14" i="8"/>
  <c r="H14" i="8"/>
  <c r="F14" i="8"/>
  <c r="R13" i="8"/>
  <c r="N13" i="8"/>
  <c r="L13" i="8"/>
  <c r="J13" i="8"/>
  <c r="H13" i="8"/>
  <c r="F13" i="8"/>
  <c r="R12" i="8"/>
  <c r="P12" i="8"/>
  <c r="N12" i="8"/>
  <c r="L12" i="8"/>
  <c r="J12" i="8"/>
  <c r="H12" i="8"/>
  <c r="F12" i="8"/>
  <c r="R11" i="8"/>
  <c r="P11" i="8"/>
  <c r="N11" i="8"/>
  <c r="L11" i="8"/>
  <c r="J11" i="8"/>
  <c r="H11" i="8"/>
  <c r="F11" i="8"/>
  <c r="R10" i="8"/>
  <c r="P10" i="8"/>
  <c r="N10" i="8"/>
  <c r="L10" i="8"/>
  <c r="J10" i="8"/>
  <c r="H10" i="8"/>
  <c r="F10" i="8"/>
  <c r="R9" i="8"/>
  <c r="P9" i="8"/>
  <c r="N9"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R33" i="55"/>
  <c r="P33" i="55"/>
  <c r="N33" i="55"/>
  <c r="L33" i="55"/>
  <c r="J33" i="55"/>
  <c r="H33" i="55"/>
  <c r="R32" i="55"/>
  <c r="P32" i="55"/>
  <c r="N32" i="55"/>
  <c r="L32" i="55"/>
  <c r="J32" i="55"/>
  <c r="H32" i="55"/>
  <c r="R31" i="55"/>
  <c r="P31" i="55"/>
  <c r="N31" i="55"/>
  <c r="L31" i="55"/>
  <c r="J31" i="55"/>
  <c r="H31" i="55"/>
  <c r="R30" i="55"/>
  <c r="P30" i="55"/>
  <c r="N30" i="55"/>
  <c r="L30" i="55"/>
  <c r="J30" i="55"/>
  <c r="H30" i="55"/>
  <c r="R29" i="55"/>
  <c r="P29" i="55"/>
  <c r="N29" i="55"/>
  <c r="L29" i="55"/>
  <c r="J29" i="55"/>
  <c r="H29" i="55"/>
  <c r="R28" i="55"/>
  <c r="P28" i="55"/>
  <c r="N28" i="55"/>
  <c r="L28" i="55"/>
  <c r="J28" i="55"/>
  <c r="H28" i="55"/>
  <c r="R27" i="55"/>
  <c r="P27" i="55"/>
  <c r="N27" i="55"/>
  <c r="L27" i="55"/>
  <c r="J27" i="55"/>
  <c r="H27" i="55"/>
  <c r="R26" i="55"/>
  <c r="P26" i="55"/>
  <c r="N26" i="55"/>
  <c r="L26" i="55"/>
  <c r="J26" i="55"/>
  <c r="H26" i="55"/>
  <c r="R25" i="55"/>
  <c r="N25" i="55"/>
  <c r="L25" i="55"/>
  <c r="J25" i="55"/>
  <c r="H25" i="55"/>
  <c r="R24" i="55"/>
  <c r="P24" i="55"/>
  <c r="N24" i="55"/>
  <c r="L24" i="55"/>
  <c r="J24" i="55"/>
  <c r="H24" i="55"/>
  <c r="R23" i="55"/>
  <c r="P23" i="55"/>
  <c r="N23" i="55"/>
  <c r="L23" i="55"/>
  <c r="J23" i="55"/>
  <c r="H23" i="55"/>
  <c r="R22" i="55"/>
  <c r="P22" i="55"/>
  <c r="N22" i="55"/>
  <c r="L22" i="55"/>
  <c r="J22" i="55"/>
  <c r="H22" i="55"/>
  <c r="R21" i="55"/>
  <c r="P21" i="55"/>
  <c r="N21" i="55"/>
  <c r="L21" i="55"/>
  <c r="J21" i="55"/>
  <c r="H21" i="55"/>
  <c r="R20" i="55"/>
  <c r="P20" i="55"/>
  <c r="N20" i="55"/>
  <c r="L20" i="55"/>
  <c r="J20" i="55"/>
  <c r="H20" i="55"/>
  <c r="R19" i="55"/>
  <c r="P19" i="55"/>
  <c r="N19" i="55"/>
  <c r="L19" i="55"/>
  <c r="J19" i="55"/>
  <c r="H19" i="55"/>
  <c r="R18" i="55"/>
  <c r="P18" i="55"/>
  <c r="N18" i="55"/>
  <c r="L18" i="55"/>
  <c r="J18" i="55"/>
  <c r="H18" i="55"/>
  <c r="R17" i="55"/>
  <c r="P17" i="55"/>
  <c r="N17" i="55"/>
  <c r="L17" i="55"/>
  <c r="J17" i="55"/>
  <c r="H17" i="55"/>
  <c r="R16" i="55"/>
  <c r="P16" i="55"/>
  <c r="N16" i="55"/>
  <c r="L16" i="55"/>
  <c r="J16" i="55"/>
  <c r="H16" i="55"/>
  <c r="R15" i="55"/>
  <c r="P15" i="55"/>
  <c r="N15" i="55"/>
  <c r="L15" i="55"/>
  <c r="J15" i="55"/>
  <c r="H15" i="55"/>
  <c r="R14" i="55"/>
  <c r="P14" i="55"/>
  <c r="N14" i="55"/>
  <c r="L14" i="55"/>
  <c r="J14" i="55"/>
  <c r="H14" i="55"/>
  <c r="R13" i="55"/>
  <c r="P13" i="55"/>
  <c r="N13" i="55"/>
  <c r="L13" i="55"/>
  <c r="J13" i="55"/>
  <c r="H13" i="55"/>
  <c r="R12" i="55"/>
  <c r="P12" i="55"/>
  <c r="N12" i="55"/>
  <c r="L12" i="55"/>
  <c r="J12" i="55"/>
  <c r="H12" i="55"/>
  <c r="R11" i="55"/>
  <c r="P11" i="55"/>
  <c r="N11" i="55"/>
  <c r="L11" i="55"/>
  <c r="J11" i="55"/>
  <c r="H11" i="55"/>
  <c r="R10" i="55"/>
  <c r="P10" i="55"/>
  <c r="N10" i="55"/>
  <c r="L10" i="55"/>
  <c r="J10" i="55"/>
  <c r="H10" i="55"/>
  <c r="R9" i="55"/>
  <c r="P9" i="55"/>
  <c r="N9" i="55"/>
  <c r="L9" i="55"/>
  <c r="J9" i="55"/>
  <c r="H9" i="55"/>
  <c r="R33" i="54"/>
  <c r="P33" i="54"/>
  <c r="N33" i="54"/>
  <c r="R32" i="54"/>
  <c r="P32" i="54"/>
  <c r="N32" i="54"/>
  <c r="R31" i="54"/>
  <c r="P31" i="54"/>
  <c r="N31" i="54"/>
  <c r="R30" i="54"/>
  <c r="P30" i="54"/>
  <c r="N30" i="54"/>
  <c r="R29" i="54"/>
  <c r="P29" i="54"/>
  <c r="N29" i="54"/>
  <c r="R28" i="54"/>
  <c r="P28" i="54"/>
  <c r="N28" i="54"/>
  <c r="R27" i="54"/>
  <c r="P27" i="54"/>
  <c r="N27" i="54"/>
  <c r="R26" i="54"/>
  <c r="P26" i="54"/>
  <c r="N26" i="54"/>
  <c r="R25" i="54"/>
  <c r="N25" i="54"/>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9" i="5"/>
  <c r="V49" i="5"/>
  <c r="T49" i="5"/>
  <c r="Z48" i="5"/>
  <c r="X48" i="5"/>
  <c r="V48" i="5"/>
  <c r="T48" i="5"/>
  <c r="Z47" i="5"/>
  <c r="X47" i="5"/>
  <c r="V47" i="5"/>
  <c r="T47" i="5"/>
  <c r="Z46" i="5"/>
  <c r="X46" i="5"/>
  <c r="V46" i="5"/>
  <c r="T46" i="5"/>
  <c r="Z45" i="5"/>
  <c r="X45" i="5"/>
  <c r="V45" i="5"/>
  <c r="T45" i="5"/>
  <c r="Z44" i="5"/>
  <c r="X44" i="5"/>
  <c r="V44" i="5"/>
  <c r="T44" i="5"/>
  <c r="Z43" i="5"/>
  <c r="X43" i="5"/>
  <c r="V43" i="5"/>
  <c r="T43" i="5"/>
  <c r="Z42" i="5"/>
  <c r="X42" i="5"/>
  <c r="V42" i="5"/>
  <c r="T42" i="5"/>
  <c r="Z41" i="5"/>
  <c r="X41" i="5"/>
  <c r="V41" i="5"/>
  <c r="T41" i="5"/>
  <c r="Z40" i="5"/>
  <c r="X40" i="5"/>
  <c r="V40" i="5"/>
  <c r="T40" i="5"/>
  <c r="Z39" i="5"/>
  <c r="X39" i="5"/>
  <c r="V39" i="5"/>
  <c r="T39" i="5"/>
  <c r="Z38" i="5"/>
  <c r="X38" i="5"/>
  <c r="V38" i="5"/>
  <c r="T38" i="5"/>
  <c r="Z37" i="5"/>
  <c r="X37" i="5"/>
  <c r="V37" i="5"/>
  <c r="T37" i="5"/>
  <c r="Z36" i="5"/>
  <c r="V36" i="5"/>
  <c r="T36" i="5"/>
  <c r="Z35" i="5"/>
  <c r="X35" i="5"/>
  <c r="V35" i="5"/>
  <c r="T35" i="5"/>
  <c r="Z34" i="5"/>
  <c r="X34" i="5"/>
  <c r="V34" i="5"/>
  <c r="T34" i="5"/>
  <c r="Z33" i="5"/>
  <c r="X33" i="5"/>
  <c r="V33" i="5"/>
  <c r="T33" i="5"/>
  <c r="Z32" i="5"/>
  <c r="X32" i="5"/>
  <c r="V32" i="5"/>
  <c r="T32" i="5"/>
  <c r="Z31" i="5"/>
  <c r="X31" i="5"/>
  <c r="V31" i="5"/>
  <c r="T31" i="5"/>
  <c r="Z30" i="5"/>
  <c r="X30" i="5"/>
  <c r="V30" i="5"/>
  <c r="T30" i="5"/>
  <c r="Z29" i="5"/>
  <c r="V29" i="5"/>
  <c r="T29" i="5"/>
  <c r="Z28" i="5"/>
  <c r="X28" i="5"/>
  <c r="V28" i="5"/>
  <c r="T28" i="5"/>
  <c r="Z27" i="5"/>
  <c r="T27" i="5"/>
  <c r="Z26" i="5"/>
  <c r="T26" i="5"/>
  <c r="Z25" i="5"/>
  <c r="T25" i="5"/>
  <c r="Z24" i="5"/>
  <c r="T24" i="5"/>
  <c r="X34" i="6"/>
  <c r="V24" i="6"/>
  <c r="V31" i="6"/>
  <c r="V44" i="6"/>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J27" i="68"/>
  <c r="H27" i="68"/>
  <c r="J27" i="69"/>
  <c r="H27" i="69"/>
  <c r="N11" i="3"/>
  <c r="N11" i="1"/>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R37" i="5"/>
  <c r="P37" i="5"/>
  <c r="N37" i="5"/>
  <c r="L37" i="5"/>
  <c r="J37" i="5"/>
  <c r="H37" i="5"/>
  <c r="F37" i="5"/>
  <c r="D37" i="5"/>
  <c r="C37" i="5"/>
  <c r="B37"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Q8" i="11" l="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H39" i="56"/>
  <c r="H25" i="56"/>
  <c r="H20" i="56"/>
  <c r="F23" i="24"/>
  <c r="F26" i="27"/>
  <c r="J22" i="27"/>
  <c r="F26" i="28"/>
  <c r="J22" i="28"/>
  <c r="F21" i="30"/>
  <c r="F19" i="30"/>
  <c r="J29" i="31"/>
  <c r="J19" i="31"/>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9" i="5"/>
  <c r="P49" i="5"/>
  <c r="N49" i="5"/>
  <c r="L49" i="5"/>
  <c r="J49" i="5"/>
  <c r="H49" i="5"/>
  <c r="F49" i="5"/>
  <c r="D49" i="5"/>
  <c r="C49" i="5"/>
  <c r="B49" i="5"/>
  <c r="R48" i="5"/>
  <c r="P48" i="5"/>
  <c r="N48" i="5"/>
  <c r="L48" i="5"/>
  <c r="J48" i="5"/>
  <c r="H48" i="5"/>
  <c r="F48" i="5"/>
  <c r="D48" i="5"/>
  <c r="C48" i="5"/>
  <c r="B48" i="5"/>
  <c r="R47" i="5"/>
  <c r="P47" i="5"/>
  <c r="N47" i="5"/>
  <c r="L47" i="5"/>
  <c r="J47" i="5"/>
  <c r="H47" i="5"/>
  <c r="F47" i="5"/>
  <c r="D47" i="5"/>
  <c r="C47" i="5"/>
  <c r="B47" i="5"/>
  <c r="R46" i="5"/>
  <c r="P46" i="5"/>
  <c r="N46" i="5"/>
  <c r="L46" i="5"/>
  <c r="J46" i="5"/>
  <c r="H46" i="5"/>
  <c r="F46" i="5"/>
  <c r="D46" i="5"/>
  <c r="C46" i="5"/>
  <c r="B46" i="5"/>
  <c r="R45" i="5"/>
  <c r="P45" i="5"/>
  <c r="N45" i="5"/>
  <c r="L45" i="5"/>
  <c r="J45" i="5"/>
  <c r="H45" i="5"/>
  <c r="F45" i="5"/>
  <c r="D45" i="5"/>
  <c r="C45" i="5"/>
  <c r="B45" i="5"/>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9" i="5"/>
  <c r="P39" i="5"/>
  <c r="N39" i="5"/>
  <c r="L39" i="5"/>
  <c r="J39" i="5"/>
  <c r="H39" i="5"/>
  <c r="F39" i="5"/>
  <c r="D39" i="5"/>
  <c r="C39" i="5"/>
  <c r="B39" i="5"/>
  <c r="R38" i="5"/>
  <c r="P38" i="5"/>
  <c r="N38" i="5"/>
  <c r="L38" i="5"/>
  <c r="J38" i="5"/>
  <c r="H38" i="5"/>
  <c r="F38" i="5"/>
  <c r="D38" i="5"/>
  <c r="C38" i="5"/>
  <c r="B38"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N27" i="5"/>
  <c r="L27" i="5"/>
  <c r="J27" i="5"/>
  <c r="H27" i="5"/>
  <c r="F27" i="5"/>
  <c r="D27" i="5"/>
  <c r="C27" i="5"/>
  <c r="B27" i="5"/>
  <c r="N26" i="5"/>
  <c r="L26" i="5"/>
  <c r="J26" i="5"/>
  <c r="H26" i="5"/>
  <c r="F26" i="5"/>
  <c r="D26" i="5"/>
  <c r="C26" i="5"/>
  <c r="B26" i="5"/>
  <c r="N25" i="5"/>
  <c r="L25" i="5"/>
  <c r="J25" i="5"/>
  <c r="H25" i="5"/>
  <c r="F25" i="5"/>
  <c r="D25" i="5"/>
  <c r="C25" i="5"/>
  <c r="B25"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L33" i="54"/>
  <c r="J33" i="54"/>
  <c r="H33" i="54"/>
  <c r="F33" i="54"/>
  <c r="D33" i="54"/>
  <c r="C33" i="54"/>
  <c r="B33" i="54"/>
  <c r="L32" i="54"/>
  <c r="J32" i="54"/>
  <c r="H32" i="54"/>
  <c r="F32" i="54"/>
  <c r="D32" i="54"/>
  <c r="C32" i="54"/>
  <c r="B32" i="54"/>
  <c r="L31" i="54"/>
  <c r="J31" i="54"/>
  <c r="H31" i="54"/>
  <c r="F31" i="54"/>
  <c r="D31" i="54"/>
  <c r="C31" i="54"/>
  <c r="B31" i="54"/>
  <c r="L30" i="54"/>
  <c r="J30" i="54"/>
  <c r="H30" i="54"/>
  <c r="F30" i="54"/>
  <c r="D30" i="54"/>
  <c r="C30" i="54"/>
  <c r="B30" i="54"/>
  <c r="L29" i="54"/>
  <c r="J29" i="54"/>
  <c r="H29" i="54"/>
  <c r="F29" i="54"/>
  <c r="D29" i="54"/>
  <c r="C29" i="54"/>
  <c r="B29" i="54"/>
  <c r="L28" i="54"/>
  <c r="J28" i="54"/>
  <c r="H28" i="54"/>
  <c r="F28" i="54"/>
  <c r="D28" i="54"/>
  <c r="C28" i="54"/>
  <c r="B28" i="54"/>
  <c r="L27" i="54"/>
  <c r="J27" i="54"/>
  <c r="H27" i="54"/>
  <c r="F27" i="54"/>
  <c r="D27" i="54"/>
  <c r="C27" i="54"/>
  <c r="B27" i="54"/>
  <c r="L26" i="54"/>
  <c r="J26" i="54"/>
  <c r="H26" i="54"/>
  <c r="F26" i="54"/>
  <c r="D26" i="54"/>
  <c r="C26" i="54"/>
  <c r="B26"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F33" i="55"/>
  <c r="D33" i="55"/>
  <c r="C33" i="55"/>
  <c r="B33" i="55"/>
  <c r="F32" i="55"/>
  <c r="D32" i="55"/>
  <c r="C32" i="55"/>
  <c r="B32" i="55"/>
  <c r="F31" i="55"/>
  <c r="D31" i="55"/>
  <c r="C31" i="55"/>
  <c r="B31" i="55"/>
  <c r="F30" i="55"/>
  <c r="D30" i="55"/>
  <c r="C30" i="55"/>
  <c r="B30" i="55"/>
  <c r="F29" i="55"/>
  <c r="D29" i="55"/>
  <c r="C29" i="55"/>
  <c r="B29"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8" i="8"/>
  <c r="C68" i="8"/>
  <c r="B68" i="8"/>
  <c r="D67" i="8"/>
  <c r="C67" i="8"/>
  <c r="B67" i="8"/>
  <c r="D66" i="8"/>
  <c r="C66" i="8"/>
  <c r="B66" i="8"/>
  <c r="D65" i="8"/>
  <c r="C65" i="8"/>
  <c r="B65" i="8"/>
  <c r="D64" i="8"/>
  <c r="C64" i="8"/>
  <c r="B64" i="8"/>
  <c r="D63" i="8"/>
  <c r="C63" i="8"/>
  <c r="B63" i="8"/>
  <c r="D62" i="8"/>
  <c r="C62" i="8"/>
  <c r="B62"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38" i="8"/>
  <c r="C38" i="8"/>
  <c r="B38"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7" i="8"/>
  <c r="C37" i="8"/>
  <c r="B37"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6" i="7"/>
  <c r="C66" i="7"/>
  <c r="B66" i="7"/>
  <c r="D65" i="7"/>
  <c r="C65" i="7"/>
  <c r="B65" i="7"/>
  <c r="D64" i="7"/>
  <c r="C64" i="7"/>
  <c r="B64" i="7"/>
  <c r="D63" i="7"/>
  <c r="C63" i="7"/>
  <c r="B63" i="7"/>
  <c r="D62" i="7"/>
  <c r="C62" i="7"/>
  <c r="B62"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38" i="7"/>
  <c r="C38" i="7"/>
  <c r="B38"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7" i="7"/>
  <c r="C37" i="7"/>
  <c r="B37"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28" i="69" l="1"/>
  <c r="M28" i="69"/>
  <c r="O15" i="7"/>
  <c r="O17" i="7"/>
  <c r="O10" i="7"/>
  <c r="O13" i="7"/>
  <c r="O32" i="7"/>
  <c r="O12" i="7"/>
  <c r="O11" i="7"/>
  <c r="O25" i="7"/>
  <c r="O24" i="7"/>
  <c r="O45" i="7"/>
  <c r="O18" i="7"/>
  <c r="O27" i="7"/>
  <c r="O21" i="7"/>
  <c r="O44" i="7"/>
  <c r="O9" i="7"/>
  <c r="O34" i="7"/>
  <c r="O40" i="7"/>
  <c r="O51" i="7"/>
  <c r="O47" i="7"/>
  <c r="O36" i="7"/>
  <c r="O16" i="7"/>
  <c r="O31" i="7"/>
  <c r="O19" i="7"/>
  <c r="O14" i="7"/>
  <c r="O37" i="7"/>
  <c r="O43" i="7"/>
  <c r="O23" i="7"/>
  <c r="O55" i="7"/>
  <c r="O65" i="7"/>
  <c r="O50" i="7"/>
  <c r="O59" i="7"/>
  <c r="O56" i="7"/>
  <c r="O62" i="7"/>
  <c r="O38" i="7"/>
  <c r="O22" i="7"/>
  <c r="O28" i="7"/>
  <c r="O49" i="7"/>
  <c r="O61" i="7"/>
  <c r="O30" i="7"/>
  <c r="O20" i="7"/>
  <c r="O52" i="7"/>
  <c r="O66" i="7"/>
  <c r="O41" i="7"/>
  <c r="O64" i="7"/>
  <c r="O26" i="7"/>
  <c r="O57" i="7"/>
  <c r="O33" i="7"/>
  <c r="O35" i="7"/>
  <c r="O54" i="7"/>
  <c r="O63" i="7"/>
  <c r="O48" i="7"/>
  <c r="O46" i="7"/>
  <c r="O42" i="7"/>
  <c r="O58" i="7"/>
  <c r="O60" i="7"/>
  <c r="G28" i="8"/>
  <c r="G13" i="8"/>
  <c r="G41" i="8"/>
  <c r="G12" i="8"/>
  <c r="G30" i="8"/>
  <c r="G14" i="8"/>
  <c r="G20" i="8"/>
  <c r="G15" i="8"/>
  <c r="G35" i="8"/>
  <c r="G19" i="8"/>
  <c r="G27" i="8"/>
  <c r="G23" i="8"/>
  <c r="G21" i="8"/>
  <c r="G40" i="8"/>
  <c r="G42" i="8"/>
  <c r="G50" i="8"/>
  <c r="G60" i="8"/>
  <c r="G47" i="8"/>
  <c r="G59" i="8"/>
  <c r="G53" i="8"/>
  <c r="G65" i="8"/>
  <c r="G39" i="8"/>
  <c r="G18" i="8"/>
  <c r="G11" i="8"/>
  <c r="G24" i="8"/>
  <c r="G32" i="8"/>
  <c r="G46" i="8"/>
  <c r="G48" i="8"/>
  <c r="G67" i="8"/>
  <c r="G58" i="8"/>
  <c r="G66" i="8"/>
  <c r="G10" i="8"/>
  <c r="G25" i="8"/>
  <c r="G38" i="8"/>
  <c r="G33" i="8"/>
  <c r="G61" i="8"/>
  <c r="G37" i="8"/>
  <c r="G9" i="8"/>
  <c r="G29" i="8"/>
  <c r="G34" i="8"/>
  <c r="G44" i="8"/>
  <c r="G56" i="8"/>
  <c r="G68" i="8"/>
  <c r="G55" i="8"/>
  <c r="G63" i="8"/>
  <c r="G43" i="8"/>
  <c r="G57" i="8"/>
  <c r="G22" i="8"/>
  <c r="G45" i="8"/>
  <c r="G36" i="8"/>
  <c r="G52" i="8"/>
  <c r="G49" i="8"/>
  <c r="G64" i="8"/>
  <c r="G62" i="8"/>
  <c r="G31" i="8"/>
  <c r="G26" i="8"/>
  <c r="G17" i="8"/>
  <c r="G16" i="8"/>
  <c r="G51" i="8"/>
  <c r="G54" i="8"/>
  <c r="M14" i="55"/>
  <c r="M22" i="55"/>
  <c r="M33" i="55"/>
  <c r="M9" i="55"/>
  <c r="M17" i="55"/>
  <c r="M30" i="55"/>
  <c r="M19" i="55"/>
  <c r="M12" i="55"/>
  <c r="M20" i="55"/>
  <c r="M31" i="55"/>
  <c r="M15" i="55"/>
  <c r="M28" i="55"/>
  <c r="M25" i="55"/>
  <c r="M10" i="55"/>
  <c r="M18" i="55"/>
  <c r="M29" i="55"/>
  <c r="M13" i="55"/>
  <c r="M26" i="55"/>
  <c r="M23" i="55"/>
  <c r="M21" i="55"/>
  <c r="M27" i="55"/>
  <c r="M24" i="55"/>
  <c r="M11" i="55"/>
  <c r="M16" i="55"/>
  <c r="M32" i="55"/>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9" i="26"/>
  <c r="E27" i="26"/>
  <c r="E33" i="26"/>
  <c r="E10" i="26"/>
  <c r="E14" i="26"/>
  <c r="E29" i="26"/>
  <c r="E34" i="26"/>
  <c r="E40" i="26"/>
  <c r="E28" i="26"/>
  <c r="E35" i="26"/>
  <c r="E11" i="26"/>
  <c r="E15" i="26"/>
  <c r="E17" i="26"/>
  <c r="E19" i="26"/>
  <c r="E21" i="26"/>
  <c r="E36" i="26"/>
  <c r="E41" i="26"/>
  <c r="E23" i="26"/>
  <c r="E24" i="26"/>
  <c r="E30" i="26"/>
  <c r="E12" i="26"/>
  <c r="E37" i="26"/>
  <c r="E38" i="26"/>
  <c r="E9" i="26"/>
  <c r="E13" i="26"/>
  <c r="E26" i="26"/>
  <c r="E25" i="26"/>
  <c r="E31" i="26"/>
  <c r="E32" i="26"/>
  <c r="M27" i="26"/>
  <c r="M32" i="26"/>
  <c r="M10" i="26"/>
  <c r="M26" i="26"/>
  <c r="M33" i="26"/>
  <c r="M41" i="26"/>
  <c r="M38" i="26"/>
  <c r="M14" i="26"/>
  <c r="M16" i="26"/>
  <c r="M18" i="26"/>
  <c r="M20" i="26"/>
  <c r="M23" i="26"/>
  <c r="M11" i="26"/>
  <c r="M22" i="26"/>
  <c r="M28" i="26"/>
  <c r="M34" i="26"/>
  <c r="M39" i="26"/>
  <c r="M24" i="26"/>
  <c r="M30" i="26"/>
  <c r="M12" i="26"/>
  <c r="M29" i="26"/>
  <c r="M36" i="26"/>
  <c r="M35" i="26"/>
  <c r="M40" i="26"/>
  <c r="M15" i="26"/>
  <c r="M17" i="26"/>
  <c r="M9" i="26"/>
  <c r="M25" i="26"/>
  <c r="M19" i="26"/>
  <c r="M13" i="26"/>
  <c r="M31" i="26"/>
  <c r="M21" i="26"/>
  <c r="M37" i="26"/>
  <c r="K16" i="25"/>
  <c r="K38" i="25"/>
  <c r="K10" i="25"/>
  <c r="K14" i="25"/>
  <c r="K17" i="25"/>
  <c r="K25" i="25"/>
  <c r="K11" i="25"/>
  <c r="K15" i="25"/>
  <c r="K19" i="25"/>
  <c r="K23" i="25"/>
  <c r="K27" i="25"/>
  <c r="K31" i="25"/>
  <c r="K39" i="25"/>
  <c r="K36" i="25"/>
  <c r="K33" i="25"/>
  <c r="K35" i="25"/>
  <c r="K13" i="25"/>
  <c r="K37" i="25"/>
  <c r="K12" i="25"/>
  <c r="K20" i="25"/>
  <c r="K24" i="25"/>
  <c r="K29" i="25"/>
  <c r="K22" i="25"/>
  <c r="K9" i="25"/>
  <c r="K21" i="25"/>
  <c r="K40" i="25"/>
  <c r="K26" i="25"/>
  <c r="K28" i="25"/>
  <c r="K30" i="25"/>
  <c r="K32" i="25"/>
  <c r="K34" i="25"/>
  <c r="K18" i="25"/>
  <c r="K8" i="25"/>
  <c r="S21" i="25"/>
  <c r="S26" i="25"/>
  <c r="S30" i="25"/>
  <c r="S34" i="25"/>
  <c r="S33" i="25"/>
  <c r="S18" i="25"/>
  <c r="S28" i="25"/>
  <c r="S32" i="25"/>
  <c r="S16" i="25"/>
  <c r="S9" i="25"/>
  <c r="S17" i="25"/>
  <c r="S38" i="25"/>
  <c r="S29" i="25"/>
  <c r="S14" i="25"/>
  <c r="S8" i="25"/>
  <c r="S36" i="25"/>
  <c r="S25" i="25"/>
  <c r="S35" i="25"/>
  <c r="S37" i="25"/>
  <c r="S11" i="25"/>
  <c r="S15" i="25"/>
  <c r="S19" i="25"/>
  <c r="S23" i="25"/>
  <c r="S27" i="25"/>
  <c r="S31" i="25"/>
  <c r="S39" i="25"/>
  <c r="S12" i="25"/>
  <c r="S24" i="25"/>
  <c r="S13" i="25"/>
  <c r="S22" i="25"/>
  <c r="S10" i="25"/>
  <c r="S40" i="25"/>
  <c r="S20" i="25"/>
  <c r="I20" i="7"/>
  <c r="I16" i="7"/>
  <c r="I44" i="7"/>
  <c r="I18" i="7"/>
  <c r="I11" i="7"/>
  <c r="I15" i="7"/>
  <c r="I14" i="7"/>
  <c r="I39" i="7"/>
  <c r="I64" i="7"/>
  <c r="I50" i="7"/>
  <c r="I29" i="7"/>
  <c r="I34" i="7"/>
  <c r="I12" i="7"/>
  <c r="I26" i="7"/>
  <c r="I31" i="7"/>
  <c r="I58" i="7"/>
  <c r="I41" i="7"/>
  <c r="I25" i="7"/>
  <c r="I35" i="7"/>
  <c r="I27" i="7"/>
  <c r="I21" i="7"/>
  <c r="I28" i="7"/>
  <c r="I49" i="7"/>
  <c r="I36" i="7"/>
  <c r="I56" i="7"/>
  <c r="I22" i="7"/>
  <c r="I13" i="7"/>
  <c r="I10" i="7"/>
  <c r="I52" i="7"/>
  <c r="I48" i="7"/>
  <c r="I9" i="7"/>
  <c r="I55" i="7"/>
  <c r="I46" i="7"/>
  <c r="I43" i="7"/>
  <c r="I23" i="7"/>
  <c r="I30" i="7"/>
  <c r="I54" i="7"/>
  <c r="I66" i="7"/>
  <c r="I37" i="7"/>
  <c r="I24" i="7"/>
  <c r="I45" i="7"/>
  <c r="I57" i="7"/>
  <c r="I60" i="7"/>
  <c r="I59" i="7"/>
  <c r="I42" i="7"/>
  <c r="I33" i="7"/>
  <c r="I19" i="7"/>
  <c r="I47" i="7"/>
  <c r="I38" i="7"/>
  <c r="I62" i="7"/>
  <c r="I40" i="7"/>
  <c r="I65" i="7"/>
  <c r="I61" i="7"/>
  <c r="I17" i="7"/>
  <c r="I32" i="7"/>
  <c r="I53" i="7"/>
  <c r="I51" i="7"/>
  <c r="I63" i="7"/>
  <c r="Q48" i="7"/>
  <c r="Q12" i="7"/>
  <c r="Q20" i="7"/>
  <c r="Q16" i="7"/>
  <c r="Q18" i="7"/>
  <c r="Q11" i="7"/>
  <c r="Q15" i="7"/>
  <c r="Q30" i="7"/>
  <c r="Q54" i="7"/>
  <c r="Q52" i="7"/>
  <c r="Q38" i="7"/>
  <c r="Q9" i="7"/>
  <c r="Q19" i="7"/>
  <c r="Q46" i="7"/>
  <c r="Q10" i="7"/>
  <c r="Q44" i="7"/>
  <c r="Q17" i="7"/>
  <c r="Q33" i="7"/>
  <c r="Q26" i="7"/>
  <c r="Q35" i="7"/>
  <c r="Q28" i="7"/>
  <c r="Q64" i="7"/>
  <c r="Q47" i="7"/>
  <c r="Q22" i="7"/>
  <c r="Q60" i="7"/>
  <c r="Q66" i="7"/>
  <c r="Q59" i="7"/>
  <c r="Q63" i="7"/>
  <c r="Q37" i="7"/>
  <c r="Q25" i="7"/>
  <c r="Q41" i="7"/>
  <c r="Q32" i="7"/>
  <c r="Q40" i="7"/>
  <c r="Q42" i="7"/>
  <c r="Q65" i="7"/>
  <c r="Q31" i="7"/>
  <c r="Q21" i="7"/>
  <c r="Q34" i="7"/>
  <c r="Q36" i="7"/>
  <c r="Q43" i="7"/>
  <c r="Q45" i="7"/>
  <c r="Q23" i="7"/>
  <c r="I13" i="8"/>
  <c r="I21" i="8"/>
  <c r="I15" i="8"/>
  <c r="I29" i="8"/>
  <c r="I11" i="8"/>
  <c r="I31" i="8"/>
  <c r="I40" i="8"/>
  <c r="I27" i="8"/>
  <c r="I9" i="8"/>
  <c r="I18" i="8"/>
  <c r="I37" i="8"/>
  <c r="I45" i="8"/>
  <c r="I57" i="8"/>
  <c r="I56" i="8"/>
  <c r="I64" i="8"/>
  <c r="I55" i="8"/>
  <c r="I38" i="8"/>
  <c r="I16" i="8"/>
  <c r="I46" i="8"/>
  <c r="I20" i="8"/>
  <c r="I23" i="8"/>
  <c r="I28" i="8"/>
  <c r="I34" i="8"/>
  <c r="I39" i="8"/>
  <c r="I12" i="8"/>
  <c r="I14" i="8"/>
  <c r="I17" i="8"/>
  <c r="I41" i="8"/>
  <c r="I43" i="8"/>
  <c r="I53" i="8"/>
  <c r="I65" i="8"/>
  <c r="I52" i="8"/>
  <c r="I63" i="8"/>
  <c r="I32" i="8"/>
  <c r="I19" i="8"/>
  <c r="I24" i="8"/>
  <c r="I10" i="8"/>
  <c r="I22" i="8"/>
  <c r="I33" i="8"/>
  <c r="I51" i="8"/>
  <c r="I61" i="8"/>
  <c r="I48" i="8"/>
  <c r="I60" i="8"/>
  <c r="I44" i="8"/>
  <c r="I26" i="8"/>
  <c r="I42" i="8"/>
  <c r="I30" i="8"/>
  <c r="I59" i="8"/>
  <c r="I67" i="8"/>
  <c r="I36" i="8"/>
  <c r="I49" i="8"/>
  <c r="I50" i="8"/>
  <c r="I62" i="8"/>
  <c r="I54" i="8"/>
  <c r="I68" i="8"/>
  <c r="I58" i="8"/>
  <c r="I66" i="8"/>
  <c r="I25" i="8"/>
  <c r="I35" i="8"/>
  <c r="I47" i="8"/>
  <c r="Q19" i="8"/>
  <c r="Q17" i="8"/>
  <c r="Q9" i="8"/>
  <c r="Q11" i="8"/>
  <c r="Q25" i="8"/>
  <c r="Q22" i="8"/>
  <c r="Q36" i="8"/>
  <c r="Q33" i="8"/>
  <c r="Q43" i="8"/>
  <c r="Q10" i="8"/>
  <c r="Q18" i="8"/>
  <c r="Q35" i="8"/>
  <c r="Q41" i="8"/>
  <c r="Q47" i="8"/>
  <c r="Q44" i="8"/>
  <c r="Q68" i="8"/>
  <c r="Q67" i="8"/>
  <c r="Q15" i="8"/>
  <c r="Q23" i="8"/>
  <c r="Q28" i="8"/>
  <c r="Q46" i="8"/>
  <c r="Q42" i="8"/>
  <c r="Q21" i="8"/>
  <c r="Q45" i="8"/>
  <c r="Q64" i="8"/>
  <c r="Q55" i="8"/>
  <c r="Q66" i="8"/>
  <c r="Q32" i="8"/>
  <c r="Q34" i="8"/>
  <c r="Q16" i="8"/>
  <c r="Q40" i="8"/>
  <c r="Q26" i="8"/>
  <c r="Q38" i="8"/>
  <c r="Q37" i="8"/>
  <c r="Q53" i="8"/>
  <c r="Q65" i="8"/>
  <c r="Q52" i="8"/>
  <c r="Q20" i="8"/>
  <c r="Q61" i="8"/>
  <c r="Q12" i="8"/>
  <c r="Q48" i="8"/>
  <c r="Q62" i="8"/>
  <c r="Q30" i="8"/>
  <c r="Q31" i="8"/>
  <c r="O30" i="55"/>
  <c r="O14" i="55"/>
  <c r="O22" i="55"/>
  <c r="O11" i="55"/>
  <c r="O19" i="55"/>
  <c r="O27" i="55"/>
  <c r="O28" i="55"/>
  <c r="O12" i="55"/>
  <c r="O20" i="55"/>
  <c r="O9" i="55"/>
  <c r="O17" i="55"/>
  <c r="O25" i="55"/>
  <c r="O33" i="55"/>
  <c r="O26" i="55"/>
  <c r="O10" i="55"/>
  <c r="O18" i="55"/>
  <c r="O15" i="55"/>
  <c r="O23" i="55"/>
  <c r="O31" i="55"/>
  <c r="O24" i="55"/>
  <c r="O13" i="55"/>
  <c r="O32" i="55"/>
  <c r="O16" i="55"/>
  <c r="O21" i="55"/>
  <c r="O29" i="55"/>
  <c r="S28" i="54"/>
  <c r="S33" i="54"/>
  <c r="S30" i="54"/>
  <c r="S29" i="54"/>
  <c r="S31" i="54"/>
  <c r="S26" i="54"/>
  <c r="S25" i="54"/>
  <c r="S32" i="54"/>
  <c r="S27" i="54"/>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4" i="26"/>
  <c r="K36" i="26"/>
  <c r="K38" i="26"/>
  <c r="K40" i="26"/>
  <c r="K15" i="26"/>
  <c r="K23" i="26"/>
  <c r="K31" i="26"/>
  <c r="K39" i="26"/>
  <c r="K25" i="26"/>
  <c r="K33" i="26"/>
  <c r="K41" i="26"/>
  <c r="K27" i="26"/>
  <c r="K35" i="26"/>
  <c r="K37" i="26"/>
  <c r="K29" i="26"/>
  <c r="K21" i="26"/>
  <c r="K17" i="26"/>
  <c r="I23" i="25"/>
  <c r="I14" i="25"/>
  <c r="I33" i="25"/>
  <c r="I17" i="25"/>
  <c r="I31" i="25"/>
  <c r="I20" i="25"/>
  <c r="I11" i="25"/>
  <c r="I19" i="25"/>
  <c r="I26" i="25"/>
  <c r="I30" i="25"/>
  <c r="I34" i="25"/>
  <c r="I28" i="25"/>
  <c r="I32" i="25"/>
  <c r="I29" i="25"/>
  <c r="I13" i="25"/>
  <c r="I27" i="25"/>
  <c r="I38" i="25"/>
  <c r="I10" i="25"/>
  <c r="I18" i="25"/>
  <c r="I40" i="25"/>
  <c r="I25" i="25"/>
  <c r="I9" i="25"/>
  <c r="I39" i="25"/>
  <c r="I16" i="25"/>
  <c r="I24" i="25"/>
  <c r="I36" i="25"/>
  <c r="I35" i="25"/>
  <c r="I15" i="25"/>
  <c r="I21" i="25"/>
  <c r="I37" i="25"/>
  <c r="I22" i="25"/>
  <c r="I8" i="25"/>
  <c r="I12" i="25"/>
  <c r="S17" i="7"/>
  <c r="S13" i="7"/>
  <c r="S19" i="7"/>
  <c r="S12" i="7"/>
  <c r="S15" i="7"/>
  <c r="S11" i="7"/>
  <c r="S47" i="7"/>
  <c r="S24" i="7"/>
  <c r="S27" i="7"/>
  <c r="S59" i="7"/>
  <c r="S53" i="7"/>
  <c r="S26" i="7"/>
  <c r="S63" i="7"/>
  <c r="S20" i="7"/>
  <c r="S29" i="7"/>
  <c r="S36" i="7"/>
  <c r="S23" i="7"/>
  <c r="S55" i="7"/>
  <c r="S38" i="7"/>
  <c r="S22" i="7"/>
  <c r="S49" i="7"/>
  <c r="S18" i="7"/>
  <c r="S25" i="7"/>
  <c r="S41" i="7"/>
  <c r="S10" i="7"/>
  <c r="S14" i="7"/>
  <c r="S9" i="7"/>
  <c r="S45" i="7"/>
  <c r="S32" i="7"/>
  <c r="S28" i="7"/>
  <c r="S43" i="7"/>
  <c r="S35" i="7"/>
  <c r="S37" i="7"/>
  <c r="S62" i="7"/>
  <c r="S58" i="7"/>
  <c r="S46" i="7"/>
  <c r="S42" i="7"/>
  <c r="S65" i="7"/>
  <c r="S48" i="7"/>
  <c r="S34" i="7"/>
  <c r="S16" i="7"/>
  <c r="S30" i="7"/>
  <c r="S39" i="7"/>
  <c r="S50" i="7"/>
  <c r="S51" i="7"/>
  <c r="S44" i="7"/>
  <c r="S54" i="7"/>
  <c r="S64" i="7"/>
  <c r="S31" i="7"/>
  <c r="S56" i="7"/>
  <c r="S61" i="7"/>
  <c r="S57" i="7"/>
  <c r="S40" i="7"/>
  <c r="S21" i="7"/>
  <c r="S52" i="7"/>
  <c r="S60" i="7"/>
  <c r="S33" i="7"/>
  <c r="S66" i="7"/>
  <c r="K32" i="8"/>
  <c r="K12" i="8"/>
  <c r="K22" i="8"/>
  <c r="K30" i="8"/>
  <c r="K14" i="8"/>
  <c r="K16" i="8"/>
  <c r="K24" i="8"/>
  <c r="K13" i="8"/>
  <c r="K51" i="8"/>
  <c r="K27" i="8"/>
  <c r="K28" i="8"/>
  <c r="K63" i="8"/>
  <c r="K41" i="8"/>
  <c r="K17" i="8"/>
  <c r="K47" i="8"/>
  <c r="K23" i="8"/>
  <c r="K36" i="8"/>
  <c r="K50" i="8"/>
  <c r="K62" i="8"/>
  <c r="K49" i="8"/>
  <c r="K60" i="8"/>
  <c r="K19" i="8"/>
  <c r="K59" i="8"/>
  <c r="K39" i="8"/>
  <c r="K35" i="8"/>
  <c r="K67" i="8"/>
  <c r="K26" i="8"/>
  <c r="K37" i="8"/>
  <c r="K43" i="8"/>
  <c r="K38" i="8"/>
  <c r="K48" i="8"/>
  <c r="K58" i="8"/>
  <c r="K45" i="8"/>
  <c r="K57" i="8"/>
  <c r="K68" i="8"/>
  <c r="K25" i="8"/>
  <c r="K55" i="8"/>
  <c r="K31" i="8"/>
  <c r="K21" i="8"/>
  <c r="K29" i="8"/>
  <c r="K11" i="8"/>
  <c r="K15" i="8"/>
  <c r="K33" i="8"/>
  <c r="K42" i="8"/>
  <c r="K44" i="8"/>
  <c r="K46" i="8"/>
  <c r="K65" i="8"/>
  <c r="K56" i="8"/>
  <c r="K64" i="8"/>
  <c r="K34" i="8"/>
  <c r="K53" i="8"/>
  <c r="K10" i="8"/>
  <c r="K52" i="8"/>
  <c r="K54" i="8"/>
  <c r="K18" i="8"/>
  <c r="K20" i="8"/>
  <c r="K9" i="8"/>
  <c r="K40" i="8"/>
  <c r="K66" i="8"/>
  <c r="K61" i="8"/>
  <c r="S14" i="8"/>
  <c r="S26" i="8"/>
  <c r="S28" i="8"/>
  <c r="S12" i="8"/>
  <c r="S20" i="8"/>
  <c r="S18" i="8"/>
  <c r="S59" i="8"/>
  <c r="S21" i="8"/>
  <c r="S67" i="8"/>
  <c r="S37" i="8"/>
  <c r="S34" i="8"/>
  <c r="S55" i="8"/>
  <c r="S11" i="8"/>
  <c r="S13" i="8"/>
  <c r="S27" i="8"/>
  <c r="S30" i="8"/>
  <c r="S41" i="8"/>
  <c r="S54" i="8"/>
  <c r="S66" i="8"/>
  <c r="S53" i="8"/>
  <c r="S61" i="8"/>
  <c r="S10" i="8"/>
  <c r="S23" i="8"/>
  <c r="S63" i="8"/>
  <c r="S43" i="8"/>
  <c r="S24" i="8"/>
  <c r="S9" i="8"/>
  <c r="S32" i="8"/>
  <c r="S42" i="8"/>
  <c r="S50" i="8"/>
  <c r="S62" i="8"/>
  <c r="S49" i="8"/>
  <c r="S52" i="8"/>
  <c r="S60" i="8"/>
  <c r="S16" i="8"/>
  <c r="S15" i="8"/>
  <c r="S47" i="8"/>
  <c r="S35" i="8"/>
  <c r="S39" i="8"/>
  <c r="S51" i="8"/>
  <c r="S19" i="8"/>
  <c r="S48" i="8"/>
  <c r="S58" i="8"/>
  <c r="S45" i="8"/>
  <c r="S57" i="8"/>
  <c r="S38" i="8"/>
  <c r="S65" i="8"/>
  <c r="S29" i="8"/>
  <c r="S56" i="8"/>
  <c r="S25" i="8"/>
  <c r="S22" i="8"/>
  <c r="S33" i="8"/>
  <c r="S68" i="8"/>
  <c r="S40" i="8"/>
  <c r="S36" i="8"/>
  <c r="S31" i="8"/>
  <c r="S44" i="8"/>
  <c r="S46" i="8"/>
  <c r="S64" i="8"/>
  <c r="S17" i="8"/>
  <c r="I9" i="55"/>
  <c r="I17" i="55"/>
  <c r="I25" i="55"/>
  <c r="I28" i="55"/>
  <c r="I12" i="55"/>
  <c r="I33" i="55"/>
  <c r="I22" i="55"/>
  <c r="I15" i="55"/>
  <c r="I23" i="55"/>
  <c r="I26" i="55"/>
  <c r="I10" i="55"/>
  <c r="I31" i="55"/>
  <c r="I20" i="55"/>
  <c r="I13" i="55"/>
  <c r="I21" i="55"/>
  <c r="I32" i="55"/>
  <c r="I16" i="55"/>
  <c r="I29" i="55"/>
  <c r="I18" i="55"/>
  <c r="I19" i="55"/>
  <c r="I11" i="55"/>
  <c r="I27" i="55"/>
  <c r="I24" i="55"/>
  <c r="I30" i="55"/>
  <c r="I14" i="55"/>
  <c r="Q11" i="55"/>
  <c r="Q19" i="55"/>
  <c r="Q30" i="55"/>
  <c r="Q14" i="55"/>
  <c r="Q27" i="55"/>
  <c r="Q24" i="55"/>
  <c r="Q9" i="55"/>
  <c r="Q17" i="55"/>
  <c r="Q28" i="55"/>
  <c r="Q12" i="55"/>
  <c r="Q33" i="55"/>
  <c r="Q22" i="55"/>
  <c r="Q15" i="55"/>
  <c r="Q23" i="55"/>
  <c r="Q26" i="55"/>
  <c r="Q10" i="55"/>
  <c r="Q31" i="55"/>
  <c r="Q20" i="55"/>
  <c r="Q16" i="55"/>
  <c r="Q21" i="55"/>
  <c r="Q13" i="55"/>
  <c r="Q29" i="55"/>
  <c r="Q32" i="55"/>
  <c r="Q18"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3" i="26"/>
  <c r="S35" i="26"/>
  <c r="S37" i="26"/>
  <c r="S39" i="26"/>
  <c r="S41" i="26"/>
  <c r="S19" i="26"/>
  <c r="S20" i="26"/>
  <c r="S22" i="26"/>
  <c r="S24" i="26"/>
  <c r="S26" i="26"/>
  <c r="S28" i="26"/>
  <c r="S30" i="26"/>
  <c r="S32" i="26"/>
  <c r="S34" i="26"/>
  <c r="S36" i="26"/>
  <c r="S38" i="26"/>
  <c r="S40" i="26"/>
  <c r="S11" i="26"/>
  <c r="Q23" i="25"/>
  <c r="Q34" i="25"/>
  <c r="Q17" i="25"/>
  <c r="Q39" i="25"/>
  <c r="Q12" i="25"/>
  <c r="Q14" i="25"/>
  <c r="Q19" i="25"/>
  <c r="Q33" i="25"/>
  <c r="Q13" i="25"/>
  <c r="Q35" i="25"/>
  <c r="Q20" i="25"/>
  <c r="Q26" i="25"/>
  <c r="Q30" i="25"/>
  <c r="Q15" i="25"/>
  <c r="Q28" i="25"/>
  <c r="Q32" i="25"/>
  <c r="Q25" i="25"/>
  <c r="Q8" i="25"/>
  <c r="Q16" i="25"/>
  <c r="Q40" i="25"/>
  <c r="Q21" i="25"/>
  <c r="Q18" i="25"/>
  <c r="Q11" i="25"/>
  <c r="Q31" i="25"/>
  <c r="Q24" i="25"/>
  <c r="Q10" i="25"/>
  <c r="G13" i="7"/>
  <c r="G36" i="7"/>
  <c r="G12" i="7"/>
  <c r="G11" i="7"/>
  <c r="G16" i="7"/>
  <c r="G19" i="7"/>
  <c r="G14" i="7"/>
  <c r="G21" i="7"/>
  <c r="G15" i="7"/>
  <c r="G10" i="7"/>
  <c r="G34" i="7"/>
  <c r="G40" i="7"/>
  <c r="G30" i="7"/>
  <c r="G47" i="7"/>
  <c r="G35" i="7"/>
  <c r="G65" i="7"/>
  <c r="G26" i="7"/>
  <c r="G42" i="7"/>
  <c r="G20" i="7"/>
  <c r="G23" i="7"/>
  <c r="G43" i="7"/>
  <c r="G29" i="7"/>
  <c r="G63" i="7"/>
  <c r="G28" i="7"/>
  <c r="G49" i="7"/>
  <c r="G18" i="7"/>
  <c r="G59" i="7"/>
  <c r="G46" i="7"/>
  <c r="G52" i="7"/>
  <c r="G58" i="7"/>
  <c r="G51" i="7"/>
  <c r="G38" i="7"/>
  <c r="G24" i="7"/>
  <c r="G45" i="7"/>
  <c r="G57" i="7"/>
  <c r="G61" i="7"/>
  <c r="G37" i="7"/>
  <c r="G56" i="7"/>
  <c r="G39" i="7"/>
  <c r="G54" i="7"/>
  <c r="G64" i="7"/>
  <c r="G60" i="7"/>
  <c r="G25" i="7"/>
  <c r="G32" i="7"/>
  <c r="G55" i="7"/>
  <c r="G22" i="7"/>
  <c r="G41" i="7"/>
  <c r="G53" i="7"/>
  <c r="G62" i="7"/>
  <c r="G31" i="7"/>
  <c r="G50" i="7"/>
  <c r="G9" i="7"/>
  <c r="G27" i="7"/>
  <c r="G44" i="7"/>
  <c r="G17" i="7"/>
  <c r="G48" i="7"/>
  <c r="G66" i="7"/>
  <c r="G33" i="7"/>
  <c r="O18" i="8"/>
  <c r="O16" i="8"/>
  <c r="O13" i="8"/>
  <c r="O26" i="8"/>
  <c r="O12" i="8"/>
  <c r="O30" i="8"/>
  <c r="O45" i="8"/>
  <c r="O10" i="8"/>
  <c r="O14" i="8"/>
  <c r="O57" i="8"/>
  <c r="O35" i="8"/>
  <c r="O37" i="8"/>
  <c r="O9" i="8"/>
  <c r="O25" i="8"/>
  <c r="O44" i="8"/>
  <c r="O52" i="8"/>
  <c r="O64" i="8"/>
  <c r="O51" i="8"/>
  <c r="O62" i="8"/>
  <c r="O22" i="8"/>
  <c r="O32" i="8"/>
  <c r="O53" i="8"/>
  <c r="O41" i="8"/>
  <c r="O15" i="8"/>
  <c r="O49" i="8"/>
  <c r="O28" i="8"/>
  <c r="O36" i="8"/>
  <c r="O50" i="8"/>
  <c r="O60" i="8"/>
  <c r="O47" i="8"/>
  <c r="O59" i="8"/>
  <c r="O24" i="8"/>
  <c r="O61" i="8"/>
  <c r="O65" i="8"/>
  <c r="O33" i="8"/>
  <c r="O23" i="8"/>
  <c r="O34" i="8"/>
  <c r="O19" i="8"/>
  <c r="O27" i="8"/>
  <c r="O17" i="8"/>
  <c r="O38" i="8"/>
  <c r="O46" i="8"/>
  <c r="O48" i="8"/>
  <c r="O67" i="8"/>
  <c r="O58" i="8"/>
  <c r="O43" i="8"/>
  <c r="O11" i="8"/>
  <c r="O20" i="8"/>
  <c r="O55" i="8"/>
  <c r="O21" i="8"/>
  <c r="O31" i="8"/>
  <c r="O40" i="8"/>
  <c r="O63" i="8"/>
  <c r="O42" i="8"/>
  <c r="O56" i="8"/>
  <c r="O68" i="8"/>
  <c r="O66" i="8"/>
  <c r="Q29" i="54"/>
  <c r="Q28" i="54"/>
  <c r="Q30" i="54"/>
  <c r="Q31" i="54"/>
  <c r="Q26" i="54"/>
  <c r="Q33" i="54"/>
  <c r="Q32" i="54"/>
  <c r="Q27" i="54"/>
  <c r="G12" i="26"/>
  <c r="G10" i="26"/>
  <c r="G13" i="26"/>
  <c r="G15" i="26"/>
  <c r="G17" i="26"/>
  <c r="G19" i="26"/>
  <c r="G34" i="26"/>
  <c r="G36" i="26"/>
  <c r="G22" i="26"/>
  <c r="G11" i="26"/>
  <c r="G9" i="26"/>
  <c r="G39" i="26"/>
  <c r="G41" i="26"/>
  <c r="G23" i="26"/>
  <c r="G25" i="26"/>
  <c r="G27" i="26"/>
  <c r="G29" i="26"/>
  <c r="G31" i="26"/>
  <c r="G33" i="26"/>
  <c r="G18" i="26"/>
  <c r="G37" i="26"/>
  <c r="G14" i="26"/>
  <c r="G20" i="26"/>
  <c r="G38" i="26"/>
  <c r="G24" i="26"/>
  <c r="G28" i="26"/>
  <c r="G32" i="26"/>
  <c r="G35" i="26"/>
  <c r="G21" i="26"/>
  <c r="G16" i="26"/>
  <c r="G26" i="26"/>
  <c r="G40" i="26"/>
  <c r="G30" i="26"/>
  <c r="O12" i="26"/>
  <c r="O10" i="26"/>
  <c r="O11" i="26"/>
  <c r="O14" i="26"/>
  <c r="O16" i="26"/>
  <c r="O18" i="26"/>
  <c r="O20" i="26"/>
  <c r="O38" i="26"/>
  <c r="O40" i="26"/>
  <c r="O24" i="26"/>
  <c r="O26" i="26"/>
  <c r="O28" i="26"/>
  <c r="O30" i="26"/>
  <c r="O32" i="26"/>
  <c r="O13" i="26"/>
  <c r="O15" i="26"/>
  <c r="O17" i="26"/>
  <c r="O19" i="26"/>
  <c r="O34" i="26"/>
  <c r="O36" i="26"/>
  <c r="O41" i="26"/>
  <c r="O23" i="26"/>
  <c r="O27" i="26"/>
  <c r="O31" i="26"/>
  <c r="O9" i="26"/>
  <c r="O39" i="26"/>
  <c r="O25" i="26"/>
  <c r="O29" i="26"/>
  <c r="O33" i="26"/>
  <c r="O35" i="26"/>
  <c r="O21" i="26"/>
  <c r="E10" i="25"/>
  <c r="E36" i="25"/>
  <c r="E21" i="25"/>
  <c r="E8" i="25"/>
  <c r="E35" i="25"/>
  <c r="E11" i="25"/>
  <c r="E19" i="25"/>
  <c r="E23" i="25"/>
  <c r="E38" i="25"/>
  <c r="E14" i="25"/>
  <c r="E33" i="25"/>
  <c r="E17" i="25"/>
  <c r="E31" i="25"/>
  <c r="E12" i="25"/>
  <c r="E20" i="25"/>
  <c r="E24" i="25"/>
  <c r="E18" i="25"/>
  <c r="E29" i="25"/>
  <c r="E13" i="25"/>
  <c r="E27" i="25"/>
  <c r="E15" i="25"/>
  <c r="E37" i="25"/>
  <c r="E40" i="25"/>
  <c r="E28" i="25"/>
  <c r="E25" i="25"/>
  <c r="E16" i="25"/>
  <c r="E26" i="25"/>
  <c r="E32" i="25"/>
  <c r="E9" i="25"/>
  <c r="E30" i="25"/>
  <c r="E22" i="25"/>
  <c r="E39" i="25"/>
  <c r="E34" i="25"/>
  <c r="M11" i="25"/>
  <c r="M14" i="25"/>
  <c r="M28" i="25"/>
  <c r="M32" i="25"/>
  <c r="M40" i="25"/>
  <c r="M21" i="25"/>
  <c r="M8" i="25"/>
  <c r="M35" i="25"/>
  <c r="M16" i="25"/>
  <c r="M26" i="25"/>
  <c r="M30" i="25"/>
  <c r="M34" i="25"/>
  <c r="M22" i="25"/>
  <c r="M36" i="25"/>
  <c r="M33" i="25"/>
  <c r="M17" i="25"/>
  <c r="M31" i="25"/>
  <c r="M38" i="25"/>
  <c r="M23" i="25"/>
  <c r="M29" i="25"/>
  <c r="M13" i="25"/>
  <c r="M27" i="25"/>
  <c r="M12" i="25"/>
  <c r="M20" i="25"/>
  <c r="M24" i="25"/>
  <c r="M18" i="25"/>
  <c r="M25" i="25"/>
  <c r="M9" i="25"/>
  <c r="M19" i="25"/>
  <c r="M15" i="25"/>
  <c r="M10" i="25"/>
  <c r="M39" i="25"/>
  <c r="M37" i="25"/>
  <c r="K16" i="7"/>
  <c r="K15" i="7"/>
  <c r="K11" i="7"/>
  <c r="K13" i="7"/>
  <c r="K14" i="7"/>
  <c r="K21" i="7"/>
  <c r="K10" i="7"/>
  <c r="K19" i="7"/>
  <c r="K49" i="7"/>
  <c r="K9" i="7"/>
  <c r="K23" i="7"/>
  <c r="K45" i="7"/>
  <c r="K24" i="7"/>
  <c r="K22" i="7"/>
  <c r="K51" i="7"/>
  <c r="K48" i="7"/>
  <c r="K25" i="7"/>
  <c r="K32" i="7"/>
  <c r="K53" i="7"/>
  <c r="K17" i="7"/>
  <c r="K12" i="7"/>
  <c r="K42" i="7"/>
  <c r="K30" i="7"/>
  <c r="K40" i="7"/>
  <c r="K38" i="7"/>
  <c r="K65" i="7"/>
  <c r="K34" i="7"/>
  <c r="K57" i="7"/>
  <c r="K20" i="7"/>
  <c r="K35" i="7"/>
  <c r="K37" i="7"/>
  <c r="K56" i="7"/>
  <c r="K33" i="7"/>
  <c r="K64" i="7"/>
  <c r="K52" i="7"/>
  <c r="K18" i="7"/>
  <c r="K29" i="7"/>
  <c r="K36" i="7"/>
  <c r="K44" i="7"/>
  <c r="K58" i="7"/>
  <c r="K46" i="7"/>
  <c r="K31" i="7"/>
  <c r="K47" i="7"/>
  <c r="K61" i="7"/>
  <c r="K60" i="7"/>
  <c r="K59" i="7"/>
  <c r="K43" i="7"/>
  <c r="K50" i="7"/>
  <c r="K66" i="7"/>
  <c r="K27" i="7"/>
  <c r="K55" i="7"/>
  <c r="K28" i="7"/>
  <c r="K26" i="7"/>
  <c r="K54" i="7"/>
  <c r="K39" i="7"/>
  <c r="K41" i="7"/>
  <c r="K63" i="7"/>
  <c r="K62" i="7"/>
  <c r="I11" i="26"/>
  <c r="I9" i="26"/>
  <c r="I14" i="26"/>
  <c r="I16" i="26"/>
  <c r="I18" i="26"/>
  <c r="I20" i="26"/>
  <c r="I12" i="26"/>
  <c r="I39" i="26"/>
  <c r="I41" i="26"/>
  <c r="I21" i="26"/>
  <c r="I13" i="26"/>
  <c r="I36" i="26"/>
  <c r="I24" i="26"/>
  <c r="I26" i="26"/>
  <c r="I19" i="26"/>
  <c r="I40" i="26"/>
  <c r="I22" i="26"/>
  <c r="I29" i="26"/>
  <c r="I35" i="26"/>
  <c r="I23" i="26"/>
  <c r="I27" i="26"/>
  <c r="I30" i="26"/>
  <c r="I32" i="26"/>
  <c r="I34" i="26"/>
  <c r="I15" i="26"/>
  <c r="I10" i="26"/>
  <c r="I37" i="26"/>
  <c r="I28" i="26"/>
  <c r="I17" i="26"/>
  <c r="I31" i="26"/>
  <c r="I38" i="26"/>
  <c r="I33" i="26"/>
  <c r="I25" i="26"/>
  <c r="Q13" i="26"/>
  <c r="Q15" i="26"/>
  <c r="Q17" i="26"/>
  <c r="Q19" i="26"/>
  <c r="Q11" i="26"/>
  <c r="Q34" i="26"/>
  <c r="Q12" i="26"/>
  <c r="Q35" i="26"/>
  <c r="Q23" i="26"/>
  <c r="Q25" i="26"/>
  <c r="Q14" i="26"/>
  <c r="Q16" i="26"/>
  <c r="Q18" i="26"/>
  <c r="Q39" i="26"/>
  <c r="Q41" i="26"/>
  <c r="Q21" i="26"/>
  <c r="Q10" i="26"/>
  <c r="Q26" i="26"/>
  <c r="Q31" i="26"/>
  <c r="Q33" i="26"/>
  <c r="Q40" i="26"/>
  <c r="Q24" i="26"/>
  <c r="Q30" i="26"/>
  <c r="Q32" i="26"/>
  <c r="Q28" i="26"/>
  <c r="Q20" i="26"/>
  <c r="G12" i="25"/>
  <c r="G8" i="25"/>
  <c r="G16" i="25"/>
  <c r="G9" i="25"/>
  <c r="G33" i="25"/>
  <c r="G13" i="25"/>
  <c r="G21" i="25"/>
  <c r="G25" i="25"/>
  <c r="G24" i="25"/>
  <c r="G38" i="25"/>
  <c r="G37" i="25"/>
  <c r="G29" i="25"/>
  <c r="G14" i="25"/>
  <c r="G22" i="25"/>
  <c r="G28" i="25"/>
  <c r="G32" i="25"/>
  <c r="G36" i="25"/>
  <c r="G26" i="25"/>
  <c r="G30" i="25"/>
  <c r="G34" i="25"/>
  <c r="G20" i="25"/>
  <c r="G17" i="25"/>
  <c r="G35" i="25"/>
  <c r="G40" i="25"/>
  <c r="G11" i="25"/>
  <c r="G27" i="25"/>
  <c r="G15" i="25"/>
  <c r="G31" i="25"/>
  <c r="G10" i="25"/>
  <c r="G18" i="25"/>
  <c r="G19" i="25"/>
  <c r="G39" i="25"/>
  <c r="G23" i="25"/>
  <c r="O9" i="25"/>
  <c r="O21" i="25"/>
  <c r="O20" i="25"/>
  <c r="O12" i="25"/>
  <c r="O36" i="25"/>
  <c r="O16" i="25"/>
  <c r="O13" i="25"/>
  <c r="O29" i="25"/>
  <c r="O18" i="25"/>
  <c r="O8" i="25"/>
  <c r="O24" i="25"/>
  <c r="O38" i="25"/>
  <c r="O11" i="25"/>
  <c r="O15" i="25"/>
  <c r="O19" i="25"/>
  <c r="O23" i="25"/>
  <c r="O27" i="25"/>
  <c r="O31" i="25"/>
  <c r="O39" i="25"/>
  <c r="O10" i="25"/>
  <c r="O14" i="25"/>
  <c r="O28" i="25"/>
  <c r="O32" i="25"/>
  <c r="O25" i="25"/>
  <c r="O26" i="25"/>
  <c r="O30" i="25"/>
  <c r="O34" i="25"/>
  <c r="O17" i="25"/>
  <c r="O40" i="25"/>
  <c r="O33" i="25"/>
  <c r="O35" i="25"/>
  <c r="M11" i="7"/>
  <c r="M52" i="7"/>
  <c r="M15" i="7"/>
  <c r="M18" i="7"/>
  <c r="M14" i="7"/>
  <c r="M20" i="7"/>
  <c r="M13" i="7"/>
  <c r="M16" i="7"/>
  <c r="M37" i="7"/>
  <c r="M10" i="7"/>
  <c r="M39" i="7"/>
  <c r="M35" i="7"/>
  <c r="M25" i="7"/>
  <c r="M31" i="7"/>
  <c r="M17" i="7"/>
  <c r="M22" i="7"/>
  <c r="M41" i="7"/>
  <c r="M62" i="7"/>
  <c r="M29" i="7"/>
  <c r="M28" i="7"/>
  <c r="M65" i="7"/>
  <c r="M32" i="7"/>
  <c r="M60" i="7"/>
  <c r="M27" i="7"/>
  <c r="M55" i="7"/>
  <c r="M64" i="7"/>
  <c r="M36" i="7"/>
  <c r="M30" i="7"/>
  <c r="M54" i="7"/>
  <c r="M33" i="7"/>
  <c r="M66" i="7"/>
  <c r="M24" i="7"/>
  <c r="M50" i="7"/>
  <c r="M23" i="7"/>
  <c r="M44" i="7"/>
  <c r="M48" i="7"/>
  <c r="M40" i="7"/>
  <c r="M42" i="7"/>
  <c r="M63" i="7"/>
  <c r="M12" i="7"/>
  <c r="M9" i="7"/>
  <c r="M38" i="7"/>
  <c r="M51" i="7"/>
  <c r="M34" i="7"/>
  <c r="M47" i="7"/>
  <c r="M53" i="7"/>
  <c r="M57" i="7"/>
  <c r="M21" i="7"/>
  <c r="M26" i="7"/>
  <c r="M56" i="7"/>
  <c r="M49" i="7"/>
  <c r="M59" i="7"/>
  <c r="M45" i="7"/>
  <c r="M46" i="7"/>
  <c r="M43" i="7"/>
  <c r="M61" i="7"/>
  <c r="M19" i="7"/>
  <c r="M58" i="7"/>
  <c r="M11" i="8"/>
  <c r="M25" i="8"/>
  <c r="M13" i="8"/>
  <c r="M23" i="8"/>
  <c r="M31" i="8"/>
  <c r="M15" i="8"/>
  <c r="M17" i="8"/>
  <c r="M21" i="8"/>
  <c r="M64" i="8"/>
  <c r="M41" i="8"/>
  <c r="M52" i="8"/>
  <c r="M14" i="8"/>
  <c r="M22" i="8"/>
  <c r="M16" i="8"/>
  <c r="M35" i="8"/>
  <c r="M45" i="8"/>
  <c r="M47" i="8"/>
  <c r="M66" i="8"/>
  <c r="M57" i="8"/>
  <c r="M65" i="8"/>
  <c r="M44" i="8"/>
  <c r="M33" i="8"/>
  <c r="M60" i="8"/>
  <c r="M9" i="8"/>
  <c r="M28" i="8"/>
  <c r="M36" i="8"/>
  <c r="M42" i="8"/>
  <c r="M19" i="8"/>
  <c r="M37" i="8"/>
  <c r="M55" i="8"/>
  <c r="M67" i="8"/>
  <c r="M54" i="8"/>
  <c r="M62" i="8"/>
  <c r="M29" i="8"/>
  <c r="M38" i="8"/>
  <c r="M48" i="8"/>
  <c r="M56" i="8"/>
  <c r="M20" i="8"/>
  <c r="M40" i="8"/>
  <c r="M12" i="8"/>
  <c r="M24" i="8"/>
  <c r="M39" i="8"/>
  <c r="M51" i="8"/>
  <c r="M63" i="8"/>
  <c r="M50" i="8"/>
  <c r="M53" i="8"/>
  <c r="M61" i="8"/>
  <c r="M68" i="8"/>
  <c r="M49" i="8"/>
  <c r="M46" i="8"/>
  <c r="M10" i="8"/>
  <c r="M18" i="8"/>
  <c r="M34" i="8"/>
  <c r="M26" i="8"/>
  <c r="M32" i="8"/>
  <c r="M43" i="8"/>
  <c r="M58" i="8"/>
  <c r="M59" i="8"/>
  <c r="M30" i="8"/>
  <c r="M27" i="8"/>
  <c r="K33" i="55"/>
  <c r="K9" i="55"/>
  <c r="K17" i="55"/>
  <c r="K25" i="55"/>
  <c r="K14" i="55"/>
  <c r="K22" i="55"/>
  <c r="K30" i="55"/>
  <c r="K31" i="55"/>
  <c r="K15" i="55"/>
  <c r="K23" i="55"/>
  <c r="K12" i="55"/>
  <c r="K20" i="55"/>
  <c r="K28" i="55"/>
  <c r="K29" i="55"/>
  <c r="K13" i="55"/>
  <c r="K21" i="55"/>
  <c r="K10" i="55"/>
  <c r="K18" i="55"/>
  <c r="K26" i="55"/>
  <c r="K24" i="55"/>
  <c r="K32" i="55"/>
  <c r="K16" i="55"/>
  <c r="K19" i="55"/>
  <c r="K27" i="55"/>
  <c r="K11" i="55"/>
  <c r="S27" i="55"/>
  <c r="S11" i="55"/>
  <c r="S19" i="55"/>
  <c r="S16" i="55"/>
  <c r="S24" i="55"/>
  <c r="S32" i="55"/>
  <c r="S25" i="55"/>
  <c r="S33" i="55"/>
  <c r="S9" i="55"/>
  <c r="S17" i="55"/>
  <c r="S14" i="55"/>
  <c r="S22" i="55"/>
  <c r="S30" i="55"/>
  <c r="S31" i="55"/>
  <c r="S15" i="55"/>
  <c r="S23" i="55"/>
  <c r="S12" i="55"/>
  <c r="S20" i="55"/>
  <c r="S28" i="55"/>
  <c r="S29" i="55"/>
  <c r="S13" i="55"/>
  <c r="S18" i="55"/>
  <c r="S26" i="55"/>
  <c r="S10" i="55"/>
  <c r="S21" i="55"/>
  <c r="O29" i="54"/>
  <c r="O30" i="54"/>
  <c r="O25" i="54"/>
  <c r="O26" i="54"/>
  <c r="O32" i="54"/>
  <c r="O31" i="54"/>
  <c r="O28" i="54"/>
  <c r="O27" i="54"/>
  <c r="O33" i="54"/>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7" i="5"/>
  <c r="U41" i="5"/>
  <c r="U45" i="5"/>
  <c r="U49" i="5"/>
  <c r="U31" i="5"/>
  <c r="U25" i="5"/>
  <c r="U32" i="5"/>
  <c r="U34" i="5"/>
  <c r="U38" i="5"/>
  <c r="U42" i="5"/>
  <c r="U46" i="5"/>
  <c r="U24" i="5"/>
  <c r="U33" i="5"/>
  <c r="U26" i="5"/>
  <c r="U40" i="5"/>
  <c r="U29" i="5"/>
  <c r="U30" i="5"/>
  <c r="U35" i="5"/>
  <c r="U39" i="5"/>
  <c r="U43" i="5"/>
  <c r="U47" i="5"/>
  <c r="U27" i="5"/>
  <c r="U28" i="5"/>
  <c r="U36" i="5"/>
  <c r="U44" i="5"/>
  <c r="U48" i="5"/>
  <c r="Y31" i="5"/>
  <c r="Y35" i="5"/>
  <c r="Y39" i="5"/>
  <c r="Y43" i="5"/>
  <c r="Y47" i="5"/>
  <c r="Y28" i="5"/>
  <c r="Y32" i="5"/>
  <c r="Y40" i="5"/>
  <c r="Y44" i="5"/>
  <c r="Y48" i="5"/>
  <c r="Y34" i="5"/>
  <c r="Y42" i="5"/>
  <c r="Y33" i="5"/>
  <c r="Y37" i="5"/>
  <c r="Y41" i="5"/>
  <c r="Y45" i="5"/>
  <c r="Y30" i="5"/>
  <c r="Y38" i="5"/>
  <c r="Y46" i="5"/>
  <c r="AA26" i="5"/>
  <c r="AA31" i="5"/>
  <c r="AA39" i="5"/>
  <c r="AA48" i="5"/>
  <c r="AA24" i="5"/>
  <c r="AA34" i="5"/>
  <c r="AA41" i="5"/>
  <c r="AA25" i="5"/>
  <c r="AA33" i="5"/>
  <c r="AA42" i="5"/>
  <c r="AA27" i="5"/>
  <c r="AA36" i="5"/>
  <c r="AA44" i="5"/>
  <c r="AA40" i="5"/>
  <c r="AA49" i="5"/>
  <c r="AA28" i="5"/>
  <c r="AA35" i="5"/>
  <c r="AA43" i="5"/>
  <c r="AA30" i="5"/>
  <c r="AA38" i="5"/>
  <c r="AA45" i="5"/>
  <c r="AA29" i="5"/>
  <c r="AA37" i="5"/>
  <c r="AA46" i="5"/>
  <c r="AA32" i="5"/>
  <c r="AA47" i="5"/>
  <c r="W30" i="5"/>
  <c r="W34" i="5"/>
  <c r="W38" i="5"/>
  <c r="W42" i="5"/>
  <c r="W46" i="5"/>
  <c r="W31" i="5"/>
  <c r="W35" i="5"/>
  <c r="W39" i="5"/>
  <c r="W43" i="5"/>
  <c r="W47" i="5"/>
  <c r="W33" i="5"/>
  <c r="W41" i="5"/>
  <c r="W49" i="5"/>
  <c r="W28" i="5"/>
  <c r="W32" i="5"/>
  <c r="W36" i="5"/>
  <c r="W40" i="5"/>
  <c r="W44" i="5"/>
  <c r="W48" i="5"/>
  <c r="W29" i="5"/>
  <c r="W37" i="5"/>
  <c r="W45" i="5"/>
  <c r="W24" i="6"/>
  <c r="W31" i="6"/>
  <c r="W44" i="6"/>
  <c r="Y34" i="6"/>
  <c r="K27" i="69"/>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7"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7" i="68"/>
  <c r="K27"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I32" i="6"/>
  <c r="Q32" i="6"/>
  <c r="Y32" i="6"/>
  <c r="K32" i="6"/>
  <c r="S32" i="6"/>
  <c r="AA32" i="6"/>
  <c r="M27" i="21"/>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G32" i="6"/>
  <c r="O32" i="6"/>
  <c r="W32" i="6"/>
  <c r="M27" i="22"/>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E37" i="5"/>
  <c r="M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U29" i="43"/>
  <c r="U23" i="43"/>
  <c r="Y8" i="46"/>
  <c r="Q20" i="50"/>
  <c r="Y14" i="50"/>
  <c r="S24" i="5"/>
  <c r="S25" i="5"/>
  <c r="S26" i="5"/>
  <c r="S27" i="5"/>
  <c r="S12" i="44"/>
  <c r="S22" i="44"/>
  <c r="S24" i="44"/>
  <c r="I28" i="31"/>
  <c r="I26" i="27"/>
  <c r="G15" i="40"/>
  <c r="G15" i="39"/>
  <c r="I28" i="32"/>
  <c r="O10" i="31"/>
  <c r="I26" i="28"/>
  <c r="G32" i="27"/>
  <c r="I21" i="73"/>
  <c r="E30" i="72"/>
  <c r="G29" i="73"/>
  <c r="K16" i="72"/>
  <c r="S21" i="72"/>
  <c r="G23" i="72"/>
  <c r="I9" i="73"/>
  <c r="G15" i="69"/>
  <c r="O20" i="69"/>
  <c r="M13" i="69"/>
  <c r="Q23" i="68"/>
  <c r="S19" i="68"/>
  <c r="O24" i="68"/>
  <c r="S19" i="73"/>
  <c r="G22" i="73"/>
  <c r="G21" i="73"/>
  <c r="G25" i="73"/>
  <c r="I8" i="72"/>
  <c r="E15" i="72"/>
  <c r="I12" i="72"/>
  <c r="S31" i="72"/>
  <c r="G16" i="72"/>
  <c r="O8" i="72"/>
  <c r="K20" i="72"/>
  <c r="K28" i="72"/>
  <c r="E19" i="72"/>
  <c r="S15" i="73"/>
  <c r="S30" i="73"/>
  <c r="O21" i="69"/>
  <c r="G9" i="72"/>
  <c r="G28" i="72"/>
  <c r="O24" i="69"/>
  <c r="M15" i="69"/>
  <c r="Q16" i="69"/>
  <c r="E16" i="68"/>
  <c r="S25" i="68"/>
  <c r="O8" i="68"/>
  <c r="E11" i="72"/>
  <c r="K30" i="72"/>
  <c r="E10" i="68"/>
  <c r="E12" i="68"/>
  <c r="Q13" i="68"/>
  <c r="M14" i="68"/>
  <c r="E17" i="68"/>
  <c r="G27" i="68"/>
  <c r="I10" i="73"/>
  <c r="G28" i="73"/>
  <c r="S26" i="73"/>
  <c r="G27" i="73"/>
  <c r="E13" i="72"/>
  <c r="S12" i="72"/>
  <c r="G21" i="72"/>
  <c r="S22" i="72"/>
  <c r="K26" i="72"/>
  <c r="I31"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I20" i="73"/>
  <c r="I26" i="73"/>
  <c r="I23" i="73"/>
  <c r="I14" i="73"/>
  <c r="I13" i="73"/>
  <c r="I25" i="73"/>
  <c r="I28" i="73"/>
  <c r="I19" i="73"/>
  <c r="I18" i="73"/>
  <c r="I11" i="73"/>
  <c r="E21" i="73"/>
  <c r="E17" i="73"/>
  <c r="E26" i="73"/>
  <c r="E27" i="73"/>
  <c r="E25" i="73"/>
  <c r="E10" i="73"/>
  <c r="E8" i="73"/>
  <c r="E31" i="73"/>
  <c r="E20" i="73"/>
  <c r="I15" i="73"/>
  <c r="E16" i="73"/>
  <c r="I17" i="73"/>
  <c r="E22" i="73"/>
  <c r="M29"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9" i="73"/>
  <c r="E13" i="73"/>
  <c r="E14" i="73"/>
  <c r="K26" i="73"/>
  <c r="K28" i="73"/>
  <c r="S26" i="69"/>
  <c r="K17" i="68"/>
  <c r="E21" i="68"/>
  <c r="E12" i="73"/>
  <c r="E18" i="73"/>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M31" i="73"/>
  <c r="K17" i="73"/>
  <c r="K15" i="73"/>
  <c r="K11" i="73"/>
  <c r="K9" i="73"/>
  <c r="K18" i="73"/>
  <c r="K10" i="73"/>
  <c r="K30" i="73"/>
  <c r="K27" i="73"/>
  <c r="K21" i="73"/>
  <c r="K19" i="73"/>
  <c r="K23" i="73"/>
  <c r="E11" i="69"/>
  <c r="Q10" i="69"/>
  <c r="M19" i="69"/>
  <c r="M18" i="68"/>
  <c r="Q22" i="68"/>
  <c r="S28" i="68"/>
  <c r="K13" i="73"/>
  <c r="M22"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G11" i="40"/>
  <c r="G11" i="39"/>
  <c r="Q29" i="38"/>
  <c r="K22" i="27"/>
  <c r="G23" i="24"/>
  <c r="U9" i="50"/>
  <c r="D32" i="69"/>
  <c r="Q9" i="69"/>
  <c r="K8" i="73"/>
  <c r="S8" i="73"/>
  <c r="G9" i="73"/>
  <c r="M23" i="38"/>
  <c r="M9" i="38"/>
  <c r="G21" i="30"/>
  <c r="G19" i="30"/>
  <c r="K22" i="28"/>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2" i="69"/>
  <c r="K28" i="38"/>
  <c r="G26" i="28"/>
  <c r="S34" i="44"/>
  <c r="S18" i="44"/>
  <c r="S25" i="44"/>
  <c r="S36" i="44"/>
  <c r="S13" i="44"/>
  <c r="S31" i="44"/>
  <c r="S16" i="44"/>
  <c r="S20" i="44"/>
  <c r="S14" i="44"/>
  <c r="S32" i="44"/>
  <c r="S19" i="44"/>
  <c r="S26" i="44"/>
  <c r="S37" i="44"/>
  <c r="S21" i="44"/>
  <c r="S28" i="44"/>
  <c r="S15" i="44"/>
  <c r="S33" i="44"/>
  <c r="S30" i="44"/>
  <c r="S29" i="44"/>
  <c r="S17" i="44"/>
  <c r="S23" i="44"/>
  <c r="S35" i="44"/>
  <c r="S27" i="44"/>
  <c r="E9" i="68"/>
  <c r="D35" i="72"/>
  <c r="M8" i="72"/>
  <c r="I9" i="72"/>
  <c r="G26" i="27"/>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E11" i="73"/>
  <c r="I12" i="73"/>
  <c r="E15" i="73"/>
  <c r="I16" i="73"/>
  <c r="E19" i="73"/>
  <c r="I22" i="73"/>
  <c r="E23" i="73"/>
  <c r="I27" i="73"/>
  <c r="E28" i="73"/>
  <c r="I29" i="73"/>
  <c r="E30" i="73"/>
  <c r="M30" i="73"/>
  <c r="E12" i="72"/>
  <c r="I13" i="72"/>
  <c r="E16" i="72"/>
  <c r="I17" i="72"/>
  <c r="E20" i="72"/>
  <c r="I21" i="72"/>
  <c r="I28"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Q9" i="54"/>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E30" i="54"/>
  <c r="M30" i="54"/>
  <c r="I31" i="54"/>
  <c r="E32" i="54"/>
  <c r="M32" i="54"/>
  <c r="I33" i="54"/>
  <c r="G28" i="54"/>
  <c r="K29" i="54"/>
  <c r="G30" i="54"/>
  <c r="K31" i="54"/>
  <c r="G32" i="54"/>
  <c r="K33" i="54"/>
  <c r="K21" i="54"/>
  <c r="I22" i="54"/>
  <c r="I23" i="54"/>
  <c r="K24" i="54"/>
  <c r="I25" i="54"/>
  <c r="G15" i="54"/>
  <c r="E16" i="54"/>
  <c r="G17" i="54"/>
  <c r="E18" i="54"/>
  <c r="G19" i="54"/>
  <c r="E20" i="54"/>
  <c r="G21" i="54"/>
  <c r="E22" i="54"/>
  <c r="E23" i="54"/>
  <c r="G24" i="54"/>
  <c r="E25" i="54"/>
  <c r="K26" i="54"/>
  <c r="I28" i="54"/>
  <c r="E29" i="54"/>
  <c r="M29" i="54"/>
  <c r="I30" i="54"/>
  <c r="E31" i="54"/>
  <c r="M31" i="54"/>
  <c r="I32" i="54"/>
  <c r="E33" i="54"/>
  <c r="M33" i="54"/>
  <c r="K27" i="54"/>
  <c r="K28" i="54"/>
  <c r="G29" i="54"/>
  <c r="K30" i="54"/>
  <c r="G31" i="54"/>
  <c r="K32" i="54"/>
  <c r="G33" i="54"/>
  <c r="E18" i="55"/>
  <c r="G18" i="55"/>
  <c r="G9" i="55"/>
  <c r="G11" i="55"/>
  <c r="E13" i="55"/>
  <c r="G10" i="55"/>
  <c r="E9" i="55"/>
  <c r="G12" i="55"/>
  <c r="E11" i="55"/>
  <c r="G14" i="55"/>
  <c r="E22" i="55"/>
  <c r="E15" i="55"/>
  <c r="E20" i="55"/>
  <c r="E17" i="55"/>
  <c r="E10" i="55"/>
  <c r="E12" i="55"/>
  <c r="E14" i="55"/>
  <c r="E23" i="55"/>
  <c r="E25" i="55"/>
  <c r="E31" i="55"/>
  <c r="E33" i="55"/>
  <c r="G15" i="55"/>
  <c r="G17" i="55"/>
  <c r="G20" i="55"/>
  <c r="G22" i="55"/>
  <c r="G23" i="55"/>
  <c r="G25" i="55"/>
  <c r="G27" i="55"/>
  <c r="G29" i="55"/>
  <c r="G31" i="55"/>
  <c r="G33" i="55"/>
  <c r="E27" i="55"/>
  <c r="M8" i="55"/>
  <c r="Q8" i="55"/>
  <c r="E16" i="55"/>
  <c r="E19" i="55"/>
  <c r="E21" i="55"/>
  <c r="E24" i="55"/>
  <c r="E26" i="55"/>
  <c r="E28" i="55"/>
  <c r="E30" i="55"/>
  <c r="E32" i="55"/>
  <c r="E29" i="55"/>
  <c r="G16" i="55"/>
  <c r="G19" i="55"/>
  <c r="G21" i="55"/>
  <c r="G24" i="55"/>
  <c r="G26" i="55"/>
  <c r="G28" i="55"/>
  <c r="G30" i="55"/>
  <c r="G32"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I9" i="27"/>
  <c r="O12" i="22"/>
  <c r="K15" i="22"/>
  <c r="K8" i="27"/>
  <c r="Q11" i="22"/>
  <c r="Q29" i="22"/>
  <c r="Q9" i="27"/>
  <c r="M10" i="27"/>
  <c r="S9" i="22"/>
  <c r="O10" i="22"/>
  <c r="O14" i="22"/>
  <c r="E13" i="21"/>
  <c r="M9" i="21"/>
  <c r="E10" i="24"/>
  <c r="M29" i="22"/>
  <c r="Q13" i="22"/>
  <c r="M29" i="21"/>
  <c r="E29" i="21"/>
  <c r="E16" i="21"/>
  <c r="O11" i="28"/>
  <c r="I11" i="27"/>
  <c r="G9" i="22"/>
  <c r="O9" i="22"/>
  <c r="I29" i="22"/>
  <c r="Q15" i="22"/>
  <c r="M16" i="22"/>
  <c r="K12" i="21"/>
  <c r="K14" i="21"/>
  <c r="K15" i="21"/>
  <c r="O8" i="24"/>
  <c r="M14" i="28"/>
  <c r="M10" i="28"/>
  <c r="K10" i="27"/>
  <c r="Q8" i="27"/>
  <c r="S11" i="27"/>
  <c r="M8" i="30"/>
  <c r="G8" i="29"/>
  <c r="G8" i="23"/>
  <c r="G11" i="24"/>
  <c r="S8" i="27"/>
  <c r="S11" i="30"/>
  <c r="K9" i="22"/>
  <c r="E10" i="22"/>
  <c r="K10" i="22"/>
  <c r="I18" i="22"/>
  <c r="G12" i="21"/>
  <c r="E9" i="24"/>
  <c r="E23" i="24"/>
  <c r="E17" i="24"/>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D45" i="25"/>
  <c r="D43" i="25"/>
  <c r="D44" i="25"/>
  <c r="H45" i="25"/>
  <c r="H44" i="25"/>
  <c r="H43" i="25"/>
  <c r="L45" i="25"/>
  <c r="L43" i="25"/>
  <c r="L44" i="25"/>
  <c r="P45" i="25"/>
  <c r="P44" i="25"/>
  <c r="P43" i="25"/>
  <c r="I41" i="25"/>
  <c r="Q41" i="25"/>
  <c r="F45" i="25"/>
  <c r="F44" i="25"/>
  <c r="F43" i="25"/>
  <c r="J45" i="25"/>
  <c r="J44" i="25"/>
  <c r="J43" i="25"/>
  <c r="N45" i="25"/>
  <c r="N44" i="25"/>
  <c r="N43" i="25"/>
  <c r="R45" i="25"/>
  <c r="R44" i="25"/>
  <c r="R43" i="25"/>
  <c r="K41" i="25"/>
  <c r="S41" i="25"/>
  <c r="E41" i="25"/>
  <c r="M41"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G24" i="5"/>
  <c r="E10" i="8"/>
  <c r="E9" i="4"/>
  <c r="M12" i="4"/>
  <c r="K8" i="4"/>
  <c r="K15" i="4"/>
  <c r="G8" i="8"/>
  <c r="O8" i="4"/>
  <c r="I19" i="4"/>
  <c r="G9" i="5"/>
  <c r="G11" i="5"/>
  <c r="G28" i="5"/>
  <c r="G21" i="5"/>
  <c r="E9" i="8"/>
  <c r="E11" i="8"/>
  <c r="E13" i="8"/>
  <c r="I8" i="8"/>
  <c r="L18" i="9"/>
  <c r="N19" i="9"/>
  <c r="F19" i="11"/>
  <c r="Q19" i="4"/>
  <c r="S10" i="4"/>
  <c r="G9" i="4"/>
  <c r="Q12" i="4"/>
  <c r="M14" i="4"/>
  <c r="G10" i="5"/>
  <c r="W19" i="5"/>
  <c r="G23" i="5"/>
  <c r="W23" i="5"/>
  <c r="G25" i="5"/>
  <c r="W9" i="6"/>
  <c r="AA10" i="6"/>
  <c r="W11" i="6"/>
  <c r="W13" i="6"/>
  <c r="W15" i="6"/>
  <c r="W16" i="6"/>
  <c r="W18" i="6"/>
  <c r="W20" i="6"/>
  <c r="O8" i="5"/>
  <c r="W9" i="5"/>
  <c r="E16" i="8"/>
  <c r="L19" i="9"/>
  <c r="P20" i="11"/>
  <c r="G18" i="4"/>
  <c r="M8" i="4"/>
  <c r="G13" i="4"/>
  <c r="I14" i="4"/>
  <c r="I36" i="5"/>
  <c r="W10" i="5"/>
  <c r="W11" i="5"/>
  <c r="G14" i="5"/>
  <c r="W14" i="5"/>
  <c r="W15" i="5"/>
  <c r="G17" i="5"/>
  <c r="W17" i="5"/>
  <c r="W18" i="5"/>
  <c r="Q19" i="5"/>
  <c r="G22" i="5"/>
  <c r="K32" i="5"/>
  <c r="W38" i="6"/>
  <c r="W42" i="6"/>
  <c r="E12" i="8"/>
  <c r="M9" i="4"/>
  <c r="W21" i="5"/>
  <c r="G26" i="5"/>
  <c r="E38" i="5"/>
  <c r="I39" i="5"/>
  <c r="K11" i="5"/>
  <c r="W22" i="5"/>
  <c r="Q39" i="5"/>
  <c r="K8" i="8"/>
  <c r="S8" i="8"/>
  <c r="D18" i="11"/>
  <c r="E19" i="4"/>
  <c r="I9" i="4"/>
  <c r="O18" i="4"/>
  <c r="I8" i="4"/>
  <c r="I12" i="4"/>
  <c r="G15" i="4"/>
  <c r="I16" i="4"/>
  <c r="I8" i="5"/>
  <c r="M10" i="5"/>
  <c r="G12" i="5"/>
  <c r="W12" i="5"/>
  <c r="I13" i="5"/>
  <c r="G19" i="5"/>
  <c r="G27" i="5"/>
  <c r="Y8" i="6"/>
  <c r="W35" i="6"/>
  <c r="W37" i="6"/>
  <c r="W39" i="6"/>
  <c r="W41" i="6"/>
  <c r="W43"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2" i="6"/>
  <c r="M42" i="6"/>
  <c r="U42" i="6"/>
  <c r="I43" i="6"/>
  <c r="Q43" i="6"/>
  <c r="Y43" i="6"/>
  <c r="E44" i="6"/>
  <c r="M44" i="6"/>
  <c r="U44"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2" i="6"/>
  <c r="O42" i="6"/>
  <c r="K43" i="6"/>
  <c r="S43" i="6"/>
  <c r="AA43" i="6"/>
  <c r="G44" i="6"/>
  <c r="O44" i="6"/>
  <c r="G30" i="6"/>
  <c r="M31" i="6"/>
  <c r="G33" i="6"/>
  <c r="I34" i="6"/>
  <c r="Q34" i="6"/>
  <c r="E35" i="6"/>
  <c r="M35" i="6"/>
  <c r="U35" i="6"/>
  <c r="I36" i="6"/>
  <c r="Q36" i="6"/>
  <c r="Y36" i="6"/>
  <c r="E37" i="6"/>
  <c r="M37" i="6"/>
  <c r="U37" i="6"/>
  <c r="I38" i="6"/>
  <c r="Q38" i="6"/>
  <c r="Y38" i="6"/>
  <c r="E39" i="6"/>
  <c r="M39" i="6"/>
  <c r="U39" i="6"/>
  <c r="I40" i="6"/>
  <c r="Q40" i="6"/>
  <c r="Y40" i="6"/>
  <c r="E41" i="6"/>
  <c r="M41" i="6"/>
  <c r="U41" i="6"/>
  <c r="I42" i="6"/>
  <c r="Q42" i="6"/>
  <c r="Y42" i="6"/>
  <c r="E43" i="6"/>
  <c r="M43" i="6"/>
  <c r="U43" i="6"/>
  <c r="I44" i="6"/>
  <c r="Q44" i="6"/>
  <c r="Y29" i="6"/>
  <c r="S30" i="6"/>
  <c r="I31" i="6"/>
  <c r="S33" i="6"/>
  <c r="K34" i="6"/>
  <c r="S34" i="6"/>
  <c r="AA34" i="6"/>
  <c r="G35" i="6"/>
  <c r="O35" i="6"/>
  <c r="K36" i="6"/>
  <c r="S36" i="6"/>
  <c r="AA36" i="6"/>
  <c r="G37" i="6"/>
  <c r="O37" i="6"/>
  <c r="K38" i="6"/>
  <c r="S38" i="6"/>
  <c r="AA38" i="6"/>
  <c r="G39" i="6"/>
  <c r="O39" i="6"/>
  <c r="K40" i="6"/>
  <c r="S40" i="6"/>
  <c r="AA40" i="6"/>
  <c r="G41" i="6"/>
  <c r="O41" i="6"/>
  <c r="K42" i="6"/>
  <c r="S42" i="6"/>
  <c r="AA42" i="6"/>
  <c r="G43" i="6"/>
  <c r="O43" i="6"/>
  <c r="K44" i="6"/>
  <c r="S44" i="6"/>
  <c r="AA44" i="6"/>
  <c r="Y8" i="5"/>
  <c r="Y23" i="5"/>
  <c r="Y21" i="5"/>
  <c r="Y19" i="5"/>
  <c r="Y17" i="5"/>
  <c r="Y14" i="5"/>
  <c r="Y12" i="5"/>
  <c r="Y10" i="5"/>
  <c r="M38" i="5"/>
  <c r="M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8"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E29" i="5"/>
  <c r="E33" i="5"/>
  <c r="I16" i="5"/>
  <c r="Y16" i="5"/>
  <c r="S17" i="5"/>
  <c r="I18" i="5"/>
  <c r="Y18" i="5"/>
  <c r="S19" i="5"/>
  <c r="I20" i="5"/>
  <c r="Y20" i="5"/>
  <c r="S21" i="5"/>
  <c r="I22" i="5"/>
  <c r="Y22" i="5"/>
  <c r="S23" i="5"/>
  <c r="I24" i="5"/>
  <c r="I26" i="5"/>
  <c r="I28" i="5"/>
  <c r="I30" i="5"/>
  <c r="Q31"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E31" i="5"/>
  <c r="S31" i="5"/>
  <c r="G32" i="5"/>
  <c r="O32" i="5"/>
  <c r="I33" i="5"/>
  <c r="O10" i="5"/>
  <c r="E11" i="5"/>
  <c r="G34" i="5"/>
  <c r="G30"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K27" i="5"/>
  <c r="Q28" i="5"/>
  <c r="Q29" i="5"/>
  <c r="I32" i="5"/>
  <c r="Q41" i="5"/>
  <c r="E42" i="5"/>
  <c r="I43" i="5"/>
  <c r="E44" i="5"/>
  <c r="I45" i="5"/>
  <c r="M46" i="5"/>
  <c r="E47" i="5"/>
  <c r="I48" i="5"/>
  <c r="M49" i="5"/>
  <c r="O29" i="5"/>
  <c r="E30" i="5"/>
  <c r="O31" i="5"/>
  <c r="E32" i="5"/>
  <c r="O33" i="5"/>
  <c r="E34" i="5"/>
  <c r="I35" i="5"/>
  <c r="M36" i="5"/>
  <c r="I41" i="5"/>
  <c r="M42" i="5"/>
  <c r="Q43" i="5"/>
  <c r="M44" i="5"/>
  <c r="Q45" i="5"/>
  <c r="E46" i="5"/>
  <c r="M47" i="5"/>
  <c r="Q48" i="5"/>
  <c r="E49" i="5"/>
  <c r="G8" i="5"/>
  <c r="Q36" i="5"/>
  <c r="E9" i="5"/>
  <c r="I9" i="5"/>
  <c r="Q9" i="5"/>
  <c r="U9" i="5"/>
  <c r="K29" i="5"/>
  <c r="Q30" i="5"/>
  <c r="K31" i="5"/>
  <c r="Q32" i="5"/>
  <c r="K33" i="5"/>
  <c r="Q34" i="5"/>
  <c r="O36" i="5"/>
  <c r="G29" i="5"/>
  <c r="M30" i="5"/>
  <c r="G31" i="5"/>
  <c r="M32" i="5"/>
  <c r="G33" i="5"/>
  <c r="Q33" i="5"/>
  <c r="M34" i="5"/>
  <c r="G35" i="5"/>
  <c r="Q35" i="5"/>
  <c r="K36" i="5"/>
  <c r="G38" i="5"/>
  <c r="O38" i="5"/>
  <c r="K39" i="5"/>
  <c r="S39" i="5"/>
  <c r="G40" i="5"/>
  <c r="O40" i="5"/>
  <c r="K41" i="5"/>
  <c r="S41" i="5"/>
  <c r="G42" i="5"/>
  <c r="O42" i="5"/>
  <c r="K43" i="5"/>
  <c r="S43" i="5"/>
  <c r="G44" i="5"/>
  <c r="O44" i="5"/>
  <c r="K45" i="5"/>
  <c r="S45" i="5"/>
  <c r="G46" i="5"/>
  <c r="O46" i="5"/>
  <c r="G47" i="5"/>
  <c r="O47" i="5"/>
  <c r="K48" i="5"/>
  <c r="S48" i="5"/>
  <c r="G49" i="5"/>
  <c r="O49" i="5"/>
  <c r="G36" i="5"/>
  <c r="I38" i="5"/>
  <c r="Q38" i="5"/>
  <c r="E39" i="5"/>
  <c r="M39" i="5"/>
  <c r="I40" i="5"/>
  <c r="Q40" i="5"/>
  <c r="E41" i="5"/>
  <c r="M41" i="5"/>
  <c r="I42" i="5"/>
  <c r="Q42" i="5"/>
  <c r="E43" i="5"/>
  <c r="M43" i="5"/>
  <c r="I44" i="5"/>
  <c r="Q44" i="5"/>
  <c r="E45" i="5"/>
  <c r="M45" i="5"/>
  <c r="I46" i="5"/>
  <c r="Q46" i="5"/>
  <c r="I47" i="5"/>
  <c r="Q47" i="5"/>
  <c r="E48" i="5"/>
  <c r="M48" i="5"/>
  <c r="I49" i="5"/>
  <c r="Q49" i="5"/>
  <c r="S36" i="5"/>
  <c r="K38" i="5"/>
  <c r="S38" i="5"/>
  <c r="G39" i="5"/>
  <c r="O39" i="5"/>
  <c r="K40" i="5"/>
  <c r="S40" i="5"/>
  <c r="G41" i="5"/>
  <c r="O41" i="5"/>
  <c r="K42" i="5"/>
  <c r="S42" i="5"/>
  <c r="G43" i="5"/>
  <c r="O43" i="5"/>
  <c r="K44" i="5"/>
  <c r="S44" i="5"/>
  <c r="G45" i="5"/>
  <c r="O45" i="5"/>
  <c r="K46" i="5"/>
  <c r="S46" i="5"/>
  <c r="K47" i="5"/>
  <c r="S47" i="5"/>
  <c r="G48" i="5"/>
  <c r="O48" i="5"/>
  <c r="K49" i="5"/>
  <c r="S49"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F18" i="11"/>
  <c r="N18" i="11"/>
  <c r="H19" i="11"/>
  <c r="P19" i="11"/>
  <c r="J20" i="11"/>
  <c r="H18" i="11"/>
  <c r="P18" i="11"/>
  <c r="J19" i="11"/>
  <c r="D20" i="11"/>
  <c r="L20" i="11"/>
  <c r="G8" i="11"/>
  <c r="D19" i="11"/>
  <c r="L19" i="11"/>
  <c r="F20" i="11"/>
  <c r="N20" i="11"/>
  <c r="E28" i="8"/>
  <c r="E32" i="8"/>
  <c r="E41" i="8"/>
  <c r="E68" i="8"/>
  <c r="E17" i="8"/>
  <c r="E52" i="8"/>
  <c r="E50" i="8"/>
  <c r="E48" i="8"/>
  <c r="E46" i="8"/>
  <c r="E42" i="8"/>
  <c r="E40" i="8"/>
  <c r="E38" i="8"/>
  <c r="E35" i="8"/>
  <c r="E33" i="8"/>
  <c r="E31" i="8"/>
  <c r="E29" i="8"/>
  <c r="E27" i="8"/>
  <c r="E25" i="8"/>
  <c r="E23" i="8"/>
  <c r="E21" i="8"/>
  <c r="E19" i="8"/>
  <c r="E20" i="8"/>
  <c r="M8" i="8"/>
  <c r="E37" i="8"/>
  <c r="E22" i="8"/>
  <c r="E26" i="8"/>
  <c r="E30" i="8"/>
  <c r="E34" i="8"/>
  <c r="E39" i="8"/>
  <c r="E57" i="8"/>
  <c r="E24" i="8"/>
  <c r="E36" i="8"/>
  <c r="E8" i="8"/>
  <c r="O8" i="8"/>
  <c r="E14" i="8"/>
  <c r="E15" i="8"/>
  <c r="E18" i="8"/>
  <c r="E44" i="8"/>
  <c r="E65" i="8"/>
  <c r="E45" i="8"/>
  <c r="E59" i="8"/>
  <c r="E53" i="8"/>
  <c r="E61" i="8"/>
  <c r="E43" i="8"/>
  <c r="E55" i="8"/>
  <c r="E63" i="8"/>
  <c r="E47" i="8"/>
  <c r="E49" i="8"/>
  <c r="E51" i="8"/>
  <c r="E54" i="8"/>
  <c r="E56" i="8"/>
  <c r="E58" i="8"/>
  <c r="E60" i="8"/>
  <c r="E62" i="8"/>
  <c r="E64" i="8"/>
  <c r="E66" i="8"/>
  <c r="E67"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M8" i="7"/>
  <c r="E11" i="7"/>
  <c r="E19" i="7"/>
  <c r="E8" i="7"/>
  <c r="E9" i="7"/>
  <c r="E13" i="7"/>
  <c r="E14" i="7"/>
  <c r="E16" i="7"/>
  <c r="E39" i="7"/>
  <c r="E12" i="7"/>
  <c r="E18" i="7"/>
  <c r="S8" i="7"/>
  <c r="E15" i="7"/>
  <c r="E17" i="7"/>
  <c r="E37" i="7"/>
  <c r="Q8" i="7"/>
  <c r="E43" i="7"/>
  <c r="E45" i="7"/>
  <c r="E49" i="7"/>
  <c r="E53" i="7"/>
  <c r="E59" i="7"/>
  <c r="E61" i="7"/>
  <c r="E66" i="7"/>
  <c r="G8" i="7"/>
  <c r="O8" i="7"/>
  <c r="E10" i="7"/>
  <c r="E34" i="7"/>
  <c r="E47" i="7"/>
  <c r="E55" i="7"/>
  <c r="E57" i="7"/>
  <c r="E63" i="7"/>
  <c r="E20" i="7"/>
  <c r="E22" i="7"/>
  <c r="E24" i="7"/>
  <c r="E26" i="7"/>
  <c r="E28" i="7"/>
  <c r="E30" i="7"/>
  <c r="E32" i="7"/>
  <c r="E36" i="7"/>
  <c r="E41" i="7"/>
  <c r="E65" i="7"/>
  <c r="K8" i="7"/>
  <c r="E21" i="7"/>
  <c r="E23" i="7"/>
  <c r="E25" i="7"/>
  <c r="E27" i="7"/>
  <c r="E29" i="7"/>
  <c r="E31" i="7"/>
  <c r="E33" i="7"/>
  <c r="E35" i="7"/>
  <c r="E38" i="7"/>
  <c r="E40" i="7"/>
  <c r="E42" i="7"/>
  <c r="E44" i="7"/>
  <c r="E46" i="7"/>
  <c r="E48" i="7"/>
  <c r="E50" i="7"/>
  <c r="E51" i="7"/>
  <c r="E52" i="7"/>
  <c r="E54" i="7"/>
  <c r="E56" i="7"/>
  <c r="E58" i="7"/>
  <c r="E60" i="7"/>
  <c r="E62" i="7"/>
  <c r="E64"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3" i="5" l="1"/>
  <c r="N53" i="5"/>
  <c r="V53" i="5"/>
  <c r="J47" i="6"/>
  <c r="R47" i="6"/>
  <c r="Z47" i="6"/>
  <c r="J68" i="7"/>
  <c r="R71" i="8"/>
  <c r="F53" i="5"/>
  <c r="R68" i="7"/>
  <c r="J71" i="8"/>
  <c r="D46" i="6"/>
  <c r="L46" i="6"/>
  <c r="T46" i="6"/>
  <c r="F23" i="1"/>
  <c r="H24" i="1"/>
  <c r="P24" i="1"/>
  <c r="L69" i="7"/>
  <c r="D70" i="8"/>
  <c r="L70" i="8"/>
  <c r="F72" i="8"/>
  <c r="N72" i="8"/>
  <c r="H70" i="7"/>
  <c r="P70" i="7"/>
  <c r="H72" i="8"/>
  <c r="P72" i="8"/>
  <c r="E8" i="5"/>
  <c r="F48" i="6"/>
  <c r="N48" i="6"/>
  <c r="V48"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0" i="7"/>
  <c r="H68" i="7"/>
  <c r="J69" i="7"/>
  <c r="L70" i="7"/>
  <c r="P68" i="7"/>
  <c r="R69" i="7"/>
  <c r="R72" i="8"/>
  <c r="N70" i="8"/>
  <c r="L71" i="8"/>
  <c r="J72" i="8"/>
  <c r="F70" i="8"/>
  <c r="D71" i="8"/>
  <c r="H39" i="2"/>
  <c r="H38" i="2"/>
  <c r="H37" i="2"/>
  <c r="P39" i="2"/>
  <c r="P38" i="2"/>
  <c r="P37" i="2"/>
  <c r="F18" i="9"/>
  <c r="F17" i="9"/>
  <c r="F19" i="9"/>
  <c r="F68" i="7"/>
  <c r="H69" i="7"/>
  <c r="J70" i="7"/>
  <c r="N68" i="7"/>
  <c r="P69" i="7"/>
  <c r="R70" i="7"/>
  <c r="P70" i="8"/>
  <c r="N71" i="8"/>
  <c r="L72" i="8"/>
  <c r="H70" i="8"/>
  <c r="F71" i="8"/>
  <c r="D72" i="8"/>
  <c r="J37" i="2"/>
  <c r="J39" i="2"/>
  <c r="J38" i="2"/>
  <c r="R37" i="2"/>
  <c r="R39" i="2"/>
  <c r="R38" i="2"/>
  <c r="H17" i="9"/>
  <c r="H19" i="9"/>
  <c r="H18" i="9"/>
  <c r="P19" i="9"/>
  <c r="P18" i="9"/>
  <c r="P17" i="9"/>
  <c r="D68" i="7"/>
  <c r="F69" i="7"/>
  <c r="L68" i="7"/>
  <c r="N69" i="7"/>
  <c r="R70" i="8"/>
  <c r="P71" i="8"/>
  <c r="J70" i="8"/>
  <c r="H71" i="8"/>
  <c r="D38" i="2"/>
  <c r="D37" i="2"/>
  <c r="D39" i="2"/>
  <c r="L38" i="2"/>
  <c r="L37" i="2"/>
  <c r="L39" i="2"/>
  <c r="J19" i="9"/>
  <c r="J18" i="9"/>
  <c r="J17" i="9"/>
  <c r="E8" i="9"/>
  <c r="D19" i="9"/>
  <c r="D18" i="9"/>
  <c r="D17" i="9"/>
  <c r="D69" i="7"/>
  <c r="F70" i="7"/>
  <c r="N70"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3" i="5"/>
  <c r="H51" i="5"/>
  <c r="J52" i="5"/>
  <c r="L53" i="5"/>
  <c r="P51" i="5"/>
  <c r="R52" i="5"/>
  <c r="T53" i="5"/>
  <c r="X51" i="5"/>
  <c r="Z52" i="5"/>
  <c r="F51" i="5"/>
  <c r="H52" i="5"/>
  <c r="J53" i="5"/>
  <c r="N51" i="5"/>
  <c r="P52" i="5"/>
  <c r="R53" i="5"/>
  <c r="V51" i="5"/>
  <c r="X52" i="5"/>
  <c r="Z53" i="5"/>
  <c r="D51" i="5"/>
  <c r="F52" i="5"/>
  <c r="H53" i="5"/>
  <c r="L51" i="5"/>
  <c r="N52" i="5"/>
  <c r="T51" i="5"/>
  <c r="V52" i="5"/>
  <c r="X53" i="5"/>
  <c r="D52" i="5"/>
  <c r="J51" i="5"/>
  <c r="L52" i="5"/>
  <c r="R51" i="5"/>
  <c r="T52" i="5"/>
  <c r="Z51" i="5"/>
  <c r="F46" i="6"/>
  <c r="H47" i="6"/>
  <c r="J48" i="6"/>
  <c r="N46" i="6"/>
  <c r="P47" i="6"/>
  <c r="R48" i="6"/>
  <c r="V46" i="6"/>
  <c r="X47" i="6"/>
  <c r="Z48" i="6"/>
  <c r="F47" i="6"/>
  <c r="H48" i="6"/>
  <c r="N47" i="6"/>
  <c r="P48" i="6"/>
  <c r="V47" i="6"/>
  <c r="X48" i="6"/>
  <c r="D47" i="6"/>
  <c r="J46" i="6"/>
  <c r="L47" i="6"/>
  <c r="R46" i="6"/>
  <c r="T47" i="6"/>
  <c r="Z46" i="6"/>
  <c r="D48" i="6"/>
  <c r="H46" i="6"/>
  <c r="L48" i="6"/>
  <c r="P46" i="6"/>
  <c r="T48" i="6"/>
  <c r="X46"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<sst xmlns="http://schemas.openxmlformats.org/spreadsheetml/2006/main" count="11218" uniqueCount="2033">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</sst>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1777</v>
      </c>
      <c r="T3" s="148"/>
      <c r="U3" s="149"/>
      <c r="V3" s="48"/>
      <c r="W3" s="147" t="s">
        <v>1778</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1764</v>
      </c>
      <c r="L15" s="148"/>
      <c r="M15" s="149"/>
      <c r="N15" s="51"/>
      <c r="O15" s="147" t="s">
        <v>1765</v>
      </c>
      <c r="P15" s="148"/>
      <c r="Q15" s="149"/>
      <c r="S15" s="147" t="s">
        <v>1602</v>
      </c>
      <c r="T15" s="148"/>
      <c r="U15" s="149"/>
      <c r="V15" s="51"/>
      <c r="W15" s="147" t="s">
        <v>1603</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1600</v>
      </c>
      <c r="D23" s="154"/>
      <c r="E23" s="155"/>
      <c r="F23" s="51"/>
      <c r="G23" s="153" t="s">
        <v>1601</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1553</v>
      </c>
      <c r="D27" s="136"/>
      <c r="E27" s="137"/>
      <c r="F27" s="51"/>
      <c r="G27" s="135" t="s">
        <v>1554</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1592</v>
      </c>
      <c r="D39" s="136"/>
      <c r="E39" s="137"/>
      <c r="F39" s="51"/>
      <c r="G39" s="135" t="s">
        <v>1593</v>
      </c>
      <c r="H39" s="136"/>
      <c r="I39" s="137"/>
      <c r="K39" s="135" t="s">
        <v>1551</v>
      </c>
      <c r="L39" s="136"/>
      <c r="M39" s="137"/>
      <c r="N39" s="51"/>
      <c r="O39" s="135" t="s">
        <v>1552</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44533</v>
      </c>
      <c r="C8" s="65">
        <f>VLOOKUP($A8,'Return Data'!$B$7:$R$2292,4,0)</f>
        <v>1154.01</v>
      </c>
      <c r="D8" s="65">
        <f>VLOOKUP($A8,'Return Data'!$B$7:$R$2292,10,0)</f>
        <v>-0.83350000000000002</v>
      </c>
      <c r="E8" s="66">
        <f t="shared" ref="E8:E40" si="0">RANK(D8,D$8:D$40,0)</f>
        <v>29</v>
      </c>
      <c r="F8" s="65">
        <f>VLOOKUP($A8,'Return Data'!$B$7:$R$2292,11,0)</f>
        <v>10.0671</v>
      </c>
      <c r="G8" s="66">
        <f t="shared" ref="G8:G40" si="1">RANK(F8,F$8:F$40,0)</f>
        <v>16</v>
      </c>
      <c r="H8" s="65">
        <f>VLOOKUP($A8,'Return Data'!$B$7:$R$2292,12,0)</f>
        <v>14.445399999999999</v>
      </c>
      <c r="I8" s="66">
        <f t="shared" ref="I8:I40" si="2">RANK(H8,H$8:H$40,0)</f>
        <v>16</v>
      </c>
      <c r="J8" s="65">
        <f>VLOOKUP($A8,'Return Data'!$B$7:$R$2292,13,0)</f>
        <v>30.4526</v>
      </c>
      <c r="K8" s="66">
        <f t="shared" ref="K8:K40" si="3">RANK(J8,J$8:J$40,0)</f>
        <v>15</v>
      </c>
      <c r="L8" s="65">
        <f>VLOOKUP($A8,'Return Data'!$B$7:$R$2292,17,0)</f>
        <v>18.999500000000001</v>
      </c>
      <c r="M8" s="66">
        <f t="shared" ref="M8:M17" si="4">RANK(L8,L$8:L$40,0)</f>
        <v>21</v>
      </c>
      <c r="N8" s="65">
        <f>VLOOKUP($A8,'Return Data'!$B$7:$R$2292,14,0)</f>
        <v>14.2057</v>
      </c>
      <c r="O8" s="66">
        <f>RANK(N8,N$8:N$40,0)</f>
        <v>22</v>
      </c>
      <c r="P8" s="65">
        <f>VLOOKUP($A8,'Return Data'!$B$7:$R$2292,15,0)</f>
        <v>12.532400000000001</v>
      </c>
      <c r="Q8" s="66">
        <f>RANK(P8,P$8:P$40,0)</f>
        <v>19</v>
      </c>
      <c r="R8" s="65">
        <f>VLOOKUP($A8,'Return Data'!$B$7:$R$2292,16,0)</f>
        <v>14.340199999999999</v>
      </c>
      <c r="S8" s="67">
        <f t="shared" ref="S8:S40" si="5">RANK(R8,R$8:R$40,0)</f>
        <v>18</v>
      </c>
    </row>
    <row r="9" spans="1:20" x14ac:dyDescent="0.3">
      <c r="A9" s="63" t="s">
        <v>480</v>
      </c>
      <c r="B9" s="64">
        <f>VLOOKUP($A9,'Return Data'!$B$7:$R$2292,3,0)</f>
        <v>44533</v>
      </c>
      <c r="C9" s="65">
        <f>VLOOKUP($A9,'Return Data'!$B$7:$R$2292,4,0)</f>
        <v>16.7</v>
      </c>
      <c r="D9" s="65">
        <f>VLOOKUP($A9,'Return Data'!$B$7:$R$2292,10,0)</f>
        <v>2.8325</v>
      </c>
      <c r="E9" s="66">
        <f t="shared" si="0"/>
        <v>6</v>
      </c>
      <c r="F9" s="65">
        <f>VLOOKUP($A9,'Return Data'!$B$7:$R$2292,11,0)</f>
        <v>15.7311</v>
      </c>
      <c r="G9" s="66">
        <f t="shared" si="1"/>
        <v>3</v>
      </c>
      <c r="H9" s="65">
        <f>VLOOKUP($A9,'Return Data'!$B$7:$R$2292,12,0)</f>
        <v>19.541899999999998</v>
      </c>
      <c r="I9" s="66">
        <f t="shared" si="2"/>
        <v>4</v>
      </c>
      <c r="J9" s="65">
        <f>VLOOKUP($A9,'Return Data'!$B$7:$R$2292,13,0)</f>
        <v>30.672899999999998</v>
      </c>
      <c r="K9" s="66">
        <f t="shared" si="3"/>
        <v>14</v>
      </c>
      <c r="L9" s="65">
        <f>VLOOKUP($A9,'Return Data'!$B$7:$R$2292,17,0)</f>
        <v>21.214500000000001</v>
      </c>
      <c r="M9" s="66">
        <f t="shared" si="4"/>
        <v>13</v>
      </c>
      <c r="N9" s="65"/>
      <c r="O9" s="66"/>
      <c r="P9" s="65"/>
      <c r="Q9" s="66"/>
      <c r="R9" s="65">
        <f>VLOOKUP($A9,'Return Data'!$B$7:$R$2292,16,0)</f>
        <v>16.700399999999998</v>
      </c>
      <c r="S9" s="67">
        <f t="shared" si="5"/>
        <v>6</v>
      </c>
    </row>
    <row r="10" spans="1:20" x14ac:dyDescent="0.3">
      <c r="A10" s="63" t="s">
        <v>483</v>
      </c>
      <c r="B10" s="64">
        <f>VLOOKUP($A10,'Return Data'!$B$7:$R$2292,3,0)</f>
        <v>44533</v>
      </c>
      <c r="C10" s="65">
        <f>VLOOKUP($A10,'Return Data'!$B$7:$R$2292,4,0)</f>
        <v>91.12</v>
      </c>
      <c r="D10" s="65">
        <f>VLOOKUP($A10,'Return Data'!$B$7:$R$2292,10,0)</f>
        <v>2.7166999999999999</v>
      </c>
      <c r="E10" s="66">
        <f t="shared" si="0"/>
        <v>7</v>
      </c>
      <c r="F10" s="65">
        <f>VLOOKUP($A10,'Return Data'!$B$7:$R$2292,11,0)</f>
        <v>15.429399999999999</v>
      </c>
      <c r="G10" s="66">
        <f t="shared" si="1"/>
        <v>4</v>
      </c>
      <c r="H10" s="65">
        <f>VLOOKUP($A10,'Return Data'!$B$7:$R$2292,12,0)</f>
        <v>18.322299999999998</v>
      </c>
      <c r="I10" s="66">
        <f t="shared" si="2"/>
        <v>5</v>
      </c>
      <c r="J10" s="65">
        <f>VLOOKUP($A10,'Return Data'!$B$7:$R$2292,13,0)</f>
        <v>35.152799999999999</v>
      </c>
      <c r="K10" s="66">
        <f t="shared" si="3"/>
        <v>6</v>
      </c>
      <c r="L10" s="65">
        <f>VLOOKUP($A10,'Return Data'!$B$7:$R$2292,17,0)</f>
        <v>23.621500000000001</v>
      </c>
      <c r="M10" s="66">
        <f t="shared" si="4"/>
        <v>6</v>
      </c>
      <c r="N10" s="65">
        <f>VLOOKUP($A10,'Return Data'!$B$7:$R$2292,14,0)</f>
        <v>16.875699999999998</v>
      </c>
      <c r="O10" s="66">
        <f t="shared" ref="O10:O17" si="6">RANK(N10,N$8:N$40,0)</f>
        <v>12</v>
      </c>
      <c r="P10" s="65">
        <f>VLOOKUP($A10,'Return Data'!$B$7:$R$2292,15,0)</f>
        <v>14.2525</v>
      </c>
      <c r="Q10" s="66">
        <f>RANK(P10,P$8:P$40,0)</f>
        <v>12</v>
      </c>
      <c r="R10" s="65">
        <f>VLOOKUP($A10,'Return Data'!$B$7:$R$2292,16,0)</f>
        <v>13.165800000000001</v>
      </c>
      <c r="S10" s="67">
        <f t="shared" si="5"/>
        <v>22</v>
      </c>
    </row>
    <row r="11" spans="1:20" x14ac:dyDescent="0.3">
      <c r="A11" s="63" t="s">
        <v>1771</v>
      </c>
      <c r="B11" s="64">
        <f>VLOOKUP($A11,'Return Data'!$B$7:$R$2292,3,0)</f>
        <v>44533</v>
      </c>
      <c r="C11" s="65">
        <f>VLOOKUP($A11,'Return Data'!$B$7:$R$2292,4,0)</f>
        <v>19.5764</v>
      </c>
      <c r="D11" s="65">
        <f>VLOOKUP($A11,'Return Data'!$B$7:$R$2292,10,0)</f>
        <v>-0.82430000000000003</v>
      </c>
      <c r="E11" s="66">
        <f t="shared" si="0"/>
        <v>28</v>
      </c>
      <c r="F11" s="65">
        <f>VLOOKUP($A11,'Return Data'!$B$7:$R$2292,11,0)</f>
        <v>6.8766999999999996</v>
      </c>
      <c r="G11" s="66">
        <f t="shared" si="1"/>
        <v>32</v>
      </c>
      <c r="H11" s="65">
        <f>VLOOKUP($A11,'Return Data'!$B$7:$R$2292,12,0)</f>
        <v>12.190200000000001</v>
      </c>
      <c r="I11" s="66">
        <f t="shared" si="2"/>
        <v>28</v>
      </c>
      <c r="J11" s="65">
        <f>VLOOKUP($A11,'Return Data'!$B$7:$R$2292,13,0)</f>
        <v>29.5944</v>
      </c>
      <c r="K11" s="66">
        <f t="shared" si="3"/>
        <v>20</v>
      </c>
      <c r="L11" s="65">
        <f>VLOOKUP($A11,'Return Data'!$B$7:$R$2292,17,0)</f>
        <v>20.839700000000001</v>
      </c>
      <c r="M11" s="66">
        <f t="shared" si="4"/>
        <v>14</v>
      </c>
      <c r="N11" s="65">
        <f>VLOOKUP($A11,'Return Data'!$B$7:$R$2292,14,0)</f>
        <v>19.8689</v>
      </c>
      <c r="O11" s="66">
        <f t="shared" si="6"/>
        <v>4</v>
      </c>
      <c r="P11" s="65"/>
      <c r="Q11" s="66"/>
      <c r="R11" s="65">
        <f>VLOOKUP($A11,'Return Data'!$B$7:$R$2292,16,0)</f>
        <v>15.504799999999999</v>
      </c>
      <c r="S11" s="67">
        <f t="shared" si="5"/>
        <v>12</v>
      </c>
    </row>
    <row r="12" spans="1:20" x14ac:dyDescent="0.3">
      <c r="A12" s="63" t="s">
        <v>484</v>
      </c>
      <c r="B12" s="64">
        <f>VLOOKUP($A12,'Return Data'!$B$7:$R$2292,3,0)</f>
        <v>44533</v>
      </c>
      <c r="C12" s="65">
        <f>VLOOKUP($A12,'Return Data'!$B$7:$R$2292,4,0)</f>
        <v>24.31</v>
      </c>
      <c r="D12" s="65">
        <f>VLOOKUP($A12,'Return Data'!$B$7:$R$2292,10,0)</f>
        <v>3.6232000000000002</v>
      </c>
      <c r="E12" s="66">
        <f t="shared" si="0"/>
        <v>2</v>
      </c>
      <c r="F12" s="65">
        <f>VLOOKUP($A12,'Return Data'!$B$7:$R$2292,11,0)</f>
        <v>21.610800000000001</v>
      </c>
      <c r="G12" s="66">
        <f t="shared" si="1"/>
        <v>1</v>
      </c>
      <c r="H12" s="65">
        <f>VLOOKUP($A12,'Return Data'!$B$7:$R$2292,12,0)</f>
        <v>36.343200000000003</v>
      </c>
      <c r="I12" s="66">
        <f t="shared" si="2"/>
        <v>1</v>
      </c>
      <c r="J12" s="65">
        <f>VLOOKUP($A12,'Return Data'!$B$7:$R$2292,13,0)</f>
        <v>54.153500000000001</v>
      </c>
      <c r="K12" s="66">
        <f t="shared" si="3"/>
        <v>1</v>
      </c>
      <c r="L12" s="65">
        <f>VLOOKUP($A12,'Return Data'!$B$7:$R$2292,17,0)</f>
        <v>40.576900000000002</v>
      </c>
      <c r="M12" s="66">
        <f t="shared" si="4"/>
        <v>1</v>
      </c>
      <c r="N12" s="65">
        <f>VLOOKUP($A12,'Return Data'!$B$7:$R$2292,14,0)</f>
        <v>23.8796</v>
      </c>
      <c r="O12" s="66">
        <f t="shared" si="6"/>
        <v>2</v>
      </c>
      <c r="P12" s="65"/>
      <c r="Q12" s="66"/>
      <c r="R12" s="65">
        <f>VLOOKUP($A12,'Return Data'!$B$7:$R$2292,16,0)</f>
        <v>17.9694</v>
      </c>
      <c r="S12" s="67">
        <f t="shared" si="5"/>
        <v>3</v>
      </c>
    </row>
    <row r="13" spans="1:20" x14ac:dyDescent="0.3">
      <c r="A13" s="63" t="s">
        <v>486</v>
      </c>
      <c r="B13" s="64">
        <f>VLOOKUP($A13,'Return Data'!$B$7:$R$2292,3,0)</f>
        <v>44533</v>
      </c>
      <c r="C13" s="65">
        <f>VLOOKUP($A13,'Return Data'!$B$7:$R$2292,4,0)</f>
        <v>263.32</v>
      </c>
      <c r="D13" s="65">
        <f>VLOOKUP($A13,'Return Data'!$B$7:$R$2292,10,0)</f>
        <v>-0.94420000000000004</v>
      </c>
      <c r="E13" s="66">
        <f t="shared" si="0"/>
        <v>30</v>
      </c>
      <c r="F13" s="65">
        <f>VLOOKUP($A13,'Return Data'!$B$7:$R$2292,11,0)</f>
        <v>9.4977</v>
      </c>
      <c r="G13" s="66">
        <f t="shared" si="1"/>
        <v>21</v>
      </c>
      <c r="H13" s="65">
        <f>VLOOKUP($A13,'Return Data'!$B$7:$R$2292,12,0)</f>
        <v>13.7402</v>
      </c>
      <c r="I13" s="66">
        <f t="shared" si="2"/>
        <v>21</v>
      </c>
      <c r="J13" s="65">
        <f>VLOOKUP($A13,'Return Data'!$B$7:$R$2292,13,0)</f>
        <v>27.293800000000001</v>
      </c>
      <c r="K13" s="66">
        <f t="shared" si="3"/>
        <v>24</v>
      </c>
      <c r="L13" s="65">
        <f>VLOOKUP($A13,'Return Data'!$B$7:$R$2292,17,0)</f>
        <v>22.217099999999999</v>
      </c>
      <c r="M13" s="66">
        <f t="shared" si="4"/>
        <v>8</v>
      </c>
      <c r="N13" s="65">
        <f>VLOOKUP($A13,'Return Data'!$B$7:$R$2292,14,0)</f>
        <v>18.801200000000001</v>
      </c>
      <c r="O13" s="66">
        <f t="shared" si="6"/>
        <v>7</v>
      </c>
      <c r="P13" s="65">
        <f>VLOOKUP($A13,'Return Data'!$B$7:$R$2292,15,0)</f>
        <v>16.5837</v>
      </c>
      <c r="Q13" s="66">
        <f>RANK(P13,P$8:P$40,0)</f>
        <v>3</v>
      </c>
      <c r="R13" s="65">
        <f>VLOOKUP($A13,'Return Data'!$B$7:$R$2292,16,0)</f>
        <v>15.695</v>
      </c>
      <c r="S13" s="67">
        <f t="shared" si="5"/>
        <v>10</v>
      </c>
    </row>
    <row r="14" spans="1:20" x14ac:dyDescent="0.3">
      <c r="A14" s="63" t="s">
        <v>488</v>
      </c>
      <c r="B14" s="64">
        <f>VLOOKUP($A14,'Return Data'!$B$7:$R$2292,3,0)</f>
        <v>44533</v>
      </c>
      <c r="C14" s="65">
        <f>VLOOKUP($A14,'Return Data'!$B$7:$R$2292,4,0)</f>
        <v>255.55500000000001</v>
      </c>
      <c r="D14" s="65">
        <f>VLOOKUP($A14,'Return Data'!$B$7:$R$2292,10,0)</f>
        <v>-0.49370000000000003</v>
      </c>
      <c r="E14" s="66">
        <f t="shared" si="0"/>
        <v>26</v>
      </c>
      <c r="F14" s="65">
        <f>VLOOKUP($A14,'Return Data'!$B$7:$R$2292,11,0)</f>
        <v>9.8173999999999992</v>
      </c>
      <c r="G14" s="66">
        <f t="shared" si="1"/>
        <v>18</v>
      </c>
      <c r="H14" s="65">
        <f>VLOOKUP($A14,'Return Data'!$B$7:$R$2292,12,0)</f>
        <v>15.276899999999999</v>
      </c>
      <c r="I14" s="66">
        <f t="shared" si="2"/>
        <v>14</v>
      </c>
      <c r="J14" s="65">
        <f>VLOOKUP($A14,'Return Data'!$B$7:$R$2292,13,0)</f>
        <v>29.622</v>
      </c>
      <c r="K14" s="66">
        <f t="shared" si="3"/>
        <v>19</v>
      </c>
      <c r="L14" s="65">
        <f>VLOOKUP($A14,'Return Data'!$B$7:$R$2292,17,0)</f>
        <v>22.099299999999999</v>
      </c>
      <c r="M14" s="66">
        <f t="shared" si="4"/>
        <v>9</v>
      </c>
      <c r="N14" s="65">
        <f>VLOOKUP($A14,'Return Data'!$B$7:$R$2292,14,0)</f>
        <v>19.477900000000002</v>
      </c>
      <c r="O14" s="66">
        <f t="shared" si="6"/>
        <v>6</v>
      </c>
      <c r="P14" s="65">
        <f>VLOOKUP($A14,'Return Data'!$B$7:$R$2292,15,0)</f>
        <v>15.7019</v>
      </c>
      <c r="Q14" s="66">
        <f>RANK(P14,P$8:P$40,0)</f>
        <v>7</v>
      </c>
      <c r="R14" s="65">
        <f>VLOOKUP($A14,'Return Data'!$B$7:$R$2292,16,0)</f>
        <v>15.196199999999999</v>
      </c>
      <c r="S14" s="67">
        <f t="shared" si="5"/>
        <v>14</v>
      </c>
    </row>
    <row r="15" spans="1:20" x14ac:dyDescent="0.3">
      <c r="A15" s="63" t="s">
        <v>490</v>
      </c>
      <c r="B15" s="64">
        <f>VLOOKUP($A15,'Return Data'!$B$7:$R$2292,3,0)</f>
        <v>44533</v>
      </c>
      <c r="C15" s="65">
        <f>VLOOKUP($A15,'Return Data'!$B$7:$R$2292,4,0)</f>
        <v>41.35</v>
      </c>
      <c r="D15" s="65">
        <f>VLOOKUP($A15,'Return Data'!$B$7:$R$2292,10,0)</f>
        <v>3.0400999999999998</v>
      </c>
      <c r="E15" s="66">
        <f t="shared" si="0"/>
        <v>5</v>
      </c>
      <c r="F15" s="65">
        <f>VLOOKUP($A15,'Return Data'!$B$7:$R$2292,11,0)</f>
        <v>13.0708</v>
      </c>
      <c r="G15" s="66">
        <f t="shared" si="1"/>
        <v>6</v>
      </c>
      <c r="H15" s="65">
        <f>VLOOKUP($A15,'Return Data'!$B$7:$R$2292,12,0)</f>
        <v>17.8398</v>
      </c>
      <c r="I15" s="66">
        <f t="shared" si="2"/>
        <v>7</v>
      </c>
      <c r="J15" s="65">
        <f>VLOOKUP($A15,'Return Data'!$B$7:$R$2292,13,0)</f>
        <v>34.2532</v>
      </c>
      <c r="K15" s="66">
        <f t="shared" si="3"/>
        <v>8</v>
      </c>
      <c r="L15" s="65">
        <f>VLOOKUP($A15,'Return Data'!$B$7:$R$2292,17,0)</f>
        <v>22.079899999999999</v>
      </c>
      <c r="M15" s="66">
        <f t="shared" si="4"/>
        <v>10</v>
      </c>
      <c r="N15" s="65">
        <f>VLOOKUP($A15,'Return Data'!$B$7:$R$2292,14,0)</f>
        <v>18.306999999999999</v>
      </c>
      <c r="O15" s="66">
        <f t="shared" si="6"/>
        <v>8</v>
      </c>
      <c r="P15" s="65">
        <f>VLOOKUP($A15,'Return Data'!$B$7:$R$2292,15,0)</f>
        <v>15.662800000000001</v>
      </c>
      <c r="Q15" s="66">
        <f>RANK(P15,P$8:P$40,0)</f>
        <v>8</v>
      </c>
      <c r="R15" s="65">
        <f>VLOOKUP($A15,'Return Data'!$B$7:$R$2292,16,0)</f>
        <v>13.997</v>
      </c>
      <c r="S15" s="67">
        <f t="shared" si="5"/>
        <v>20</v>
      </c>
    </row>
    <row r="16" spans="1:20" x14ac:dyDescent="0.3">
      <c r="A16" s="63" t="s">
        <v>493</v>
      </c>
      <c r="B16" s="64">
        <f>VLOOKUP($A16,'Return Data'!$B$7:$R$2292,3,0)</f>
        <v>44533</v>
      </c>
      <c r="C16" s="65">
        <f>VLOOKUP($A16,'Return Data'!$B$7:$R$2292,4,0)</f>
        <v>192.358</v>
      </c>
      <c r="D16" s="65">
        <f>VLOOKUP($A16,'Return Data'!$B$7:$R$2292,10,0)</f>
        <v>-0.1178</v>
      </c>
      <c r="E16" s="66">
        <f t="shared" si="0"/>
        <v>23</v>
      </c>
      <c r="F16" s="65">
        <f>VLOOKUP($A16,'Return Data'!$B$7:$R$2292,11,0)</f>
        <v>7.7614999999999998</v>
      </c>
      <c r="G16" s="66">
        <f t="shared" si="1"/>
        <v>30</v>
      </c>
      <c r="H16" s="65">
        <f>VLOOKUP($A16,'Return Data'!$B$7:$R$2292,12,0)</f>
        <v>12.190899999999999</v>
      </c>
      <c r="I16" s="66">
        <f t="shared" si="2"/>
        <v>27</v>
      </c>
      <c r="J16" s="65">
        <f>VLOOKUP($A16,'Return Data'!$B$7:$R$2292,13,0)</f>
        <v>28.650099999999998</v>
      </c>
      <c r="K16" s="66">
        <f t="shared" si="3"/>
        <v>21</v>
      </c>
      <c r="L16" s="65">
        <f>VLOOKUP($A16,'Return Data'!$B$7:$R$2292,17,0)</f>
        <v>20.3537</v>
      </c>
      <c r="M16" s="66">
        <f t="shared" si="4"/>
        <v>16</v>
      </c>
      <c r="N16" s="65">
        <f>VLOOKUP($A16,'Return Data'!$B$7:$R$2292,14,0)</f>
        <v>16.512499999999999</v>
      </c>
      <c r="O16" s="66">
        <f t="shared" si="6"/>
        <v>13</v>
      </c>
      <c r="P16" s="65">
        <f>VLOOKUP($A16,'Return Data'!$B$7:$R$2292,15,0)</f>
        <v>13.6052</v>
      </c>
      <c r="Q16" s="66">
        <f>RANK(P16,P$8:P$40,0)</f>
        <v>13</v>
      </c>
      <c r="R16" s="65">
        <f>VLOOKUP($A16,'Return Data'!$B$7:$R$2292,16,0)</f>
        <v>15.0222</v>
      </c>
      <c r="S16" s="67">
        <f t="shared" si="5"/>
        <v>17</v>
      </c>
    </row>
    <row r="17" spans="1:19" x14ac:dyDescent="0.3">
      <c r="A17" s="63" t="s">
        <v>495</v>
      </c>
      <c r="B17" s="64">
        <f>VLOOKUP($A17,'Return Data'!$B$7:$R$2292,3,0)</f>
        <v>44533</v>
      </c>
      <c r="C17" s="65">
        <f>VLOOKUP($A17,'Return Data'!$B$7:$R$2292,4,0)</f>
        <v>82.771000000000001</v>
      </c>
      <c r="D17" s="65">
        <f>VLOOKUP($A17,'Return Data'!$B$7:$R$2292,10,0)</f>
        <v>0.93899999999999995</v>
      </c>
      <c r="E17" s="66">
        <f t="shared" si="0"/>
        <v>14</v>
      </c>
      <c r="F17" s="65">
        <f>VLOOKUP($A17,'Return Data'!$B$7:$R$2292,11,0)</f>
        <v>8.4824000000000002</v>
      </c>
      <c r="G17" s="66">
        <f t="shared" si="1"/>
        <v>28</v>
      </c>
      <c r="H17" s="65">
        <f>VLOOKUP($A17,'Return Data'!$B$7:$R$2292,12,0)</f>
        <v>12.518700000000001</v>
      </c>
      <c r="I17" s="66">
        <f t="shared" si="2"/>
        <v>25</v>
      </c>
      <c r="J17" s="65">
        <f>VLOOKUP($A17,'Return Data'!$B$7:$R$2292,13,0)</f>
        <v>31.643699999999999</v>
      </c>
      <c r="K17" s="66">
        <f t="shared" si="3"/>
        <v>13</v>
      </c>
      <c r="L17" s="65">
        <f>VLOOKUP($A17,'Return Data'!$B$7:$R$2292,17,0)</f>
        <v>20.316400000000002</v>
      </c>
      <c r="M17" s="66">
        <f t="shared" si="4"/>
        <v>17</v>
      </c>
      <c r="N17" s="65">
        <f>VLOOKUP($A17,'Return Data'!$B$7:$R$2292,14,0)</f>
        <v>16.0352</v>
      </c>
      <c r="O17" s="66">
        <f t="shared" si="6"/>
        <v>16</v>
      </c>
      <c r="P17" s="65">
        <f>VLOOKUP($A17,'Return Data'!$B$7:$R$2292,15,0)</f>
        <v>14.3149</v>
      </c>
      <c r="Q17" s="66">
        <f>RANK(P17,P$8:P$40,0)</f>
        <v>11</v>
      </c>
      <c r="R17" s="65">
        <f>VLOOKUP($A17,'Return Data'!$B$7:$R$2292,16,0)</f>
        <v>15.970700000000001</v>
      </c>
      <c r="S17" s="67">
        <f t="shared" si="5"/>
        <v>8</v>
      </c>
    </row>
    <row r="18" spans="1:19" x14ac:dyDescent="0.3">
      <c r="A18" s="63" t="s">
        <v>496</v>
      </c>
      <c r="B18" s="64">
        <f>VLOOKUP($A18,'Return Data'!$B$7:$R$2292,3,0)</f>
        <v>44533</v>
      </c>
      <c r="C18" s="65">
        <f>VLOOKUP($A18,'Return Data'!$B$7:$R$2292,4,0)</f>
        <v>16.389600000000002</v>
      </c>
      <c r="D18" s="65">
        <f>VLOOKUP($A18,'Return Data'!$B$7:$R$2292,10,0)</f>
        <v>-0.13950000000000001</v>
      </c>
      <c r="E18" s="66">
        <f t="shared" si="0"/>
        <v>24</v>
      </c>
      <c r="F18" s="65">
        <f>VLOOKUP($A18,'Return Data'!$B$7:$R$2292,11,0)</f>
        <v>8.7766999999999999</v>
      </c>
      <c r="G18" s="66">
        <f t="shared" si="1"/>
        <v>27</v>
      </c>
      <c r="H18" s="65">
        <f>VLOOKUP($A18,'Return Data'!$B$7:$R$2292,12,0)</f>
        <v>12.242900000000001</v>
      </c>
      <c r="I18" s="66">
        <f t="shared" si="2"/>
        <v>26</v>
      </c>
      <c r="J18" s="65">
        <f>VLOOKUP($A18,'Return Data'!$B$7:$R$2292,13,0)</f>
        <v>25.878299999999999</v>
      </c>
      <c r="K18" s="66">
        <f t="shared" si="3"/>
        <v>27</v>
      </c>
      <c r="L18" s="65"/>
      <c r="M18" s="66"/>
      <c r="N18" s="65"/>
      <c r="O18" s="66"/>
      <c r="P18" s="65"/>
      <c r="Q18" s="66"/>
      <c r="R18" s="65">
        <f>VLOOKUP($A18,'Return Data'!$B$7:$R$2292,16,0)</f>
        <v>17.170999999999999</v>
      </c>
      <c r="S18" s="67">
        <f t="shared" si="5"/>
        <v>5</v>
      </c>
    </row>
    <row r="19" spans="1:19" x14ac:dyDescent="0.3">
      <c r="A19" s="63" t="s">
        <v>499</v>
      </c>
      <c r="B19" s="64">
        <f>VLOOKUP($A19,'Return Data'!$B$7:$R$2292,3,0)</f>
        <v>44533</v>
      </c>
      <c r="C19" s="65">
        <f>VLOOKUP($A19,'Return Data'!$B$7:$R$2292,4,0)</f>
        <v>233.31</v>
      </c>
      <c r="D19" s="65">
        <f>VLOOKUP($A19,'Return Data'!$B$7:$R$2292,10,0)</f>
        <v>5.7615999999999996</v>
      </c>
      <c r="E19" s="66">
        <f t="shared" si="0"/>
        <v>1</v>
      </c>
      <c r="F19" s="65">
        <f>VLOOKUP($A19,'Return Data'!$B$7:$R$2292,11,0)</f>
        <v>16.2134</v>
      </c>
      <c r="G19" s="66">
        <f t="shared" si="1"/>
        <v>2</v>
      </c>
      <c r="H19" s="65">
        <f>VLOOKUP($A19,'Return Data'!$B$7:$R$2292,12,0)</f>
        <v>21.731200000000001</v>
      </c>
      <c r="I19" s="66">
        <f t="shared" si="2"/>
        <v>3</v>
      </c>
      <c r="J19" s="65">
        <f>VLOOKUP($A19,'Return Data'!$B$7:$R$2292,13,0)</f>
        <v>48.246299999999998</v>
      </c>
      <c r="K19" s="66">
        <f t="shared" si="3"/>
        <v>3</v>
      </c>
      <c r="L19" s="65">
        <f>VLOOKUP($A19,'Return Data'!$B$7:$R$2292,17,0)</f>
        <v>25.605499999999999</v>
      </c>
      <c r="M19" s="66">
        <f>RANK(L19,L$8:L$40,0)</f>
        <v>4</v>
      </c>
      <c r="N19" s="65">
        <f>VLOOKUP($A19,'Return Data'!$B$7:$R$2292,14,0)</f>
        <v>19.837499999999999</v>
      </c>
      <c r="O19" s="66">
        <f>RANK(N19,N$8:N$40,0)</f>
        <v>5</v>
      </c>
      <c r="P19" s="65">
        <f>VLOOKUP($A19,'Return Data'!$B$7:$R$2292,15,0)</f>
        <v>16.5488</v>
      </c>
      <c r="Q19" s="66">
        <f>RANK(P19,P$8:P$40,0)</f>
        <v>4</v>
      </c>
      <c r="R19" s="65">
        <f>VLOOKUP($A19,'Return Data'!$B$7:$R$2292,16,0)</f>
        <v>17.296199999999999</v>
      </c>
      <c r="S19" s="67">
        <f t="shared" si="5"/>
        <v>4</v>
      </c>
    </row>
    <row r="20" spans="1:19" x14ac:dyDescent="0.3">
      <c r="A20" s="63" t="s">
        <v>501</v>
      </c>
      <c r="B20" s="64">
        <f>VLOOKUP($A20,'Return Data'!$B$7:$R$2292,3,0)</f>
        <v>44533</v>
      </c>
      <c r="C20" s="65">
        <f>VLOOKUP($A20,'Return Data'!$B$7:$R$2292,4,0)</f>
        <v>17.248000000000001</v>
      </c>
      <c r="D20" s="65">
        <f>VLOOKUP($A20,'Return Data'!$B$7:$R$2292,10,0)</f>
        <v>3.4815999999999998</v>
      </c>
      <c r="E20" s="66">
        <f t="shared" si="0"/>
        <v>3</v>
      </c>
      <c r="F20" s="65">
        <f>VLOOKUP($A20,'Return Data'!$B$7:$R$2292,11,0)</f>
        <v>10.8134</v>
      </c>
      <c r="G20" s="66">
        <f t="shared" si="1"/>
        <v>13</v>
      </c>
      <c r="H20" s="65">
        <f>VLOOKUP($A20,'Return Data'!$B$7:$R$2292,12,0)</f>
        <v>14.6511</v>
      </c>
      <c r="I20" s="66">
        <f t="shared" si="2"/>
        <v>15</v>
      </c>
      <c r="J20" s="65">
        <f>VLOOKUP($A20,'Return Data'!$B$7:$R$2292,13,0)</f>
        <v>25.652899999999999</v>
      </c>
      <c r="K20" s="66">
        <f t="shared" si="3"/>
        <v>28</v>
      </c>
      <c r="L20" s="65">
        <f>VLOOKUP($A20,'Return Data'!$B$7:$R$2292,17,0)</f>
        <v>19.908000000000001</v>
      </c>
      <c r="M20" s="66">
        <f>RANK(L20,L$8:L$40,0)</f>
        <v>18</v>
      </c>
      <c r="N20" s="65">
        <f>VLOOKUP($A20,'Return Data'!$B$7:$R$2292,14,0)</f>
        <v>13.3028</v>
      </c>
      <c r="O20" s="66">
        <f>RANK(N20,N$8:N$40,0)</f>
        <v>25</v>
      </c>
      <c r="P20" s="65"/>
      <c r="Q20" s="66"/>
      <c r="R20" s="65">
        <f>VLOOKUP($A20,'Return Data'!$B$7:$R$2292,16,0)</f>
        <v>11.251899999999999</v>
      </c>
      <c r="S20" s="67">
        <f t="shared" si="5"/>
        <v>32</v>
      </c>
    </row>
    <row r="21" spans="1:19" x14ac:dyDescent="0.3">
      <c r="A21" s="63" t="s">
        <v>502</v>
      </c>
      <c r="B21" s="64">
        <f>VLOOKUP($A21,'Return Data'!$B$7:$R$2292,3,0)</f>
        <v>44533</v>
      </c>
      <c r="C21" s="65">
        <f>VLOOKUP($A21,'Return Data'!$B$7:$R$2292,4,0)</f>
        <v>18.18</v>
      </c>
      <c r="D21" s="65">
        <f>VLOOKUP($A21,'Return Data'!$B$7:$R$2292,10,0)</f>
        <v>-0.49259999999999998</v>
      </c>
      <c r="E21" s="66">
        <f t="shared" si="0"/>
        <v>25</v>
      </c>
      <c r="F21" s="65">
        <f>VLOOKUP($A21,'Return Data'!$B$7:$R$2292,11,0)</f>
        <v>11.5337</v>
      </c>
      <c r="G21" s="66">
        <f t="shared" si="1"/>
        <v>10</v>
      </c>
      <c r="H21" s="65">
        <f>VLOOKUP($A21,'Return Data'!$B$7:$R$2292,12,0)</f>
        <v>16.838000000000001</v>
      </c>
      <c r="I21" s="66">
        <f t="shared" si="2"/>
        <v>10</v>
      </c>
      <c r="J21" s="65">
        <f>VLOOKUP($A21,'Return Data'!$B$7:$R$2292,13,0)</f>
        <v>33.774799999999999</v>
      </c>
      <c r="K21" s="66">
        <f t="shared" si="3"/>
        <v>10</v>
      </c>
      <c r="L21" s="65">
        <f>VLOOKUP($A21,'Return Data'!$B$7:$R$2292,17,0)</f>
        <v>21.839700000000001</v>
      </c>
      <c r="M21" s="66">
        <f>RANK(L21,L$8:L$40,0)</f>
        <v>12</v>
      </c>
      <c r="N21" s="65">
        <f>VLOOKUP($A21,'Return Data'!$B$7:$R$2292,14,0)</f>
        <v>16.510200000000001</v>
      </c>
      <c r="O21" s="66">
        <f>RANK(N21,N$8:N$40,0)</f>
        <v>14</v>
      </c>
      <c r="P21" s="65"/>
      <c r="Q21" s="66"/>
      <c r="R21" s="65">
        <f>VLOOKUP($A21,'Return Data'!$B$7:$R$2292,16,0)</f>
        <v>12.893599999999999</v>
      </c>
      <c r="S21" s="67">
        <f t="shared" si="5"/>
        <v>24</v>
      </c>
    </row>
    <row r="22" spans="1:19" x14ac:dyDescent="0.3">
      <c r="A22" s="63" t="s">
        <v>504</v>
      </c>
      <c r="B22" s="64">
        <f>VLOOKUP($A22,'Return Data'!$B$7:$R$2292,3,0)</f>
        <v>44533</v>
      </c>
      <c r="C22" s="65">
        <f>VLOOKUP($A22,'Return Data'!$B$7:$R$2292,4,0)</f>
        <v>15.488300000000001</v>
      </c>
      <c r="D22" s="65">
        <f>VLOOKUP($A22,'Return Data'!$B$7:$R$2292,10,0)</f>
        <v>1.7114</v>
      </c>
      <c r="E22" s="66">
        <f t="shared" si="0"/>
        <v>10</v>
      </c>
      <c r="F22" s="65">
        <f>VLOOKUP($A22,'Return Data'!$B$7:$R$2292,11,0)</f>
        <v>9.4146000000000001</v>
      </c>
      <c r="G22" s="66">
        <f t="shared" si="1"/>
        <v>22</v>
      </c>
      <c r="H22" s="65">
        <f>VLOOKUP($A22,'Return Data'!$B$7:$R$2292,12,0)</f>
        <v>12.0497</v>
      </c>
      <c r="I22" s="66">
        <f t="shared" si="2"/>
        <v>30</v>
      </c>
      <c r="J22" s="65">
        <f>VLOOKUP($A22,'Return Data'!$B$7:$R$2292,13,0)</f>
        <v>23.513100000000001</v>
      </c>
      <c r="K22" s="66">
        <f t="shared" si="3"/>
        <v>30</v>
      </c>
      <c r="L22" s="65"/>
      <c r="M22" s="66"/>
      <c r="N22" s="65"/>
      <c r="O22" s="66"/>
      <c r="P22" s="65"/>
      <c r="Q22" s="66"/>
      <c r="R22" s="65">
        <f>VLOOKUP($A22,'Return Data'!$B$7:$R$2292,16,0)</f>
        <v>15.840199999999999</v>
      </c>
      <c r="S22" s="67">
        <f t="shared" si="5"/>
        <v>9</v>
      </c>
    </row>
    <row r="23" spans="1:19" x14ac:dyDescent="0.3">
      <c r="A23" s="63" t="s">
        <v>506</v>
      </c>
      <c r="B23" s="64">
        <f>VLOOKUP($A23,'Return Data'!$B$7:$R$2292,3,0)</f>
        <v>44533</v>
      </c>
      <c r="C23" s="65">
        <f>VLOOKUP($A23,'Return Data'!$B$7:$R$2292,4,0)</f>
        <v>15.1167</v>
      </c>
      <c r="D23" s="65">
        <f>VLOOKUP($A23,'Return Data'!$B$7:$R$2292,10,0)</f>
        <v>0.20349999999999999</v>
      </c>
      <c r="E23" s="66">
        <f t="shared" si="0"/>
        <v>21</v>
      </c>
      <c r="F23" s="65">
        <f>VLOOKUP($A23,'Return Data'!$B$7:$R$2292,11,0)</f>
        <v>9.1410999999999998</v>
      </c>
      <c r="G23" s="66">
        <f t="shared" si="1"/>
        <v>23</v>
      </c>
      <c r="H23" s="65">
        <f>VLOOKUP($A23,'Return Data'!$B$7:$R$2292,12,0)</f>
        <v>12.154999999999999</v>
      </c>
      <c r="I23" s="66">
        <f t="shared" si="2"/>
        <v>29</v>
      </c>
      <c r="J23" s="65">
        <f>VLOOKUP($A23,'Return Data'!$B$7:$R$2292,13,0)</f>
        <v>25.013000000000002</v>
      </c>
      <c r="K23" s="66">
        <f t="shared" si="3"/>
        <v>29</v>
      </c>
      <c r="L23" s="65">
        <f>VLOOKUP($A23,'Return Data'!$B$7:$R$2292,17,0)</f>
        <v>15.812200000000001</v>
      </c>
      <c r="M23" s="66">
        <f>RANK(L23,L$8:L$40,0)</f>
        <v>25</v>
      </c>
      <c r="N23" s="65"/>
      <c r="O23" s="66"/>
      <c r="P23" s="65"/>
      <c r="Q23" s="66"/>
      <c r="R23" s="65">
        <f>VLOOKUP($A23,'Return Data'!$B$7:$R$2292,16,0)</f>
        <v>12.802199999999999</v>
      </c>
      <c r="S23" s="67">
        <f t="shared" si="5"/>
        <v>26</v>
      </c>
    </row>
    <row r="24" spans="1:19" x14ac:dyDescent="0.3">
      <c r="A24" s="63" t="s">
        <v>509</v>
      </c>
      <c r="B24" s="64">
        <f>VLOOKUP($A24,'Return Data'!$B$7:$R$2292,3,0)</f>
        <v>44533</v>
      </c>
      <c r="C24" s="65">
        <f>VLOOKUP($A24,'Return Data'!$B$7:$R$2292,4,0)</f>
        <v>72.971199999999996</v>
      </c>
      <c r="D24" s="65">
        <f>VLOOKUP($A24,'Return Data'!$B$7:$R$2292,10,0)</f>
        <v>-2.1779000000000002</v>
      </c>
      <c r="E24" s="66">
        <f t="shared" si="0"/>
        <v>33</v>
      </c>
      <c r="F24" s="65">
        <f>VLOOKUP($A24,'Return Data'!$B$7:$R$2292,11,0)</f>
        <v>7.8061999999999996</v>
      </c>
      <c r="G24" s="66">
        <f t="shared" si="1"/>
        <v>29</v>
      </c>
      <c r="H24" s="65">
        <f>VLOOKUP($A24,'Return Data'!$B$7:$R$2292,12,0)</f>
        <v>12.601000000000001</v>
      </c>
      <c r="I24" s="66">
        <f t="shared" si="2"/>
        <v>24</v>
      </c>
      <c r="J24" s="65">
        <f>VLOOKUP($A24,'Return Data'!$B$7:$R$2292,13,0)</f>
        <v>27.7453</v>
      </c>
      <c r="K24" s="66">
        <f t="shared" si="3"/>
        <v>23</v>
      </c>
      <c r="L24" s="65">
        <f>VLOOKUP($A24,'Return Data'!$B$7:$R$2292,17,0)</f>
        <v>28.034700000000001</v>
      </c>
      <c r="M24" s="66">
        <f>RANK(L24,L$8:L$40,0)</f>
        <v>3</v>
      </c>
      <c r="N24" s="65">
        <f>VLOOKUP($A24,'Return Data'!$B$7:$R$2292,14,0)</f>
        <v>14.7971</v>
      </c>
      <c r="O24" s="66">
        <f>RANK(N24,N$8:N$40,0)</f>
        <v>19</v>
      </c>
      <c r="P24" s="65">
        <f>VLOOKUP($A24,'Return Data'!$B$7:$R$2292,15,0)</f>
        <v>13.160299999999999</v>
      </c>
      <c r="Q24" s="66">
        <f>RANK(P24,P$8:P$40,0)</f>
        <v>15</v>
      </c>
      <c r="R24" s="65">
        <f>VLOOKUP($A24,'Return Data'!$B$7:$R$2292,16,0)</f>
        <v>12.7493</v>
      </c>
      <c r="S24" s="67">
        <f t="shared" si="5"/>
        <v>27</v>
      </c>
    </row>
    <row r="25" spans="1:19" x14ac:dyDescent="0.3">
      <c r="A25" s="63" t="s">
        <v>1828</v>
      </c>
      <c r="B25" s="64">
        <f>VLOOKUP($A25,'Return Data'!$B$7:$R$2292,3,0)</f>
        <v>44533</v>
      </c>
      <c r="C25" s="65">
        <f>VLOOKUP($A25,'Return Data'!$B$7:$R$2292,4,0)</f>
        <v>44.115000000000002</v>
      </c>
      <c r="D25" s="65">
        <f>VLOOKUP($A25,'Return Data'!$B$7:$R$2292,10,0)</f>
        <v>2.5644</v>
      </c>
      <c r="E25" s="66">
        <f t="shared" si="0"/>
        <v>8</v>
      </c>
      <c r="F25" s="65">
        <f>VLOOKUP($A25,'Return Data'!$B$7:$R$2292,11,0)</f>
        <v>9.7660999999999998</v>
      </c>
      <c r="G25" s="66">
        <f t="shared" si="1"/>
        <v>19</v>
      </c>
      <c r="H25" s="65">
        <f>VLOOKUP($A25,'Return Data'!$B$7:$R$2292,12,0)</f>
        <v>16.107399999999998</v>
      </c>
      <c r="I25" s="66">
        <f t="shared" si="2"/>
        <v>13</v>
      </c>
      <c r="J25" s="65">
        <f>VLOOKUP($A25,'Return Data'!$B$7:$R$2292,13,0)</f>
        <v>34.591299999999997</v>
      </c>
      <c r="K25" s="66">
        <f t="shared" si="3"/>
        <v>7</v>
      </c>
      <c r="L25" s="65">
        <f>VLOOKUP($A25,'Return Data'!$B$7:$R$2292,17,0)</f>
        <v>24.218499999999999</v>
      </c>
      <c r="M25" s="66">
        <f>RANK(L25,L$8:L$40,0)</f>
        <v>5</v>
      </c>
      <c r="N25" s="65">
        <f>VLOOKUP($A25,'Return Data'!$B$7:$R$2292,14,0)</f>
        <v>20.9543</v>
      </c>
      <c r="O25" s="66">
        <f>RANK(N25,N$8:N$40,0)</f>
        <v>3</v>
      </c>
      <c r="P25" s="65">
        <f>VLOOKUP($A25,'Return Data'!$B$7:$R$2292,15,0)</f>
        <v>15.7658</v>
      </c>
      <c r="Q25" s="66">
        <f>RANK(P25,P$8:P$40,0)</f>
        <v>6</v>
      </c>
      <c r="R25" s="65">
        <f>VLOOKUP($A25,'Return Data'!$B$7:$R$2292,16,0)</f>
        <v>13.5412</v>
      </c>
      <c r="S25" s="67">
        <f t="shared" si="5"/>
        <v>21</v>
      </c>
    </row>
    <row r="26" spans="1:19" x14ac:dyDescent="0.3">
      <c r="A26" s="63" t="s">
        <v>510</v>
      </c>
      <c r="B26" s="64">
        <f>VLOOKUP($A26,'Return Data'!$B$7:$R$2292,3,0)</f>
        <v>44533</v>
      </c>
      <c r="C26" s="65">
        <f>VLOOKUP($A26,'Return Data'!$B$7:$R$2292,4,0)</f>
        <v>40.518999999999998</v>
      </c>
      <c r="D26" s="65">
        <f>VLOOKUP($A26,'Return Data'!$B$7:$R$2292,10,0)</f>
        <v>0.42630000000000001</v>
      </c>
      <c r="E26" s="66">
        <f t="shared" si="0"/>
        <v>19</v>
      </c>
      <c r="F26" s="65">
        <f>VLOOKUP($A26,'Return Data'!$B$7:$R$2292,11,0)</f>
        <v>8.8371999999999993</v>
      </c>
      <c r="G26" s="66">
        <f t="shared" si="1"/>
        <v>26</v>
      </c>
      <c r="H26" s="65">
        <f>VLOOKUP($A26,'Return Data'!$B$7:$R$2292,12,0)</f>
        <v>12.885199999999999</v>
      </c>
      <c r="I26" s="66">
        <f t="shared" si="2"/>
        <v>22</v>
      </c>
      <c r="J26" s="65">
        <f>VLOOKUP($A26,'Return Data'!$B$7:$R$2292,13,0)</f>
        <v>26.176300000000001</v>
      </c>
      <c r="K26" s="66">
        <f t="shared" si="3"/>
        <v>26</v>
      </c>
      <c r="L26" s="65">
        <f>VLOOKUP($A26,'Return Data'!$B$7:$R$2292,17,0)</f>
        <v>18.439800000000002</v>
      </c>
      <c r="M26" s="66">
        <f>RANK(L26,L$8:L$40,0)</f>
        <v>23</v>
      </c>
      <c r="N26" s="65">
        <f>VLOOKUP($A26,'Return Data'!$B$7:$R$2292,14,0)</f>
        <v>14.4399</v>
      </c>
      <c r="O26" s="66">
        <f>RANK(N26,N$8:N$40,0)</f>
        <v>21</v>
      </c>
      <c r="P26" s="65">
        <f>VLOOKUP($A26,'Return Data'!$B$7:$R$2292,15,0)</f>
        <v>13.373900000000001</v>
      </c>
      <c r="Q26" s="66">
        <f>RANK(P26,P$8:P$40,0)</f>
        <v>14</v>
      </c>
      <c r="R26" s="65">
        <f>VLOOKUP($A26,'Return Data'!$B$7:$R$2292,16,0)</f>
        <v>15.112</v>
      </c>
      <c r="S26" s="67">
        <f t="shared" si="5"/>
        <v>15</v>
      </c>
    </row>
    <row r="27" spans="1:19" x14ac:dyDescent="0.3">
      <c r="A27" s="63" t="s">
        <v>513</v>
      </c>
      <c r="B27" s="64">
        <f>VLOOKUP($A27,'Return Data'!$B$7:$R$2292,3,0)</f>
        <v>44533</v>
      </c>
      <c r="C27" s="65">
        <f>VLOOKUP($A27,'Return Data'!$B$7:$R$2292,4,0)</f>
        <v>150.47020000000001</v>
      </c>
      <c r="D27" s="65">
        <f>VLOOKUP($A27,'Return Data'!$B$7:$R$2292,10,0)</f>
        <v>-0.1055</v>
      </c>
      <c r="E27" s="66">
        <f t="shared" si="0"/>
        <v>22</v>
      </c>
      <c r="F27" s="65">
        <f>VLOOKUP($A27,'Return Data'!$B$7:$R$2292,11,0)</f>
        <v>8.8598999999999997</v>
      </c>
      <c r="G27" s="66">
        <f t="shared" si="1"/>
        <v>25</v>
      </c>
      <c r="H27" s="65">
        <f>VLOOKUP($A27,'Return Data'!$B$7:$R$2292,12,0)</f>
        <v>11.7188</v>
      </c>
      <c r="I27" s="66">
        <f t="shared" si="2"/>
        <v>31</v>
      </c>
      <c r="J27" s="65">
        <f>VLOOKUP($A27,'Return Data'!$B$7:$R$2292,13,0)</f>
        <v>21.443999999999999</v>
      </c>
      <c r="K27" s="66">
        <f t="shared" si="3"/>
        <v>31</v>
      </c>
      <c r="L27" s="65">
        <f>VLOOKUP($A27,'Return Data'!$B$7:$R$2292,17,0)</f>
        <v>14.1419</v>
      </c>
      <c r="M27" s="66">
        <f>RANK(L27,L$8:L$40,0)</f>
        <v>28</v>
      </c>
      <c r="N27" s="65">
        <f>VLOOKUP($A27,'Return Data'!$B$7:$R$2292,14,0)</f>
        <v>13.928699999999999</v>
      </c>
      <c r="O27" s="66">
        <f>RANK(N27,N$8:N$40,0)</f>
        <v>23</v>
      </c>
      <c r="P27" s="65">
        <f>VLOOKUP($A27,'Return Data'!$B$7:$R$2292,15,0)</f>
        <v>11.607200000000001</v>
      </c>
      <c r="Q27" s="66">
        <f>RANK(P27,P$8:P$40,0)</f>
        <v>21</v>
      </c>
      <c r="R27" s="65">
        <f>VLOOKUP($A27,'Return Data'!$B$7:$R$2292,16,0)</f>
        <v>10.873799999999999</v>
      </c>
      <c r="S27" s="67">
        <f t="shared" si="5"/>
        <v>33</v>
      </c>
    </row>
    <row r="28" spans="1:19" x14ac:dyDescent="0.3">
      <c r="A28" s="63" t="s">
        <v>514</v>
      </c>
      <c r="B28" s="64">
        <f>VLOOKUP($A28,'Return Data'!$B$7:$R$2292,3,0)</f>
        <v>44533</v>
      </c>
      <c r="C28" s="65">
        <f>VLOOKUP($A28,'Return Data'!$B$7:$R$2292,4,0)</f>
        <v>17.314800000000002</v>
      </c>
      <c r="D28" s="65">
        <f>VLOOKUP($A28,'Return Data'!$B$7:$R$2292,10,0)</f>
        <v>0.29189999999999999</v>
      </c>
      <c r="E28" s="66">
        <f t="shared" si="0"/>
        <v>20</v>
      </c>
      <c r="F28" s="65">
        <f>VLOOKUP($A28,'Return Data'!$B$7:$R$2292,11,0)</f>
        <v>11.763199999999999</v>
      </c>
      <c r="G28" s="66">
        <f t="shared" si="1"/>
        <v>9</v>
      </c>
      <c r="H28" s="65">
        <f>VLOOKUP($A28,'Return Data'!$B$7:$R$2292,12,0)</f>
        <v>18.1204</v>
      </c>
      <c r="I28" s="66">
        <f t="shared" si="2"/>
        <v>6</v>
      </c>
      <c r="J28" s="65">
        <f>VLOOKUP($A28,'Return Data'!$B$7:$R$2292,13,0)</f>
        <v>38.340200000000003</v>
      </c>
      <c r="K28" s="66">
        <f t="shared" si="3"/>
        <v>4</v>
      </c>
      <c r="L28" s="65"/>
      <c r="M28" s="66"/>
      <c r="N28" s="65"/>
      <c r="O28" s="66"/>
      <c r="P28" s="65"/>
      <c r="Q28" s="66"/>
      <c r="R28" s="65">
        <f>VLOOKUP($A28,'Return Data'!$B$7:$R$2292,16,0)</f>
        <v>25.966799999999999</v>
      </c>
      <c r="S28" s="67">
        <f t="shared" si="5"/>
        <v>1</v>
      </c>
    </row>
    <row r="29" spans="1:19" x14ac:dyDescent="0.3">
      <c r="A29" s="63" t="s">
        <v>517</v>
      </c>
      <c r="B29" s="64">
        <f>VLOOKUP($A29,'Return Data'!$B$7:$R$2292,3,0)</f>
        <v>44533</v>
      </c>
      <c r="C29" s="65">
        <f>VLOOKUP($A29,'Return Data'!$B$7:$R$2292,4,0)</f>
        <v>24.376000000000001</v>
      </c>
      <c r="D29" s="65">
        <f>VLOOKUP($A29,'Return Data'!$B$7:$R$2292,10,0)</f>
        <v>0.45739999999999997</v>
      </c>
      <c r="E29" s="66">
        <f t="shared" si="0"/>
        <v>18</v>
      </c>
      <c r="F29" s="65">
        <f>VLOOKUP($A29,'Return Data'!$B$7:$R$2292,11,0)</f>
        <v>10.014900000000001</v>
      </c>
      <c r="G29" s="66">
        <f t="shared" si="1"/>
        <v>17</v>
      </c>
      <c r="H29" s="65">
        <f>VLOOKUP($A29,'Return Data'!$B$7:$R$2292,12,0)</f>
        <v>14.4413</v>
      </c>
      <c r="I29" s="66">
        <f t="shared" si="2"/>
        <v>17</v>
      </c>
      <c r="J29" s="65">
        <f>VLOOKUP($A29,'Return Data'!$B$7:$R$2292,13,0)</f>
        <v>30.1998</v>
      </c>
      <c r="K29" s="66">
        <f t="shared" si="3"/>
        <v>16</v>
      </c>
      <c r="L29" s="65">
        <f>VLOOKUP($A29,'Return Data'!$B$7:$R$2292,17,0)</f>
        <v>20.737400000000001</v>
      </c>
      <c r="M29" s="66">
        <f>RANK(L29,L$8:L$40,0)</f>
        <v>15</v>
      </c>
      <c r="N29" s="65">
        <f>VLOOKUP($A29,'Return Data'!$B$7:$R$2292,14,0)</f>
        <v>18.0139</v>
      </c>
      <c r="O29" s="66">
        <f>RANK(N29,N$8:N$40,0)</f>
        <v>9</v>
      </c>
      <c r="P29" s="65">
        <f>VLOOKUP($A29,'Return Data'!$B$7:$R$2292,15,0)</f>
        <v>17.191600000000001</v>
      </c>
      <c r="Q29" s="66">
        <f>RANK(P29,P$8:P$40,0)</f>
        <v>2</v>
      </c>
      <c r="R29" s="65">
        <f>VLOOKUP($A29,'Return Data'!$B$7:$R$2292,16,0)</f>
        <v>15.055199999999999</v>
      </c>
      <c r="S29" s="67">
        <f t="shared" si="5"/>
        <v>16</v>
      </c>
    </row>
    <row r="30" spans="1:19" x14ac:dyDescent="0.3">
      <c r="A30" s="63" t="s">
        <v>519</v>
      </c>
      <c r="B30" s="64">
        <f>VLOOKUP($A30,'Return Data'!$B$7:$R$2292,3,0)</f>
        <v>44533</v>
      </c>
      <c r="C30" s="65">
        <f>VLOOKUP($A30,'Return Data'!$B$7:$R$2292,4,0)</f>
        <v>15.9316</v>
      </c>
      <c r="D30" s="65">
        <f>VLOOKUP($A30,'Return Data'!$B$7:$R$2292,10,0)</f>
        <v>-1.403</v>
      </c>
      <c r="E30" s="66">
        <f t="shared" si="0"/>
        <v>31</v>
      </c>
      <c r="F30" s="65">
        <f>VLOOKUP($A30,'Return Data'!$B$7:$R$2292,11,0)</f>
        <v>6.6421999999999999</v>
      </c>
      <c r="G30" s="66">
        <f t="shared" si="1"/>
        <v>33</v>
      </c>
      <c r="H30" s="65">
        <f>VLOOKUP($A30,'Return Data'!$B$7:$R$2292,12,0)</f>
        <v>9.0510999999999999</v>
      </c>
      <c r="I30" s="66">
        <f t="shared" si="2"/>
        <v>33</v>
      </c>
      <c r="J30" s="65">
        <f>VLOOKUP($A30,'Return Data'!$B$7:$R$2292,13,0)</f>
        <v>19.9208</v>
      </c>
      <c r="K30" s="66">
        <f t="shared" si="3"/>
        <v>33</v>
      </c>
      <c r="L30" s="65"/>
      <c r="M30" s="66"/>
      <c r="N30" s="65"/>
      <c r="O30" s="66"/>
      <c r="P30" s="65"/>
      <c r="Q30" s="66"/>
      <c r="R30" s="65">
        <f>VLOOKUP($A30,'Return Data'!$B$7:$R$2292,16,0)</f>
        <v>15.551600000000001</v>
      </c>
      <c r="S30" s="67">
        <f t="shared" si="5"/>
        <v>11</v>
      </c>
    </row>
    <row r="31" spans="1:19" x14ac:dyDescent="0.3">
      <c r="A31" s="63" t="s">
        <v>2001</v>
      </c>
      <c r="B31" s="64">
        <f>VLOOKUP($A31,'Return Data'!$B$7:$R$2292,3,0)</f>
        <v>44533</v>
      </c>
      <c r="C31" s="65">
        <f>VLOOKUP($A31,'Return Data'!$B$7:$R$2292,4,0)</f>
        <v>15.0009</v>
      </c>
      <c r="D31" s="65">
        <f>VLOOKUP($A31,'Return Data'!$B$7:$R$2292,10,0)</f>
        <v>0.74139999999999995</v>
      </c>
      <c r="E31" s="66">
        <f t="shared" si="0"/>
        <v>15</v>
      </c>
      <c r="F31" s="65">
        <f>VLOOKUP($A31,'Return Data'!$B$7:$R$2292,11,0)</f>
        <v>11.0059</v>
      </c>
      <c r="G31" s="66">
        <f t="shared" si="1"/>
        <v>12</v>
      </c>
      <c r="H31" s="65">
        <f>VLOOKUP($A31,'Return Data'!$B$7:$R$2292,12,0)</f>
        <v>14.337</v>
      </c>
      <c r="I31" s="66">
        <f t="shared" si="2"/>
        <v>18</v>
      </c>
      <c r="J31" s="65">
        <f>VLOOKUP($A31,'Return Data'!$B$7:$R$2292,13,0)</f>
        <v>26.770700000000001</v>
      </c>
      <c r="K31" s="66">
        <f t="shared" si="3"/>
        <v>25</v>
      </c>
      <c r="L31" s="65">
        <f>VLOOKUP($A31,'Return Data'!$B$7:$R$2292,17,0)</f>
        <v>15.372999999999999</v>
      </c>
      <c r="M31" s="66">
        <f t="shared" ref="M31:M40" si="7">RANK(L31,L$8:L$40,0)</f>
        <v>26</v>
      </c>
      <c r="N31" s="65"/>
      <c r="O31" s="66"/>
      <c r="P31" s="65"/>
      <c r="Q31" s="66"/>
      <c r="R31" s="65">
        <f>VLOOKUP($A31,'Return Data'!$B$7:$R$2292,16,0)</f>
        <v>11.933199999999999</v>
      </c>
      <c r="S31" s="67">
        <f t="shared" si="5"/>
        <v>30</v>
      </c>
    </row>
    <row r="32" spans="1:19" x14ac:dyDescent="0.3">
      <c r="A32" s="63" t="s">
        <v>522</v>
      </c>
      <c r="B32" s="64">
        <f>VLOOKUP($A32,'Return Data'!$B$7:$R$2292,3,0)</f>
        <v>44533</v>
      </c>
      <c r="C32" s="65">
        <f>VLOOKUP($A32,'Return Data'!$B$7:$R$2292,4,0)</f>
        <v>71.911199999999994</v>
      </c>
      <c r="D32" s="65">
        <f>VLOOKUP($A32,'Return Data'!$B$7:$R$2292,10,0)</f>
        <v>1.7899</v>
      </c>
      <c r="E32" s="66">
        <f t="shared" si="0"/>
        <v>9</v>
      </c>
      <c r="F32" s="65">
        <f>VLOOKUP($A32,'Return Data'!$B$7:$R$2292,11,0)</f>
        <v>9.0878999999999994</v>
      </c>
      <c r="G32" s="66">
        <f t="shared" si="1"/>
        <v>24</v>
      </c>
      <c r="H32" s="65">
        <f>VLOOKUP($A32,'Return Data'!$B$7:$R$2292,12,0)</f>
        <v>14.2608</v>
      </c>
      <c r="I32" s="66">
        <f t="shared" si="2"/>
        <v>19</v>
      </c>
      <c r="J32" s="65">
        <f>VLOOKUP($A32,'Return Data'!$B$7:$R$2292,13,0)</f>
        <v>33.926299999999998</v>
      </c>
      <c r="K32" s="66">
        <f t="shared" si="3"/>
        <v>9</v>
      </c>
      <c r="L32" s="65">
        <f>VLOOKUP($A32,'Return Data'!$B$7:$R$2292,17,0)</f>
        <v>11.0352</v>
      </c>
      <c r="M32" s="66">
        <f t="shared" si="7"/>
        <v>29</v>
      </c>
      <c r="N32" s="65">
        <f>VLOOKUP($A32,'Return Data'!$B$7:$R$2292,14,0)</f>
        <v>8.2607999999999997</v>
      </c>
      <c r="O32" s="66">
        <f t="shared" ref="O32:O40" si="8">RANK(N32,N$8:N$40,0)</f>
        <v>26</v>
      </c>
      <c r="P32" s="65">
        <f>VLOOKUP($A32,'Return Data'!$B$7:$R$2292,15,0)</f>
        <v>10.045</v>
      </c>
      <c r="Q32" s="66">
        <f t="shared" ref="Q32:Q40" si="9">RANK(P32,P$8:P$40,0)</f>
        <v>22</v>
      </c>
      <c r="R32" s="65">
        <f>VLOOKUP($A32,'Return Data'!$B$7:$R$2292,16,0)</f>
        <v>12.1759</v>
      </c>
      <c r="S32" s="67">
        <f t="shared" si="5"/>
        <v>29</v>
      </c>
    </row>
    <row r="33" spans="1:19" x14ac:dyDescent="0.3">
      <c r="A33" s="63" t="s">
        <v>528</v>
      </c>
      <c r="B33" s="64">
        <f>VLOOKUP($A33,'Return Data'!$B$7:$R$2292,3,0)</f>
        <v>44533</v>
      </c>
      <c r="C33" s="65">
        <f>VLOOKUP($A33,'Return Data'!$B$7:$R$2292,4,0)</f>
        <v>109.7</v>
      </c>
      <c r="D33" s="65">
        <f>VLOOKUP($A33,'Return Data'!$B$7:$R$2292,10,0)</f>
        <v>0.68840000000000001</v>
      </c>
      <c r="E33" s="66">
        <f t="shared" si="0"/>
        <v>16</v>
      </c>
      <c r="F33" s="65">
        <f>VLOOKUP($A33,'Return Data'!$B$7:$R$2292,11,0)</f>
        <v>10.729799999999999</v>
      </c>
      <c r="G33" s="66">
        <f t="shared" si="1"/>
        <v>14</v>
      </c>
      <c r="H33" s="65">
        <f>VLOOKUP($A33,'Return Data'!$B$7:$R$2292,12,0)</f>
        <v>16.1953</v>
      </c>
      <c r="I33" s="66">
        <f t="shared" si="2"/>
        <v>12</v>
      </c>
      <c r="J33" s="65">
        <f>VLOOKUP($A33,'Return Data'!$B$7:$R$2292,13,0)</f>
        <v>29.9147</v>
      </c>
      <c r="K33" s="66">
        <f t="shared" si="3"/>
        <v>18</v>
      </c>
      <c r="L33" s="65">
        <f>VLOOKUP($A33,'Return Data'!$B$7:$R$2292,17,0)</f>
        <v>19.145600000000002</v>
      </c>
      <c r="M33" s="66">
        <f t="shared" si="7"/>
        <v>20</v>
      </c>
      <c r="N33" s="65">
        <f>VLOOKUP($A33,'Return Data'!$B$7:$R$2292,14,0)</f>
        <v>16.232800000000001</v>
      </c>
      <c r="O33" s="66">
        <f t="shared" si="8"/>
        <v>15</v>
      </c>
      <c r="P33" s="65">
        <f>VLOOKUP($A33,'Return Data'!$B$7:$R$2292,15,0)</f>
        <v>12.9549</v>
      </c>
      <c r="Q33" s="66">
        <f t="shared" si="9"/>
        <v>17</v>
      </c>
      <c r="R33" s="65">
        <f>VLOOKUP($A33,'Return Data'!$B$7:$R$2292,16,0)</f>
        <v>12.992800000000001</v>
      </c>
      <c r="S33" s="67">
        <f t="shared" si="5"/>
        <v>23</v>
      </c>
    </row>
    <row r="34" spans="1:19" x14ac:dyDescent="0.3">
      <c r="A34" s="63" t="s">
        <v>530</v>
      </c>
      <c r="B34" s="64">
        <f>VLOOKUP($A34,'Return Data'!$B$7:$R$2292,3,0)</f>
        <v>44533</v>
      </c>
      <c r="C34" s="65">
        <f>VLOOKUP($A34,'Return Data'!$B$7:$R$2292,4,0)</f>
        <v>122.33</v>
      </c>
      <c r="D34" s="65">
        <f>VLOOKUP($A34,'Return Data'!$B$7:$R$2292,10,0)</f>
        <v>1.5270999999999999</v>
      </c>
      <c r="E34" s="66">
        <f t="shared" si="0"/>
        <v>12</v>
      </c>
      <c r="F34" s="65">
        <f>VLOOKUP($A34,'Return Data'!$B$7:$R$2292,11,0)</f>
        <v>12.715400000000001</v>
      </c>
      <c r="G34" s="66">
        <f t="shared" si="1"/>
        <v>7</v>
      </c>
      <c r="H34" s="65">
        <f>VLOOKUP($A34,'Return Data'!$B$7:$R$2292,12,0)</f>
        <v>16.3386</v>
      </c>
      <c r="I34" s="66">
        <f t="shared" si="2"/>
        <v>11</v>
      </c>
      <c r="J34" s="65">
        <f>VLOOKUP($A34,'Return Data'!$B$7:$R$2292,13,0)</f>
        <v>32.391800000000003</v>
      </c>
      <c r="K34" s="66">
        <f t="shared" si="3"/>
        <v>12</v>
      </c>
      <c r="L34" s="65">
        <f>VLOOKUP($A34,'Return Data'!$B$7:$R$2292,17,0)</f>
        <v>21.995699999999999</v>
      </c>
      <c r="M34" s="66">
        <f t="shared" si="7"/>
        <v>11</v>
      </c>
      <c r="N34" s="65">
        <f>VLOOKUP($A34,'Return Data'!$B$7:$R$2292,14,0)</f>
        <v>15.5061</v>
      </c>
      <c r="O34" s="66">
        <f t="shared" si="8"/>
        <v>18</v>
      </c>
      <c r="P34" s="65">
        <f>VLOOKUP($A34,'Return Data'!$B$7:$R$2292,15,0)</f>
        <v>15.9863</v>
      </c>
      <c r="Q34" s="66">
        <f t="shared" si="9"/>
        <v>5</v>
      </c>
      <c r="R34" s="65">
        <f>VLOOKUP($A34,'Return Data'!$B$7:$R$2292,16,0)</f>
        <v>15.2615</v>
      </c>
      <c r="S34" s="67">
        <f t="shared" si="5"/>
        <v>13</v>
      </c>
    </row>
    <row r="35" spans="1:19" x14ac:dyDescent="0.3">
      <c r="A35" s="63" t="s">
        <v>532</v>
      </c>
      <c r="B35" s="64">
        <f>VLOOKUP($A35,'Return Data'!$B$7:$R$2292,3,0)</f>
        <v>44533</v>
      </c>
      <c r="C35" s="65">
        <f>VLOOKUP($A35,'Return Data'!$B$7:$R$2292,4,0)</f>
        <v>283.30329999999998</v>
      </c>
      <c r="D35" s="65">
        <f>VLOOKUP($A35,'Return Data'!$B$7:$R$2292,10,0)</f>
        <v>3.2865000000000002</v>
      </c>
      <c r="E35" s="66">
        <f t="shared" si="0"/>
        <v>4</v>
      </c>
      <c r="F35" s="65">
        <f>VLOOKUP($A35,'Return Data'!$B$7:$R$2292,11,0)</f>
        <v>13.4429</v>
      </c>
      <c r="G35" s="66">
        <f t="shared" si="1"/>
        <v>5</v>
      </c>
      <c r="H35" s="65">
        <f>VLOOKUP($A35,'Return Data'!$B$7:$R$2292,12,0)</f>
        <v>34.006100000000004</v>
      </c>
      <c r="I35" s="66">
        <f t="shared" si="2"/>
        <v>2</v>
      </c>
      <c r="J35" s="65">
        <f>VLOOKUP($A35,'Return Data'!$B$7:$R$2292,13,0)</f>
        <v>53.680199999999999</v>
      </c>
      <c r="K35" s="66">
        <f t="shared" si="3"/>
        <v>2</v>
      </c>
      <c r="L35" s="65">
        <f>VLOOKUP($A35,'Return Data'!$B$7:$R$2292,17,0)</f>
        <v>39.5824</v>
      </c>
      <c r="M35" s="66">
        <f t="shared" si="7"/>
        <v>2</v>
      </c>
      <c r="N35" s="65">
        <f>VLOOKUP($A35,'Return Data'!$B$7:$R$2292,14,0)</f>
        <v>29.0227</v>
      </c>
      <c r="O35" s="66">
        <f t="shared" si="8"/>
        <v>1</v>
      </c>
      <c r="P35" s="65">
        <f>VLOOKUP($A35,'Return Data'!$B$7:$R$2292,15,0)</f>
        <v>21.0733</v>
      </c>
      <c r="Q35" s="66">
        <f t="shared" si="9"/>
        <v>1</v>
      </c>
      <c r="R35" s="65">
        <f>VLOOKUP($A35,'Return Data'!$B$7:$R$2292,16,0)</f>
        <v>18.2759</v>
      </c>
      <c r="S35" s="67">
        <f t="shared" si="5"/>
        <v>2</v>
      </c>
    </row>
    <row r="36" spans="1:19" x14ac:dyDescent="0.3">
      <c r="A36" s="63" t="s">
        <v>1832</v>
      </c>
      <c r="B36" s="64">
        <f>VLOOKUP($A36,'Return Data'!$B$7:$R$2292,3,0)</f>
        <v>44533</v>
      </c>
      <c r="C36" s="65">
        <f>VLOOKUP($A36,'Return Data'!$B$7:$R$2292,4,0)</f>
        <v>216.78890000000001</v>
      </c>
      <c r="D36" s="65">
        <f>VLOOKUP($A36,'Return Data'!$B$7:$R$2292,10,0)</f>
        <v>0.57909999999999995</v>
      </c>
      <c r="E36" s="66">
        <f t="shared" si="0"/>
        <v>17</v>
      </c>
      <c r="F36" s="65">
        <f>VLOOKUP($A36,'Return Data'!$B$7:$R$2292,11,0)</f>
        <v>10.0776</v>
      </c>
      <c r="G36" s="66">
        <f t="shared" si="1"/>
        <v>15</v>
      </c>
      <c r="H36" s="65">
        <f>VLOOKUP($A36,'Return Data'!$B$7:$R$2292,12,0)</f>
        <v>14.257300000000001</v>
      </c>
      <c r="I36" s="66">
        <f t="shared" si="2"/>
        <v>20</v>
      </c>
      <c r="J36" s="65">
        <f>VLOOKUP($A36,'Return Data'!$B$7:$R$2292,13,0)</f>
        <v>28.190200000000001</v>
      </c>
      <c r="K36" s="66">
        <f t="shared" si="3"/>
        <v>22</v>
      </c>
      <c r="L36" s="65">
        <f>VLOOKUP($A36,'Return Data'!$B$7:$R$2292,17,0)</f>
        <v>18.761900000000001</v>
      </c>
      <c r="M36" s="66">
        <f t="shared" si="7"/>
        <v>22</v>
      </c>
      <c r="N36" s="65">
        <f>VLOOKUP($A36,'Return Data'!$B$7:$R$2292,14,0)</f>
        <v>17.5959</v>
      </c>
      <c r="O36" s="66">
        <f t="shared" si="8"/>
        <v>10</v>
      </c>
      <c r="P36" s="65">
        <f>VLOOKUP($A36,'Return Data'!$B$7:$R$2292,15,0)</f>
        <v>15.3466</v>
      </c>
      <c r="Q36" s="66">
        <f t="shared" si="9"/>
        <v>9</v>
      </c>
      <c r="R36" s="65">
        <f>VLOOKUP($A36,'Return Data'!$B$7:$R$2292,16,0)</f>
        <v>16.208100000000002</v>
      </c>
      <c r="S36" s="67">
        <f t="shared" si="5"/>
        <v>7</v>
      </c>
    </row>
    <row r="37" spans="1:19" x14ac:dyDescent="0.3">
      <c r="A37" s="63" t="s">
        <v>533</v>
      </c>
      <c r="B37" s="64">
        <f>VLOOKUP($A37,'Return Data'!$B$7:$R$2292,3,0)</f>
        <v>44533</v>
      </c>
      <c r="C37" s="65">
        <f>VLOOKUP($A37,'Return Data'!$B$7:$R$2292,4,0)</f>
        <v>24.482399999999998</v>
      </c>
      <c r="D37" s="65">
        <f>VLOOKUP($A37,'Return Data'!$B$7:$R$2292,10,0)</f>
        <v>-1.5506</v>
      </c>
      <c r="E37" s="66">
        <f t="shared" si="0"/>
        <v>32</v>
      </c>
      <c r="F37" s="65">
        <f>VLOOKUP($A37,'Return Data'!$B$7:$R$2292,11,0)</f>
        <v>7.3479000000000001</v>
      </c>
      <c r="G37" s="66">
        <f t="shared" si="1"/>
        <v>31</v>
      </c>
      <c r="H37" s="65">
        <f>VLOOKUP($A37,'Return Data'!$B$7:$R$2292,12,0)</f>
        <v>10.584899999999999</v>
      </c>
      <c r="I37" s="66">
        <f t="shared" si="2"/>
        <v>32</v>
      </c>
      <c r="J37" s="65">
        <f>VLOOKUP($A37,'Return Data'!$B$7:$R$2292,13,0)</f>
        <v>21.006499999999999</v>
      </c>
      <c r="K37" s="66">
        <f t="shared" si="3"/>
        <v>32</v>
      </c>
      <c r="L37" s="65">
        <f>VLOOKUP($A37,'Return Data'!$B$7:$R$2292,17,0)</f>
        <v>15.2654</v>
      </c>
      <c r="M37" s="66">
        <f t="shared" si="7"/>
        <v>27</v>
      </c>
      <c r="N37" s="65">
        <f>VLOOKUP($A37,'Return Data'!$B$7:$R$2292,14,0)</f>
        <v>13.5909</v>
      </c>
      <c r="O37" s="66">
        <f t="shared" si="8"/>
        <v>24</v>
      </c>
      <c r="P37" s="65">
        <f>VLOOKUP($A37,'Return Data'!$B$7:$R$2292,15,0)</f>
        <v>12.775700000000001</v>
      </c>
      <c r="Q37" s="66">
        <f t="shared" si="9"/>
        <v>18</v>
      </c>
      <c r="R37" s="65">
        <f>VLOOKUP($A37,'Return Data'!$B$7:$R$2292,16,0)</f>
        <v>11.854699999999999</v>
      </c>
      <c r="S37" s="67">
        <f t="shared" si="5"/>
        <v>31</v>
      </c>
    </row>
    <row r="38" spans="1:19" x14ac:dyDescent="0.3">
      <c r="A38" s="63" t="s">
        <v>536</v>
      </c>
      <c r="B38" s="64">
        <f>VLOOKUP($A38,'Return Data'!$B$7:$R$2292,3,0)</f>
        <v>44533</v>
      </c>
      <c r="C38" s="65">
        <f>VLOOKUP($A38,'Return Data'!$B$7:$R$2292,4,0)</f>
        <v>144.90360000000001</v>
      </c>
      <c r="D38" s="65">
        <f>VLOOKUP($A38,'Return Data'!$B$7:$R$2292,10,0)</f>
        <v>1.0111000000000001</v>
      </c>
      <c r="E38" s="66">
        <f t="shared" si="0"/>
        <v>13</v>
      </c>
      <c r="F38" s="65">
        <f>VLOOKUP($A38,'Return Data'!$B$7:$R$2292,11,0)</f>
        <v>12.432499999999999</v>
      </c>
      <c r="G38" s="66">
        <f t="shared" si="1"/>
        <v>8</v>
      </c>
      <c r="H38" s="65">
        <f>VLOOKUP($A38,'Return Data'!$B$7:$R$2292,12,0)</f>
        <v>17.205300000000001</v>
      </c>
      <c r="I38" s="66">
        <f t="shared" si="2"/>
        <v>8</v>
      </c>
      <c r="J38" s="65">
        <f>VLOOKUP($A38,'Return Data'!$B$7:$R$2292,13,0)</f>
        <v>33.359200000000001</v>
      </c>
      <c r="K38" s="66">
        <f t="shared" si="3"/>
        <v>11</v>
      </c>
      <c r="L38" s="65">
        <f>VLOOKUP($A38,'Return Data'!$B$7:$R$2292,17,0)</f>
        <v>19.512499999999999</v>
      </c>
      <c r="M38" s="66">
        <f t="shared" si="7"/>
        <v>19</v>
      </c>
      <c r="N38" s="65">
        <f>VLOOKUP($A38,'Return Data'!$B$7:$R$2292,14,0)</f>
        <v>16.991399999999999</v>
      </c>
      <c r="O38" s="66">
        <f t="shared" si="8"/>
        <v>11</v>
      </c>
      <c r="P38" s="65">
        <f>VLOOKUP($A38,'Return Data'!$B$7:$R$2292,15,0)</f>
        <v>15.317</v>
      </c>
      <c r="Q38" s="66">
        <f t="shared" si="9"/>
        <v>10</v>
      </c>
      <c r="R38" s="65">
        <f>VLOOKUP($A38,'Return Data'!$B$7:$R$2292,16,0)</f>
        <v>12.5931</v>
      </c>
      <c r="S38" s="67">
        <f t="shared" si="5"/>
        <v>28</v>
      </c>
    </row>
    <row r="39" spans="1:19" x14ac:dyDescent="0.3">
      <c r="A39" s="63" t="s">
        <v>537</v>
      </c>
      <c r="B39" s="64">
        <f>VLOOKUP($A39,'Return Data'!$B$7:$R$2292,3,0)</f>
        <v>44533</v>
      </c>
      <c r="C39" s="65">
        <f>VLOOKUP($A39,'Return Data'!$B$7:$R$2292,4,0)</f>
        <v>324.94049999999999</v>
      </c>
      <c r="D39" s="65">
        <f>VLOOKUP($A39,'Return Data'!$B$7:$R$2292,10,0)</f>
        <v>-0.56659999999999999</v>
      </c>
      <c r="E39" s="66">
        <f t="shared" si="0"/>
        <v>27</v>
      </c>
      <c r="F39" s="65">
        <f>VLOOKUP($A39,'Return Data'!$B$7:$R$2292,11,0)</f>
        <v>9.7416999999999998</v>
      </c>
      <c r="G39" s="66">
        <f t="shared" si="1"/>
        <v>20</v>
      </c>
      <c r="H39" s="65">
        <f>VLOOKUP($A39,'Return Data'!$B$7:$R$2292,12,0)</f>
        <v>12.7499</v>
      </c>
      <c r="I39" s="66">
        <f t="shared" si="2"/>
        <v>23</v>
      </c>
      <c r="J39" s="65">
        <f>VLOOKUP($A39,'Return Data'!$B$7:$R$2292,13,0)</f>
        <v>30.040800000000001</v>
      </c>
      <c r="K39" s="66">
        <f t="shared" si="3"/>
        <v>17</v>
      </c>
      <c r="L39" s="65">
        <f>VLOOKUP($A39,'Return Data'!$B$7:$R$2292,17,0)</f>
        <v>17.956099999999999</v>
      </c>
      <c r="M39" s="66">
        <f t="shared" si="7"/>
        <v>24</v>
      </c>
      <c r="N39" s="65">
        <f>VLOOKUP($A39,'Return Data'!$B$7:$R$2292,14,0)</f>
        <v>14.741</v>
      </c>
      <c r="O39" s="66">
        <f t="shared" si="8"/>
        <v>20</v>
      </c>
      <c r="P39" s="65">
        <f>VLOOKUP($A39,'Return Data'!$B$7:$R$2292,15,0)</f>
        <v>12.402900000000001</v>
      </c>
      <c r="Q39" s="66">
        <f t="shared" si="9"/>
        <v>20</v>
      </c>
      <c r="R39" s="65">
        <f>VLOOKUP($A39,'Return Data'!$B$7:$R$2292,16,0)</f>
        <v>14.2159</v>
      </c>
      <c r="S39" s="67">
        <f t="shared" si="5"/>
        <v>19</v>
      </c>
    </row>
    <row r="40" spans="1:19" x14ac:dyDescent="0.3">
      <c r="A40" s="63" t="s">
        <v>539</v>
      </c>
      <c r="B40" s="64">
        <f>VLOOKUP($A40,'Return Data'!$B$7:$R$2292,3,0)</f>
        <v>44533</v>
      </c>
      <c r="C40" s="65">
        <f>VLOOKUP($A40,'Return Data'!$B$7:$R$2292,4,0)</f>
        <v>260.13589999999999</v>
      </c>
      <c r="D40" s="65">
        <f>VLOOKUP($A40,'Return Data'!$B$7:$R$2292,10,0)</f>
        <v>1.7092000000000001</v>
      </c>
      <c r="E40" s="66">
        <f t="shared" si="0"/>
        <v>11</v>
      </c>
      <c r="F40" s="65">
        <f>VLOOKUP($A40,'Return Data'!$B$7:$R$2292,11,0)</f>
        <v>11.0649</v>
      </c>
      <c r="G40" s="66">
        <f t="shared" si="1"/>
        <v>11</v>
      </c>
      <c r="H40" s="65">
        <f>VLOOKUP($A40,'Return Data'!$B$7:$R$2292,12,0)</f>
        <v>17.165800000000001</v>
      </c>
      <c r="I40" s="66">
        <f t="shared" si="2"/>
        <v>9</v>
      </c>
      <c r="J40" s="65">
        <f>VLOOKUP($A40,'Return Data'!$B$7:$R$2292,13,0)</f>
        <v>36.312600000000003</v>
      </c>
      <c r="K40" s="66">
        <f t="shared" si="3"/>
        <v>5</v>
      </c>
      <c r="L40" s="65">
        <f>VLOOKUP($A40,'Return Data'!$B$7:$R$2292,17,0)</f>
        <v>22.819299999999998</v>
      </c>
      <c r="M40" s="66">
        <f t="shared" si="7"/>
        <v>7</v>
      </c>
      <c r="N40" s="65">
        <f>VLOOKUP($A40,'Return Data'!$B$7:$R$2292,14,0)</f>
        <v>15.5816</v>
      </c>
      <c r="O40" s="66">
        <f t="shared" si="8"/>
        <v>17</v>
      </c>
      <c r="P40" s="65">
        <f>VLOOKUP($A40,'Return Data'!$B$7:$R$2292,15,0)</f>
        <v>13.131</v>
      </c>
      <c r="Q40" s="66">
        <f t="shared" si="9"/>
        <v>16</v>
      </c>
      <c r="R40" s="65">
        <f>VLOOKUP($A40,'Return Data'!$B$7:$R$2292,16,0)</f>
        <v>12.8878</v>
      </c>
      <c r="S40" s="67">
        <f t="shared" si="5"/>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0.90100303030303008</v>
      </c>
      <c r="E42" s="74"/>
      <c r="F42" s="75">
        <f>AVERAGE(F8:F40)</f>
        <v>10.774969696969698</v>
      </c>
      <c r="G42" s="74"/>
      <c r="H42" s="75">
        <f>AVERAGE(H8:H40)</f>
        <v>15.881927272727273</v>
      </c>
      <c r="I42" s="74"/>
      <c r="J42" s="75">
        <f>AVERAGE(J8:J40)</f>
        <v>31.441760606060612</v>
      </c>
      <c r="K42" s="74"/>
      <c r="L42" s="75">
        <f>AVERAGE(L8:L40)</f>
        <v>21.465631034482758</v>
      </c>
      <c r="M42" s="74"/>
      <c r="N42" s="75">
        <f>AVERAGE(N8:N40)</f>
        <v>17.048896153846151</v>
      </c>
      <c r="O42" s="74"/>
      <c r="P42" s="75">
        <f>AVERAGE(P8:P40)</f>
        <v>14.515168181818183</v>
      </c>
      <c r="Q42" s="74"/>
      <c r="R42" s="75">
        <f>AVERAGE(R8:R40)</f>
        <v>14.789866666666667</v>
      </c>
      <c r="S42" s="76"/>
    </row>
    <row r="43" spans="1:19" x14ac:dyDescent="0.3">
      <c r="A43" s="73" t="s">
        <v>28</v>
      </c>
      <c r="B43" s="74"/>
      <c r="C43" s="74"/>
      <c r="D43" s="75">
        <f>MIN(D8:D40)</f>
        <v>-2.1779000000000002</v>
      </c>
      <c r="E43" s="74"/>
      <c r="F43" s="75">
        <f>MIN(F8:F40)</f>
        <v>6.6421999999999999</v>
      </c>
      <c r="G43" s="74"/>
      <c r="H43" s="75">
        <f>MIN(H8:H40)</f>
        <v>9.0510999999999999</v>
      </c>
      <c r="I43" s="74"/>
      <c r="J43" s="75">
        <f>MIN(J8:J40)</f>
        <v>19.9208</v>
      </c>
      <c r="K43" s="74"/>
      <c r="L43" s="75">
        <f>MIN(L8:L40)</f>
        <v>11.0352</v>
      </c>
      <c r="M43" s="74"/>
      <c r="N43" s="75">
        <f>MIN(N8:N40)</f>
        <v>8.2607999999999997</v>
      </c>
      <c r="O43" s="74"/>
      <c r="P43" s="75">
        <f>MIN(P8:P40)</f>
        <v>10.045</v>
      </c>
      <c r="Q43" s="74"/>
      <c r="R43" s="75">
        <f>MIN(R8:R40)</f>
        <v>10.873799999999999</v>
      </c>
      <c r="S43" s="76"/>
    </row>
    <row r="44" spans="1:19" ht="15" thickBot="1" x14ac:dyDescent="0.35">
      <c r="A44" s="77" t="s">
        <v>29</v>
      </c>
      <c r="B44" s="78"/>
      <c r="C44" s="78"/>
      <c r="D44" s="79">
        <f>MAX(D8:D40)</f>
        <v>5.7615999999999996</v>
      </c>
      <c r="E44" s="78"/>
      <c r="F44" s="79">
        <f>MAX(F8:F40)</f>
        <v>21.610800000000001</v>
      </c>
      <c r="G44" s="78"/>
      <c r="H44" s="79">
        <f>MAX(H8:H40)</f>
        <v>36.343200000000003</v>
      </c>
      <c r="I44" s="78"/>
      <c r="J44" s="79">
        <f>MAX(J8:J40)</f>
        <v>54.153500000000001</v>
      </c>
      <c r="K44" s="78"/>
      <c r="L44" s="79">
        <f>MAX(L8:L40)</f>
        <v>40.576900000000002</v>
      </c>
      <c r="M44" s="78"/>
      <c r="N44" s="79">
        <f>MAX(N8:N40)</f>
        <v>29.0227</v>
      </c>
      <c r="O44" s="78"/>
      <c r="P44" s="79">
        <f>MAX(P8:P40)</f>
        <v>21.0733</v>
      </c>
      <c r="Q44" s="78"/>
      <c r="R44" s="79">
        <f>MAX(R8:R40)</f>
        <v>25.966799999999999</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44533</v>
      </c>
      <c r="C8" s="65">
        <f>VLOOKUP($A8,'Return Data'!$B$7:$R$2292,4,0)</f>
        <v>1059.94</v>
      </c>
      <c r="D8" s="65">
        <f>VLOOKUP($A8,'Return Data'!$B$7:$R$2292,10,0)</f>
        <v>-1.0307999999999999</v>
      </c>
      <c r="E8" s="66">
        <f t="shared" ref="E8:E40" si="0">RANK(D8,D$8:D$40,0)</f>
        <v>28</v>
      </c>
      <c r="F8" s="65">
        <f>VLOOKUP($A8,'Return Data'!$B$7:$R$2292,11,0)</f>
        <v>9.6122999999999994</v>
      </c>
      <c r="G8" s="66">
        <f t="shared" ref="G8:G40" si="1">RANK(F8,F$8:F$40,0)</f>
        <v>16</v>
      </c>
      <c r="H8" s="65">
        <f>VLOOKUP($A8,'Return Data'!$B$7:$R$2292,12,0)</f>
        <v>13.7873</v>
      </c>
      <c r="I8" s="66">
        <f t="shared" ref="I8:I40" si="2">RANK(H8,H$8:H$40,0)</f>
        <v>16</v>
      </c>
      <c r="J8" s="65">
        <f>VLOOKUP($A8,'Return Data'!$B$7:$R$2292,13,0)</f>
        <v>29.455200000000001</v>
      </c>
      <c r="K8" s="66">
        <f t="shared" ref="K8:K40" si="3">RANK(J8,J$8:J$40,0)</f>
        <v>14</v>
      </c>
      <c r="L8" s="65">
        <f>VLOOKUP($A8,'Return Data'!$B$7:$R$2292,17,0)</f>
        <v>18.074200000000001</v>
      </c>
      <c r="M8" s="66">
        <f t="shared" ref="M8:M17" si="4">RANK(L8,L$8:L$40,0)</f>
        <v>20</v>
      </c>
      <c r="N8" s="65">
        <f>VLOOKUP($A8,'Return Data'!$B$7:$R$2292,14,0)</f>
        <v>13.324999999999999</v>
      </c>
      <c r="O8" s="66">
        <f>RANK(N8,N$8:N$40,0)</f>
        <v>21</v>
      </c>
      <c r="P8" s="65">
        <f>VLOOKUP($A8,'Return Data'!$B$7:$R$2292,15,0)</f>
        <v>11.4587</v>
      </c>
      <c r="Q8" s="66">
        <f>RANK(P8,P$8:P$40,0)</f>
        <v>17</v>
      </c>
      <c r="R8" s="65">
        <f>VLOOKUP($A8,'Return Data'!$B$7:$R$2292,16,0)</f>
        <v>18.9831</v>
      </c>
      <c r="S8" s="67">
        <f t="shared" ref="S8:S40" si="5">RANK(R8,R$8:R$40,0)</f>
        <v>2</v>
      </c>
    </row>
    <row r="9" spans="1:20" x14ac:dyDescent="0.3">
      <c r="A9" s="63" t="s">
        <v>481</v>
      </c>
      <c r="B9" s="64">
        <f>VLOOKUP($A9,'Return Data'!$B$7:$R$2292,3,0)</f>
        <v>44533</v>
      </c>
      <c r="C9" s="65">
        <f>VLOOKUP($A9,'Return Data'!$B$7:$R$2292,4,0)</f>
        <v>15.9</v>
      </c>
      <c r="D9" s="65">
        <f>VLOOKUP($A9,'Return Data'!$B$7:$R$2292,10,0)</f>
        <v>2.5145</v>
      </c>
      <c r="E9" s="66">
        <f t="shared" si="0"/>
        <v>7</v>
      </c>
      <c r="F9" s="65">
        <f>VLOOKUP($A9,'Return Data'!$B$7:$R$2292,11,0)</f>
        <v>14.967499999999999</v>
      </c>
      <c r="G9" s="66">
        <f t="shared" si="1"/>
        <v>4</v>
      </c>
      <c r="H9" s="65">
        <f>VLOOKUP($A9,'Return Data'!$B$7:$R$2292,12,0)</f>
        <v>18.303599999999999</v>
      </c>
      <c r="I9" s="66">
        <f t="shared" si="2"/>
        <v>4</v>
      </c>
      <c r="J9" s="65">
        <f>VLOOKUP($A9,'Return Data'!$B$7:$R$2292,13,0)</f>
        <v>28.849299999999999</v>
      </c>
      <c r="K9" s="66">
        <f t="shared" si="3"/>
        <v>15</v>
      </c>
      <c r="L9" s="65">
        <f>VLOOKUP($A9,'Return Data'!$B$7:$R$2292,17,0)</f>
        <v>19.5473</v>
      </c>
      <c r="M9" s="66">
        <f t="shared" si="4"/>
        <v>14</v>
      </c>
      <c r="N9" s="65"/>
      <c r="O9" s="66"/>
      <c r="P9" s="65"/>
      <c r="Q9" s="66"/>
      <c r="R9" s="65">
        <f>VLOOKUP($A9,'Return Data'!$B$7:$R$2292,16,0)</f>
        <v>14.9878</v>
      </c>
      <c r="S9" s="67">
        <f t="shared" si="5"/>
        <v>9</v>
      </c>
    </row>
    <row r="10" spans="1:20" x14ac:dyDescent="0.3">
      <c r="A10" s="63" t="s">
        <v>482</v>
      </c>
      <c r="B10" s="64">
        <f>VLOOKUP($A10,'Return Data'!$B$7:$R$2292,3,0)</f>
        <v>44533</v>
      </c>
      <c r="C10" s="65">
        <f>VLOOKUP($A10,'Return Data'!$B$7:$R$2292,4,0)</f>
        <v>83.13</v>
      </c>
      <c r="D10" s="65">
        <f>VLOOKUP($A10,'Return Data'!$B$7:$R$2292,10,0)</f>
        <v>2.5409999999999999</v>
      </c>
      <c r="E10" s="66">
        <f t="shared" si="0"/>
        <v>6</v>
      </c>
      <c r="F10" s="65">
        <f>VLOOKUP($A10,'Return Data'!$B$7:$R$2292,11,0)</f>
        <v>15.026999999999999</v>
      </c>
      <c r="G10" s="66">
        <f t="shared" si="1"/>
        <v>3</v>
      </c>
      <c r="H10" s="65">
        <f>VLOOKUP($A10,'Return Data'!$B$7:$R$2292,12,0)</f>
        <v>17.714500000000001</v>
      </c>
      <c r="I10" s="66">
        <f t="shared" si="2"/>
        <v>5</v>
      </c>
      <c r="J10" s="65">
        <f>VLOOKUP($A10,'Return Data'!$B$7:$R$2292,13,0)</f>
        <v>34.253900000000002</v>
      </c>
      <c r="K10" s="66">
        <f t="shared" si="3"/>
        <v>6</v>
      </c>
      <c r="L10" s="65">
        <f>VLOOKUP($A10,'Return Data'!$B$7:$R$2292,17,0)</f>
        <v>22.817299999999999</v>
      </c>
      <c r="M10" s="66">
        <f t="shared" si="4"/>
        <v>5</v>
      </c>
      <c r="N10" s="65">
        <f>VLOOKUP($A10,'Return Data'!$B$7:$R$2292,14,0)</f>
        <v>16.026299999999999</v>
      </c>
      <c r="O10" s="66">
        <f t="shared" ref="O10:O17" si="6">RANK(N10,N$8:N$40,0)</f>
        <v>11</v>
      </c>
      <c r="P10" s="65">
        <f>VLOOKUP($A10,'Return Data'!$B$7:$R$2292,15,0)</f>
        <v>13.0649</v>
      </c>
      <c r="Q10" s="66">
        <f>RANK(P10,P$8:P$40,0)</f>
        <v>11</v>
      </c>
      <c r="R10" s="65">
        <f>VLOOKUP($A10,'Return Data'!$B$7:$R$2292,16,0)</f>
        <v>12.313000000000001</v>
      </c>
      <c r="S10" s="67">
        <f t="shared" si="5"/>
        <v>21</v>
      </c>
    </row>
    <row r="11" spans="1:20" x14ac:dyDescent="0.3">
      <c r="A11" s="63" t="s">
        <v>1772</v>
      </c>
      <c r="B11" s="64">
        <f>VLOOKUP($A11,'Return Data'!$B$7:$R$2292,3,0)</f>
        <v>44533</v>
      </c>
      <c r="C11" s="65">
        <f>VLOOKUP($A11,'Return Data'!$B$7:$R$2292,4,0)</f>
        <v>18.174600000000002</v>
      </c>
      <c r="D11" s="65">
        <f>VLOOKUP($A11,'Return Data'!$B$7:$R$2292,10,0)</f>
        <v>-1.2464999999999999</v>
      </c>
      <c r="E11" s="66">
        <f t="shared" si="0"/>
        <v>29</v>
      </c>
      <c r="F11" s="65">
        <f>VLOOKUP($A11,'Return Data'!$B$7:$R$2292,11,0)</f>
        <v>5.9508999999999999</v>
      </c>
      <c r="G11" s="66">
        <f t="shared" si="1"/>
        <v>32</v>
      </c>
      <c r="H11" s="65">
        <f>VLOOKUP($A11,'Return Data'!$B$7:$R$2292,12,0)</f>
        <v>10.721500000000001</v>
      </c>
      <c r="I11" s="66">
        <f t="shared" si="2"/>
        <v>29</v>
      </c>
      <c r="J11" s="65">
        <f>VLOOKUP($A11,'Return Data'!$B$7:$R$2292,13,0)</f>
        <v>27.3569</v>
      </c>
      <c r="K11" s="66">
        <f t="shared" si="3"/>
        <v>21</v>
      </c>
      <c r="L11" s="65">
        <f>VLOOKUP($A11,'Return Data'!$B$7:$R$2292,17,0)</f>
        <v>18.836600000000001</v>
      </c>
      <c r="M11" s="66">
        <f t="shared" si="4"/>
        <v>18</v>
      </c>
      <c r="N11" s="65">
        <f>VLOOKUP($A11,'Return Data'!$B$7:$R$2292,14,0)</f>
        <v>17.970199999999998</v>
      </c>
      <c r="O11" s="66">
        <f t="shared" si="6"/>
        <v>6</v>
      </c>
      <c r="P11" s="65"/>
      <c r="Q11" s="66"/>
      <c r="R11" s="65">
        <f>VLOOKUP($A11,'Return Data'!$B$7:$R$2292,16,0)</f>
        <v>13.677899999999999</v>
      </c>
      <c r="S11" s="67">
        <f t="shared" si="5"/>
        <v>13</v>
      </c>
    </row>
    <row r="12" spans="1:20" x14ac:dyDescent="0.3">
      <c r="A12" s="63" t="s">
        <v>485</v>
      </c>
      <c r="B12" s="64">
        <f>VLOOKUP($A12,'Return Data'!$B$7:$R$2292,3,0)</f>
        <v>44533</v>
      </c>
      <c r="C12" s="65">
        <f>VLOOKUP($A12,'Return Data'!$B$7:$R$2292,4,0)</f>
        <v>23.21</v>
      </c>
      <c r="D12" s="65">
        <f>VLOOKUP($A12,'Return Data'!$B$7:$R$2292,10,0)</f>
        <v>3.4314</v>
      </c>
      <c r="E12" s="66">
        <f t="shared" si="0"/>
        <v>2</v>
      </c>
      <c r="F12" s="65">
        <f>VLOOKUP($A12,'Return Data'!$B$7:$R$2292,11,0)</f>
        <v>21.137799999999999</v>
      </c>
      <c r="G12" s="66">
        <f t="shared" si="1"/>
        <v>1</v>
      </c>
      <c r="H12" s="65">
        <f>VLOOKUP($A12,'Return Data'!$B$7:$R$2292,12,0)</f>
        <v>35.493299999999998</v>
      </c>
      <c r="I12" s="66">
        <f t="shared" si="2"/>
        <v>1</v>
      </c>
      <c r="J12" s="65">
        <f>VLOOKUP($A12,'Return Data'!$B$7:$R$2292,13,0)</f>
        <v>52.797899999999998</v>
      </c>
      <c r="K12" s="66">
        <f t="shared" si="3"/>
        <v>2</v>
      </c>
      <c r="L12" s="65">
        <f>VLOOKUP($A12,'Return Data'!$B$7:$R$2292,17,0)</f>
        <v>39.418300000000002</v>
      </c>
      <c r="M12" s="66">
        <f t="shared" si="4"/>
        <v>1</v>
      </c>
      <c r="N12" s="65">
        <f>VLOOKUP($A12,'Return Data'!$B$7:$R$2292,14,0)</f>
        <v>22.8218</v>
      </c>
      <c r="O12" s="66">
        <f t="shared" si="6"/>
        <v>2</v>
      </c>
      <c r="P12" s="65"/>
      <c r="Q12" s="66"/>
      <c r="R12" s="65">
        <f>VLOOKUP($A12,'Return Data'!$B$7:$R$2292,16,0)</f>
        <v>16.9575</v>
      </c>
      <c r="S12" s="67">
        <f t="shared" si="5"/>
        <v>4</v>
      </c>
    </row>
    <row r="13" spans="1:20" x14ac:dyDescent="0.3">
      <c r="A13" s="63" t="s">
        <v>487</v>
      </c>
      <c r="B13" s="64">
        <f>VLOOKUP($A13,'Return Data'!$B$7:$R$2292,3,0)</f>
        <v>44533</v>
      </c>
      <c r="C13" s="65">
        <f>VLOOKUP($A13,'Return Data'!$B$7:$R$2292,4,0)</f>
        <v>242.78</v>
      </c>
      <c r="D13" s="65">
        <f>VLOOKUP($A13,'Return Data'!$B$7:$R$2292,10,0)</f>
        <v>-1.2486999999999999</v>
      </c>
      <c r="E13" s="66">
        <f t="shared" si="0"/>
        <v>30</v>
      </c>
      <c r="F13" s="65">
        <f>VLOOKUP($A13,'Return Data'!$B$7:$R$2292,11,0)</f>
        <v>8.8114000000000008</v>
      </c>
      <c r="G13" s="66">
        <f t="shared" si="1"/>
        <v>21</v>
      </c>
      <c r="H13" s="65">
        <f>VLOOKUP($A13,'Return Data'!$B$7:$R$2292,12,0)</f>
        <v>12.6851</v>
      </c>
      <c r="I13" s="66">
        <f t="shared" si="2"/>
        <v>21</v>
      </c>
      <c r="J13" s="65">
        <f>VLOOKUP($A13,'Return Data'!$B$7:$R$2292,13,0)</f>
        <v>25.779699999999998</v>
      </c>
      <c r="K13" s="66">
        <f t="shared" si="3"/>
        <v>24</v>
      </c>
      <c r="L13" s="65">
        <f>VLOOKUP($A13,'Return Data'!$B$7:$R$2292,17,0)</f>
        <v>20.787500000000001</v>
      </c>
      <c r="M13" s="66">
        <f t="shared" si="4"/>
        <v>9</v>
      </c>
      <c r="N13" s="65">
        <f>VLOOKUP($A13,'Return Data'!$B$7:$R$2292,14,0)</f>
        <v>17.416799999999999</v>
      </c>
      <c r="O13" s="66">
        <f t="shared" si="6"/>
        <v>7</v>
      </c>
      <c r="P13" s="65">
        <f>VLOOKUP($A13,'Return Data'!$B$7:$R$2292,15,0)</f>
        <v>15.163</v>
      </c>
      <c r="Q13" s="66">
        <f>RANK(P13,P$8:P$40,0)</f>
        <v>4</v>
      </c>
      <c r="R13" s="65">
        <f>VLOOKUP($A13,'Return Data'!$B$7:$R$2292,16,0)</f>
        <v>11.688000000000001</v>
      </c>
      <c r="S13" s="67">
        <f t="shared" si="5"/>
        <v>25</v>
      </c>
    </row>
    <row r="14" spans="1:20" x14ac:dyDescent="0.3">
      <c r="A14" s="63" t="s">
        <v>489</v>
      </c>
      <c r="B14" s="64">
        <f>VLOOKUP($A14,'Return Data'!$B$7:$R$2292,3,0)</f>
        <v>44533</v>
      </c>
      <c r="C14" s="65">
        <f>VLOOKUP($A14,'Return Data'!$B$7:$R$2292,4,0)</f>
        <v>236.012</v>
      </c>
      <c r="D14" s="65">
        <f>VLOOKUP($A14,'Return Data'!$B$7:$R$2292,10,0)</f>
        <v>-0.74399999999999999</v>
      </c>
      <c r="E14" s="66">
        <f t="shared" si="0"/>
        <v>25</v>
      </c>
      <c r="F14" s="65">
        <f>VLOOKUP($A14,'Return Data'!$B$7:$R$2292,11,0)</f>
        <v>9.2632999999999992</v>
      </c>
      <c r="G14" s="66">
        <f t="shared" si="1"/>
        <v>17</v>
      </c>
      <c r="H14" s="65">
        <f>VLOOKUP($A14,'Return Data'!$B$7:$R$2292,12,0)</f>
        <v>14.398400000000001</v>
      </c>
      <c r="I14" s="66">
        <f t="shared" si="2"/>
        <v>14</v>
      </c>
      <c r="J14" s="65">
        <f>VLOOKUP($A14,'Return Data'!$B$7:$R$2292,13,0)</f>
        <v>28.316199999999998</v>
      </c>
      <c r="K14" s="66">
        <f t="shared" si="3"/>
        <v>18</v>
      </c>
      <c r="L14" s="65">
        <f>VLOOKUP($A14,'Return Data'!$B$7:$R$2292,17,0)</f>
        <v>20.895600000000002</v>
      </c>
      <c r="M14" s="66">
        <f t="shared" si="4"/>
        <v>8</v>
      </c>
      <c r="N14" s="65">
        <f>VLOOKUP($A14,'Return Data'!$B$7:$R$2292,14,0)</f>
        <v>18.291</v>
      </c>
      <c r="O14" s="66">
        <f t="shared" si="6"/>
        <v>5</v>
      </c>
      <c r="P14" s="65">
        <f>VLOOKUP($A14,'Return Data'!$B$7:$R$2292,15,0)</f>
        <v>14.489000000000001</v>
      </c>
      <c r="Q14" s="66">
        <f>RANK(P14,P$8:P$40,0)</f>
        <v>6</v>
      </c>
      <c r="R14" s="65">
        <f>VLOOKUP($A14,'Return Data'!$B$7:$R$2292,16,0)</f>
        <v>15.0586</v>
      </c>
      <c r="S14" s="67">
        <f t="shared" si="5"/>
        <v>8</v>
      </c>
    </row>
    <row r="15" spans="1:20" x14ac:dyDescent="0.3">
      <c r="A15" s="63" t="s">
        <v>491</v>
      </c>
      <c r="B15" s="64">
        <f>VLOOKUP($A15,'Return Data'!$B$7:$R$2292,3,0)</f>
        <v>44533</v>
      </c>
      <c r="C15" s="65">
        <f>VLOOKUP($A15,'Return Data'!$B$7:$R$2292,4,0)</f>
        <v>38.299999999999997</v>
      </c>
      <c r="D15" s="65">
        <f>VLOOKUP($A15,'Return Data'!$B$7:$R$2292,10,0)</f>
        <v>2.5434999999999999</v>
      </c>
      <c r="E15" s="66">
        <f t="shared" si="0"/>
        <v>5</v>
      </c>
      <c r="F15" s="65">
        <f>VLOOKUP($A15,'Return Data'!$B$7:$R$2292,11,0)</f>
        <v>12.053800000000001</v>
      </c>
      <c r="G15" s="66">
        <f t="shared" si="1"/>
        <v>6</v>
      </c>
      <c r="H15" s="65">
        <f>VLOOKUP($A15,'Return Data'!$B$7:$R$2292,12,0)</f>
        <v>16.236699999999999</v>
      </c>
      <c r="I15" s="66">
        <f t="shared" si="2"/>
        <v>8</v>
      </c>
      <c r="J15" s="65">
        <f>VLOOKUP($A15,'Return Data'!$B$7:$R$2292,13,0)</f>
        <v>31.841699999999999</v>
      </c>
      <c r="K15" s="66">
        <f t="shared" si="3"/>
        <v>10</v>
      </c>
      <c r="L15" s="65">
        <f>VLOOKUP($A15,'Return Data'!$B$7:$R$2292,17,0)</f>
        <v>20.008900000000001</v>
      </c>
      <c r="M15" s="66">
        <f t="shared" si="4"/>
        <v>12</v>
      </c>
      <c r="N15" s="65">
        <f>VLOOKUP($A15,'Return Data'!$B$7:$R$2292,14,0)</f>
        <v>16.391999999999999</v>
      </c>
      <c r="O15" s="66">
        <f t="shared" si="6"/>
        <v>9</v>
      </c>
      <c r="P15" s="65">
        <f>VLOOKUP($A15,'Return Data'!$B$7:$R$2292,15,0)</f>
        <v>14.216100000000001</v>
      </c>
      <c r="Q15" s="66">
        <f>RANK(P15,P$8:P$40,0)</f>
        <v>9</v>
      </c>
      <c r="R15" s="65">
        <f>VLOOKUP($A15,'Return Data'!$B$7:$R$2292,16,0)</f>
        <v>11.515599999999999</v>
      </c>
      <c r="S15" s="67">
        <f t="shared" si="5"/>
        <v>27</v>
      </c>
    </row>
    <row r="16" spans="1:20" x14ac:dyDescent="0.3">
      <c r="A16" s="63" t="s">
        <v>492</v>
      </c>
      <c r="B16" s="64">
        <f>VLOOKUP($A16,'Return Data'!$B$7:$R$2292,3,0)</f>
        <v>44533</v>
      </c>
      <c r="C16" s="65">
        <f>VLOOKUP($A16,'Return Data'!$B$7:$R$2292,4,0)</f>
        <v>174.8295</v>
      </c>
      <c r="D16" s="65">
        <f>VLOOKUP($A16,'Return Data'!$B$7:$R$2292,10,0)</f>
        <v>-0.37140000000000001</v>
      </c>
      <c r="E16" s="66">
        <f t="shared" si="0"/>
        <v>22</v>
      </c>
      <c r="F16" s="65">
        <f>VLOOKUP($A16,'Return Data'!$B$7:$R$2292,11,0)</f>
        <v>7.2137000000000002</v>
      </c>
      <c r="G16" s="66">
        <f t="shared" si="1"/>
        <v>30</v>
      </c>
      <c r="H16" s="65">
        <f>VLOOKUP($A16,'Return Data'!$B$7:$R$2292,12,0)</f>
        <v>11.3414</v>
      </c>
      <c r="I16" s="66">
        <f t="shared" si="2"/>
        <v>26</v>
      </c>
      <c r="J16" s="65">
        <f>VLOOKUP($A16,'Return Data'!$B$7:$R$2292,13,0)</f>
        <v>27.360700000000001</v>
      </c>
      <c r="K16" s="66">
        <f t="shared" si="3"/>
        <v>20</v>
      </c>
      <c r="L16" s="65">
        <f>VLOOKUP($A16,'Return Data'!$B$7:$R$2292,17,0)</f>
        <v>19.152699999999999</v>
      </c>
      <c r="M16" s="66">
        <f t="shared" si="4"/>
        <v>15</v>
      </c>
      <c r="N16" s="65">
        <f>VLOOKUP($A16,'Return Data'!$B$7:$R$2292,14,0)</f>
        <v>15.312799999999999</v>
      </c>
      <c r="O16" s="66">
        <f t="shared" si="6"/>
        <v>13</v>
      </c>
      <c r="P16" s="65">
        <f>VLOOKUP($A16,'Return Data'!$B$7:$R$2292,15,0)</f>
        <v>12.2804</v>
      </c>
      <c r="Q16" s="66">
        <f>RANK(P16,P$8:P$40,0)</f>
        <v>15</v>
      </c>
      <c r="R16" s="65">
        <f>VLOOKUP($A16,'Return Data'!$B$7:$R$2292,16,0)</f>
        <v>13.891</v>
      </c>
      <c r="S16" s="67">
        <f t="shared" si="5"/>
        <v>11</v>
      </c>
    </row>
    <row r="17" spans="1:19" x14ac:dyDescent="0.3">
      <c r="A17" s="63" t="s">
        <v>494</v>
      </c>
      <c r="B17" s="64">
        <f>VLOOKUP($A17,'Return Data'!$B$7:$R$2292,3,0)</f>
        <v>44533</v>
      </c>
      <c r="C17" s="65">
        <f>VLOOKUP($A17,'Return Data'!$B$7:$R$2292,4,0)</f>
        <v>78.158000000000001</v>
      </c>
      <c r="D17" s="65">
        <f>VLOOKUP($A17,'Return Data'!$B$7:$R$2292,10,0)</f>
        <v>0.78010000000000002</v>
      </c>
      <c r="E17" s="66">
        <f t="shared" si="0"/>
        <v>13</v>
      </c>
      <c r="F17" s="65">
        <f>VLOOKUP($A17,'Return Data'!$B$7:$R$2292,11,0)</f>
        <v>8.1381999999999994</v>
      </c>
      <c r="G17" s="66">
        <f t="shared" si="1"/>
        <v>27</v>
      </c>
      <c r="H17" s="65">
        <f>VLOOKUP($A17,'Return Data'!$B$7:$R$2292,12,0)</f>
        <v>11.9838</v>
      </c>
      <c r="I17" s="66">
        <f t="shared" si="2"/>
        <v>23</v>
      </c>
      <c r="J17" s="65">
        <f>VLOOKUP($A17,'Return Data'!$B$7:$R$2292,13,0)</f>
        <v>30.823699999999999</v>
      </c>
      <c r="K17" s="66">
        <f t="shared" si="3"/>
        <v>12</v>
      </c>
      <c r="L17" s="65">
        <f>VLOOKUP($A17,'Return Data'!$B$7:$R$2292,17,0)</f>
        <v>19.559799999999999</v>
      </c>
      <c r="M17" s="66">
        <f t="shared" si="4"/>
        <v>13</v>
      </c>
      <c r="N17" s="65">
        <f>VLOOKUP($A17,'Return Data'!$B$7:$R$2292,14,0)</f>
        <v>15.2903</v>
      </c>
      <c r="O17" s="66">
        <f t="shared" si="6"/>
        <v>14</v>
      </c>
      <c r="P17" s="65">
        <f>VLOOKUP($A17,'Return Data'!$B$7:$R$2292,15,0)</f>
        <v>12.507899999999999</v>
      </c>
      <c r="Q17" s="66">
        <f>RANK(P17,P$8:P$40,0)</f>
        <v>12</v>
      </c>
      <c r="R17" s="65">
        <f>VLOOKUP($A17,'Return Data'!$B$7:$R$2292,16,0)</f>
        <v>13.126300000000001</v>
      </c>
      <c r="S17" s="67">
        <f t="shared" si="5"/>
        <v>17</v>
      </c>
    </row>
    <row r="18" spans="1:19" x14ac:dyDescent="0.3">
      <c r="A18" s="63" t="s">
        <v>497</v>
      </c>
      <c r="B18" s="64">
        <f>VLOOKUP($A18,'Return Data'!$B$7:$R$2292,3,0)</f>
        <v>44533</v>
      </c>
      <c r="C18" s="65">
        <f>VLOOKUP($A18,'Return Data'!$B$7:$R$2292,4,0)</f>
        <v>15.676299999999999</v>
      </c>
      <c r="D18" s="65">
        <f>VLOOKUP($A18,'Return Data'!$B$7:$R$2292,10,0)</f>
        <v>-0.50649999999999995</v>
      </c>
      <c r="E18" s="66">
        <f t="shared" si="0"/>
        <v>24</v>
      </c>
      <c r="F18" s="65">
        <f>VLOOKUP($A18,'Return Data'!$B$7:$R$2292,11,0)</f>
        <v>7.9724000000000004</v>
      </c>
      <c r="G18" s="66">
        <f t="shared" si="1"/>
        <v>28</v>
      </c>
      <c r="H18" s="65">
        <f>VLOOKUP($A18,'Return Data'!$B$7:$R$2292,12,0)</f>
        <v>10.9968</v>
      </c>
      <c r="I18" s="66">
        <f t="shared" si="2"/>
        <v>27</v>
      </c>
      <c r="J18" s="65">
        <f>VLOOKUP($A18,'Return Data'!$B$7:$R$2292,13,0)</f>
        <v>24.027200000000001</v>
      </c>
      <c r="K18" s="66">
        <f t="shared" si="3"/>
        <v>28</v>
      </c>
      <c r="L18" s="65"/>
      <c r="M18" s="66"/>
      <c r="N18" s="65"/>
      <c r="O18" s="66"/>
      <c r="P18" s="65"/>
      <c r="Q18" s="66"/>
      <c r="R18" s="65">
        <f>VLOOKUP($A18,'Return Data'!$B$7:$R$2292,16,0)</f>
        <v>15.5107</v>
      </c>
      <c r="S18" s="67">
        <f t="shared" si="5"/>
        <v>6</v>
      </c>
    </row>
    <row r="19" spans="1:19" x14ac:dyDescent="0.3">
      <c r="A19" s="63" t="s">
        <v>498</v>
      </c>
      <c r="B19" s="64">
        <f>VLOOKUP($A19,'Return Data'!$B$7:$R$2292,3,0)</f>
        <v>44533</v>
      </c>
      <c r="C19" s="65">
        <f>VLOOKUP($A19,'Return Data'!$B$7:$R$2292,4,0)</f>
        <v>214.73</v>
      </c>
      <c r="D19" s="65">
        <f>VLOOKUP($A19,'Return Data'!$B$7:$R$2292,10,0)</f>
        <v>5.6273999999999997</v>
      </c>
      <c r="E19" s="66">
        <f t="shared" si="0"/>
        <v>1</v>
      </c>
      <c r="F19" s="65">
        <f>VLOOKUP($A19,'Return Data'!$B$7:$R$2292,11,0)</f>
        <v>15.9261</v>
      </c>
      <c r="G19" s="66">
        <f t="shared" si="1"/>
        <v>2</v>
      </c>
      <c r="H19" s="65">
        <f>VLOOKUP($A19,'Return Data'!$B$7:$R$2292,12,0)</f>
        <v>21.289000000000001</v>
      </c>
      <c r="I19" s="66">
        <f t="shared" si="2"/>
        <v>3</v>
      </c>
      <c r="J19" s="65">
        <f>VLOOKUP($A19,'Return Data'!$B$7:$R$2292,13,0)</f>
        <v>47.540199999999999</v>
      </c>
      <c r="K19" s="66">
        <f t="shared" si="3"/>
        <v>3</v>
      </c>
      <c r="L19" s="65">
        <f>VLOOKUP($A19,'Return Data'!$B$7:$R$2292,17,0)</f>
        <v>24.9742</v>
      </c>
      <c r="M19" s="66">
        <f>RANK(L19,L$8:L$40,0)</f>
        <v>4</v>
      </c>
      <c r="N19" s="65">
        <f>VLOOKUP($A19,'Return Data'!$B$7:$R$2292,14,0)</f>
        <v>19.1633</v>
      </c>
      <c r="O19" s="66">
        <f>RANK(N19,N$8:N$40,0)</f>
        <v>4</v>
      </c>
      <c r="P19" s="65">
        <f>VLOOKUP($A19,'Return Data'!$B$7:$R$2292,15,0)</f>
        <v>15.541</v>
      </c>
      <c r="Q19" s="66">
        <f>RANK(P19,P$8:P$40,0)</f>
        <v>2</v>
      </c>
      <c r="R19" s="65">
        <f>VLOOKUP($A19,'Return Data'!$B$7:$R$2292,16,0)</f>
        <v>14.886900000000001</v>
      </c>
      <c r="S19" s="67">
        <f t="shared" si="5"/>
        <v>10</v>
      </c>
    </row>
    <row r="20" spans="1:19" x14ac:dyDescent="0.3">
      <c r="A20" s="63" t="s">
        <v>500</v>
      </c>
      <c r="B20" s="64">
        <f>VLOOKUP($A20,'Return Data'!$B$7:$R$2292,3,0)</f>
        <v>44533</v>
      </c>
      <c r="C20" s="65">
        <f>VLOOKUP($A20,'Return Data'!$B$7:$R$2292,4,0)</f>
        <v>16.052900000000001</v>
      </c>
      <c r="D20" s="65">
        <f>VLOOKUP($A20,'Return Data'!$B$7:$R$2292,10,0)</f>
        <v>3.2486999999999999</v>
      </c>
      <c r="E20" s="66">
        <f t="shared" si="0"/>
        <v>4</v>
      </c>
      <c r="F20" s="65">
        <f>VLOOKUP($A20,'Return Data'!$B$7:$R$2292,11,0)</f>
        <v>10.311</v>
      </c>
      <c r="G20" s="66">
        <f t="shared" si="1"/>
        <v>12</v>
      </c>
      <c r="H20" s="65">
        <f>VLOOKUP($A20,'Return Data'!$B$7:$R$2292,12,0)</f>
        <v>13.927899999999999</v>
      </c>
      <c r="I20" s="66">
        <f t="shared" si="2"/>
        <v>15</v>
      </c>
      <c r="J20" s="65">
        <f>VLOOKUP($A20,'Return Data'!$B$7:$R$2292,13,0)</f>
        <v>24.599499999999999</v>
      </c>
      <c r="K20" s="66">
        <f t="shared" si="3"/>
        <v>26</v>
      </c>
      <c r="L20" s="65">
        <f>VLOOKUP($A20,'Return Data'!$B$7:$R$2292,17,0)</f>
        <v>18.9193</v>
      </c>
      <c r="M20" s="66">
        <f>RANK(L20,L$8:L$40,0)</f>
        <v>17</v>
      </c>
      <c r="N20" s="65">
        <f>VLOOKUP($A20,'Return Data'!$B$7:$R$2292,14,0)</f>
        <v>12.1631</v>
      </c>
      <c r="O20" s="66">
        <f>RANK(N20,N$8:N$40,0)</f>
        <v>24</v>
      </c>
      <c r="P20" s="65"/>
      <c r="Q20" s="66"/>
      <c r="R20" s="65">
        <f>VLOOKUP($A20,'Return Data'!$B$7:$R$2292,16,0)</f>
        <v>9.7002000000000006</v>
      </c>
      <c r="S20" s="67">
        <f t="shared" si="5"/>
        <v>32</v>
      </c>
    </row>
    <row r="21" spans="1:19" x14ac:dyDescent="0.3">
      <c r="A21" s="63" t="s">
        <v>503</v>
      </c>
      <c r="B21" s="64">
        <f>VLOOKUP($A21,'Return Data'!$B$7:$R$2292,3,0)</f>
        <v>44533</v>
      </c>
      <c r="C21" s="65">
        <f>VLOOKUP($A21,'Return Data'!$B$7:$R$2292,4,0)</f>
        <v>16.86</v>
      </c>
      <c r="D21" s="65">
        <f>VLOOKUP($A21,'Return Data'!$B$7:$R$2292,10,0)</f>
        <v>-0.82350000000000001</v>
      </c>
      <c r="E21" s="66">
        <f t="shared" si="0"/>
        <v>27</v>
      </c>
      <c r="F21" s="65">
        <f>VLOOKUP($A21,'Return Data'!$B$7:$R$2292,11,0)</f>
        <v>10.7753</v>
      </c>
      <c r="G21" s="66">
        <f t="shared" si="1"/>
        <v>9</v>
      </c>
      <c r="H21" s="65">
        <f>VLOOKUP($A21,'Return Data'!$B$7:$R$2292,12,0)</f>
        <v>15.7172</v>
      </c>
      <c r="I21" s="66">
        <f t="shared" si="2"/>
        <v>10</v>
      </c>
      <c r="J21" s="65">
        <f>VLOOKUP($A21,'Return Data'!$B$7:$R$2292,13,0)</f>
        <v>32.028199999999998</v>
      </c>
      <c r="K21" s="66">
        <f t="shared" si="3"/>
        <v>9</v>
      </c>
      <c r="L21" s="65">
        <f>VLOOKUP($A21,'Return Data'!$B$7:$R$2292,17,0)</f>
        <v>20.2181</v>
      </c>
      <c r="M21" s="66">
        <f>RANK(L21,L$8:L$40,0)</f>
        <v>11</v>
      </c>
      <c r="N21" s="65">
        <f>VLOOKUP($A21,'Return Data'!$B$7:$R$2292,14,0)</f>
        <v>14.970599999999999</v>
      </c>
      <c r="O21" s="66">
        <f>RANK(N21,N$8:N$40,0)</f>
        <v>15</v>
      </c>
      <c r="P21" s="65"/>
      <c r="Q21" s="66"/>
      <c r="R21" s="65">
        <f>VLOOKUP($A21,'Return Data'!$B$7:$R$2292,16,0)</f>
        <v>11.180099999999999</v>
      </c>
      <c r="S21" s="67">
        <f t="shared" si="5"/>
        <v>28</v>
      </c>
    </row>
    <row r="22" spans="1:19" x14ac:dyDescent="0.3">
      <c r="A22" s="63" t="s">
        <v>505</v>
      </c>
      <c r="B22" s="64">
        <f>VLOOKUP($A22,'Return Data'!$B$7:$R$2292,3,0)</f>
        <v>44533</v>
      </c>
      <c r="C22" s="65">
        <f>VLOOKUP($A22,'Return Data'!$B$7:$R$2292,4,0)</f>
        <v>14.585000000000001</v>
      </c>
      <c r="D22" s="65">
        <f>VLOOKUP($A22,'Return Data'!$B$7:$R$2292,10,0)</f>
        <v>1.2137</v>
      </c>
      <c r="E22" s="66">
        <f t="shared" si="0"/>
        <v>12</v>
      </c>
      <c r="F22" s="65">
        <f>VLOOKUP($A22,'Return Data'!$B$7:$R$2292,11,0)</f>
        <v>8.3404000000000007</v>
      </c>
      <c r="G22" s="66">
        <f t="shared" si="1"/>
        <v>23</v>
      </c>
      <c r="H22" s="65">
        <f>VLOOKUP($A22,'Return Data'!$B$7:$R$2292,12,0)</f>
        <v>10.401300000000001</v>
      </c>
      <c r="I22" s="66">
        <f t="shared" si="2"/>
        <v>31</v>
      </c>
      <c r="J22" s="65">
        <f>VLOOKUP($A22,'Return Data'!$B$7:$R$2292,13,0)</f>
        <v>21.093599999999999</v>
      </c>
      <c r="K22" s="66">
        <f t="shared" si="3"/>
        <v>30</v>
      </c>
      <c r="L22" s="65"/>
      <c r="M22" s="66"/>
      <c r="N22" s="65"/>
      <c r="O22" s="66"/>
      <c r="P22" s="65"/>
      <c r="Q22" s="66"/>
      <c r="R22" s="65">
        <f>VLOOKUP($A22,'Return Data'!$B$7:$R$2292,16,0)</f>
        <v>13.524100000000001</v>
      </c>
      <c r="S22" s="67">
        <f t="shared" si="5"/>
        <v>15</v>
      </c>
    </row>
    <row r="23" spans="1:19" x14ac:dyDescent="0.3">
      <c r="A23" s="63" t="s">
        <v>507</v>
      </c>
      <c r="B23" s="64">
        <f>VLOOKUP($A23,'Return Data'!$B$7:$R$2292,3,0)</f>
        <v>44533</v>
      </c>
      <c r="C23" s="65">
        <f>VLOOKUP($A23,'Return Data'!$B$7:$R$2292,4,0)</f>
        <v>14.3429</v>
      </c>
      <c r="D23" s="65">
        <f>VLOOKUP($A23,'Return Data'!$B$7:$R$2292,10,0)</f>
        <v>-0.1976</v>
      </c>
      <c r="E23" s="66">
        <f t="shared" si="0"/>
        <v>21</v>
      </c>
      <c r="F23" s="65">
        <f>VLOOKUP($A23,'Return Data'!$B$7:$R$2292,11,0)</f>
        <v>8.2670999999999992</v>
      </c>
      <c r="G23" s="66">
        <f t="shared" si="1"/>
        <v>25</v>
      </c>
      <c r="H23" s="65">
        <f>VLOOKUP($A23,'Return Data'!$B$7:$R$2292,12,0)</f>
        <v>10.780799999999999</v>
      </c>
      <c r="I23" s="66">
        <f t="shared" si="2"/>
        <v>28</v>
      </c>
      <c r="J23" s="65">
        <f>VLOOKUP($A23,'Return Data'!$B$7:$R$2292,13,0)</f>
        <v>22.970400000000001</v>
      </c>
      <c r="K23" s="66">
        <f t="shared" si="3"/>
        <v>29</v>
      </c>
      <c r="L23" s="65">
        <f>VLOOKUP($A23,'Return Data'!$B$7:$R$2292,17,0)</f>
        <v>14.0115</v>
      </c>
      <c r="M23" s="66">
        <f>RANK(L23,L$8:L$40,0)</f>
        <v>25</v>
      </c>
      <c r="N23" s="65"/>
      <c r="O23" s="66"/>
      <c r="P23" s="65"/>
      <c r="Q23" s="66"/>
      <c r="R23" s="65">
        <f>VLOOKUP($A23,'Return Data'!$B$7:$R$2292,16,0)</f>
        <v>11.087400000000001</v>
      </c>
      <c r="S23" s="67">
        <f t="shared" si="5"/>
        <v>29</v>
      </c>
    </row>
    <row r="24" spans="1:19" x14ac:dyDescent="0.3">
      <c r="A24" s="63" t="s">
        <v>508</v>
      </c>
      <c r="B24" s="64">
        <f>VLOOKUP($A24,'Return Data'!$B$7:$R$2292,3,0)</f>
        <v>44533</v>
      </c>
      <c r="C24" s="65">
        <f>VLOOKUP($A24,'Return Data'!$B$7:$R$2292,4,0)</f>
        <v>199.746737430233</v>
      </c>
      <c r="D24" s="65">
        <f>VLOOKUP($A24,'Return Data'!$B$7:$R$2292,10,0)</f>
        <v>-2.3679999999999999</v>
      </c>
      <c r="E24" s="66">
        <f t="shared" si="0"/>
        <v>33</v>
      </c>
      <c r="F24" s="65">
        <f>VLOOKUP($A24,'Return Data'!$B$7:$R$2292,11,0)</f>
        <v>7.3855000000000004</v>
      </c>
      <c r="G24" s="66">
        <f t="shared" si="1"/>
        <v>29</v>
      </c>
      <c r="H24" s="65">
        <f>VLOOKUP($A24,'Return Data'!$B$7:$R$2292,12,0)</f>
        <v>11.9411</v>
      </c>
      <c r="I24" s="66">
        <f t="shared" si="2"/>
        <v>25</v>
      </c>
      <c r="J24" s="65">
        <f>VLOOKUP($A24,'Return Data'!$B$7:$R$2292,13,0)</f>
        <v>26.753499999999999</v>
      </c>
      <c r="K24" s="66">
        <f t="shared" si="3"/>
        <v>23</v>
      </c>
      <c r="L24" s="65">
        <f>VLOOKUP($A24,'Return Data'!$B$7:$R$2292,17,0)</f>
        <v>27.0411</v>
      </c>
      <c r="M24" s="66">
        <f>RANK(L24,L$8:L$40,0)</f>
        <v>3</v>
      </c>
      <c r="N24" s="65">
        <f>VLOOKUP($A24,'Return Data'!$B$7:$R$2292,14,0)</f>
        <v>13.678100000000001</v>
      </c>
      <c r="O24" s="66">
        <f>RANK(N24,N$8:N$40,0)</f>
        <v>19</v>
      </c>
      <c r="P24" s="65">
        <f>VLOOKUP($A24,'Return Data'!$B$7:$R$2292,15,0)</f>
        <v>12.3033</v>
      </c>
      <c r="Q24" s="66">
        <f>RANK(P24,P$8:P$40,0)</f>
        <v>14</v>
      </c>
      <c r="R24" s="65">
        <f>VLOOKUP($A24,'Return Data'!$B$7:$R$2292,16,0)</f>
        <v>11.871499999999999</v>
      </c>
      <c r="S24" s="67">
        <f t="shared" si="5"/>
        <v>24</v>
      </c>
    </row>
    <row r="25" spans="1:19" x14ac:dyDescent="0.3">
      <c r="A25" s="63" t="s">
        <v>1827</v>
      </c>
      <c r="B25" s="64">
        <f>VLOOKUP($A25,'Return Data'!$B$7:$R$2292,3,0)</f>
        <v>44533</v>
      </c>
      <c r="C25" s="65">
        <f>VLOOKUP($A25,'Return Data'!$B$7:$R$2292,4,0)</f>
        <v>39.466999999999999</v>
      </c>
      <c r="D25" s="65">
        <f>VLOOKUP($A25,'Return Data'!$B$7:$R$2292,10,0)</f>
        <v>2.2037</v>
      </c>
      <c r="E25" s="66">
        <f t="shared" si="0"/>
        <v>8</v>
      </c>
      <c r="F25" s="65">
        <f>VLOOKUP($A25,'Return Data'!$B$7:$R$2292,11,0)</f>
        <v>8.9947999999999997</v>
      </c>
      <c r="G25" s="66">
        <f t="shared" si="1"/>
        <v>20</v>
      </c>
      <c r="H25" s="65">
        <f>VLOOKUP($A25,'Return Data'!$B$7:$R$2292,12,0)</f>
        <v>14.9033</v>
      </c>
      <c r="I25" s="66">
        <f t="shared" si="2"/>
        <v>12</v>
      </c>
      <c r="J25" s="65">
        <f>VLOOKUP($A25,'Return Data'!$B$7:$R$2292,13,0)</f>
        <v>32.769300000000001</v>
      </c>
      <c r="K25" s="66">
        <f t="shared" si="3"/>
        <v>8</v>
      </c>
      <c r="L25" s="65">
        <f>VLOOKUP($A25,'Return Data'!$B$7:$R$2292,17,0)</f>
        <v>22.581</v>
      </c>
      <c r="M25" s="66">
        <f>RANK(L25,L$8:L$40,0)</f>
        <v>6</v>
      </c>
      <c r="N25" s="65">
        <f>VLOOKUP($A25,'Return Data'!$B$7:$R$2292,14,0)</f>
        <v>19.4026</v>
      </c>
      <c r="O25" s="66">
        <f>RANK(N25,N$8:N$40,0)</f>
        <v>3</v>
      </c>
      <c r="P25" s="65">
        <f>VLOOKUP($A25,'Return Data'!$B$7:$R$2292,15,0)</f>
        <v>14.2262</v>
      </c>
      <c r="Q25" s="66">
        <f>RANK(P25,P$8:P$40,0)</f>
        <v>8</v>
      </c>
      <c r="R25" s="65">
        <f>VLOOKUP($A25,'Return Data'!$B$7:$R$2292,16,0)</f>
        <v>11.995900000000001</v>
      </c>
      <c r="S25" s="67">
        <f t="shared" si="5"/>
        <v>23</v>
      </c>
    </row>
    <row r="26" spans="1:19" x14ac:dyDescent="0.3">
      <c r="A26" s="63" t="s">
        <v>511</v>
      </c>
      <c r="B26" s="64">
        <f>VLOOKUP($A26,'Return Data'!$B$7:$R$2292,3,0)</f>
        <v>44533</v>
      </c>
      <c r="C26" s="65">
        <f>VLOOKUP($A26,'Return Data'!$B$7:$R$2292,4,0)</f>
        <v>37.020000000000003</v>
      </c>
      <c r="D26" s="65">
        <f>VLOOKUP($A26,'Return Data'!$B$7:$R$2292,10,0)</f>
        <v>0.1759</v>
      </c>
      <c r="E26" s="66">
        <f t="shared" si="0"/>
        <v>18</v>
      </c>
      <c r="F26" s="65">
        <f>VLOOKUP($A26,'Return Data'!$B$7:$R$2292,11,0)</f>
        <v>8.2898999999999994</v>
      </c>
      <c r="G26" s="66">
        <f t="shared" si="1"/>
        <v>24</v>
      </c>
      <c r="H26" s="65">
        <f>VLOOKUP($A26,'Return Data'!$B$7:$R$2292,12,0)</f>
        <v>12.032400000000001</v>
      </c>
      <c r="I26" s="66">
        <f t="shared" si="2"/>
        <v>22</v>
      </c>
      <c r="J26" s="65">
        <f>VLOOKUP($A26,'Return Data'!$B$7:$R$2292,13,0)</f>
        <v>24.915600000000001</v>
      </c>
      <c r="K26" s="66">
        <f t="shared" si="3"/>
        <v>25</v>
      </c>
      <c r="L26" s="65">
        <f>VLOOKUP($A26,'Return Data'!$B$7:$R$2292,17,0)</f>
        <v>17.194900000000001</v>
      </c>
      <c r="M26" s="66">
        <f>RANK(L26,L$8:L$40,0)</f>
        <v>23</v>
      </c>
      <c r="N26" s="65">
        <f>VLOOKUP($A26,'Return Data'!$B$7:$R$2292,14,0)</f>
        <v>13.265499999999999</v>
      </c>
      <c r="O26" s="66">
        <f>RANK(N26,N$8:N$40,0)</f>
        <v>22</v>
      </c>
      <c r="P26" s="65">
        <f>VLOOKUP($A26,'Return Data'!$B$7:$R$2292,15,0)</f>
        <v>12.1983</v>
      </c>
      <c r="Q26" s="66">
        <f>RANK(P26,P$8:P$40,0)</f>
        <v>16</v>
      </c>
      <c r="R26" s="65">
        <f>VLOOKUP($A26,'Return Data'!$B$7:$R$2292,16,0)</f>
        <v>12.849500000000001</v>
      </c>
      <c r="S26" s="67">
        <f t="shared" si="5"/>
        <v>18</v>
      </c>
    </row>
    <row r="27" spans="1:19" x14ac:dyDescent="0.3">
      <c r="A27" s="63" t="s">
        <v>512</v>
      </c>
      <c r="B27" s="64">
        <f>VLOOKUP($A27,'Return Data'!$B$7:$R$2292,3,0)</f>
        <v>44533</v>
      </c>
      <c r="C27" s="65">
        <f>VLOOKUP($A27,'Return Data'!$B$7:$R$2292,4,0)</f>
        <v>137.86420000000001</v>
      </c>
      <c r="D27" s="65">
        <f>VLOOKUP($A27,'Return Data'!$B$7:$R$2292,10,0)</f>
        <v>-0.41020000000000001</v>
      </c>
      <c r="E27" s="66">
        <f t="shared" si="0"/>
        <v>23</v>
      </c>
      <c r="F27" s="65">
        <f>VLOOKUP($A27,'Return Data'!$B$7:$R$2292,11,0)</f>
        <v>8.1931999999999992</v>
      </c>
      <c r="G27" s="66">
        <f t="shared" si="1"/>
        <v>26</v>
      </c>
      <c r="H27" s="65">
        <f>VLOOKUP($A27,'Return Data'!$B$7:$R$2292,12,0)</f>
        <v>10.692600000000001</v>
      </c>
      <c r="I27" s="66">
        <f t="shared" si="2"/>
        <v>30</v>
      </c>
      <c r="J27" s="65">
        <f>VLOOKUP($A27,'Return Data'!$B$7:$R$2292,13,0)</f>
        <v>19.979099999999999</v>
      </c>
      <c r="K27" s="66">
        <f t="shared" si="3"/>
        <v>31</v>
      </c>
      <c r="L27" s="65">
        <f>VLOOKUP($A27,'Return Data'!$B$7:$R$2292,17,0)</f>
        <v>12.7857</v>
      </c>
      <c r="M27" s="66">
        <f>RANK(L27,L$8:L$40,0)</f>
        <v>28</v>
      </c>
      <c r="N27" s="65">
        <f>VLOOKUP($A27,'Return Data'!$B$7:$R$2292,14,0)</f>
        <v>12.700799999999999</v>
      </c>
      <c r="O27" s="66">
        <f>RANK(N27,N$8:N$40,0)</f>
        <v>23</v>
      </c>
      <c r="P27" s="65">
        <f>VLOOKUP($A27,'Return Data'!$B$7:$R$2292,15,0)</f>
        <v>10.2464</v>
      </c>
      <c r="Q27" s="66">
        <f>RANK(P27,P$8:P$40,0)</f>
        <v>21</v>
      </c>
      <c r="R27" s="65">
        <f>VLOOKUP($A27,'Return Data'!$B$7:$R$2292,16,0)</f>
        <v>8.8491</v>
      </c>
      <c r="S27" s="67">
        <f t="shared" si="5"/>
        <v>33</v>
      </c>
    </row>
    <row r="28" spans="1:19" x14ac:dyDescent="0.3">
      <c r="A28" s="63" t="s">
        <v>515</v>
      </c>
      <c r="B28" s="64">
        <f>VLOOKUP($A28,'Return Data'!$B$7:$R$2292,3,0)</f>
        <v>44533</v>
      </c>
      <c r="C28" s="65">
        <f>VLOOKUP($A28,'Return Data'!$B$7:$R$2292,4,0)</f>
        <v>16.5641</v>
      </c>
      <c r="D28" s="65">
        <f>VLOOKUP($A28,'Return Data'!$B$7:$R$2292,10,0)</f>
        <v>-0.188</v>
      </c>
      <c r="E28" s="66">
        <f t="shared" si="0"/>
        <v>20</v>
      </c>
      <c r="F28" s="65">
        <f>VLOOKUP($A28,'Return Data'!$B$7:$R$2292,11,0)</f>
        <v>10.6782</v>
      </c>
      <c r="G28" s="66">
        <f t="shared" si="1"/>
        <v>11</v>
      </c>
      <c r="H28" s="65">
        <f>VLOOKUP($A28,'Return Data'!$B$7:$R$2292,12,0)</f>
        <v>16.416599999999999</v>
      </c>
      <c r="I28" s="66">
        <f t="shared" si="2"/>
        <v>7</v>
      </c>
      <c r="J28" s="65">
        <f>VLOOKUP($A28,'Return Data'!$B$7:$R$2292,13,0)</f>
        <v>35.736800000000002</v>
      </c>
      <c r="K28" s="66">
        <f t="shared" si="3"/>
        <v>4</v>
      </c>
      <c r="L28" s="65"/>
      <c r="M28" s="66"/>
      <c r="N28" s="65"/>
      <c r="O28" s="66"/>
      <c r="P28" s="65"/>
      <c r="Q28" s="66"/>
      <c r="R28" s="65">
        <f>VLOOKUP($A28,'Return Data'!$B$7:$R$2292,16,0)</f>
        <v>23.640699999999999</v>
      </c>
      <c r="S28" s="67">
        <f t="shared" si="5"/>
        <v>1</v>
      </c>
    </row>
    <row r="29" spans="1:19" x14ac:dyDescent="0.3">
      <c r="A29" s="63" t="s">
        <v>518</v>
      </c>
      <c r="B29" s="64">
        <f>VLOOKUP($A29,'Return Data'!$B$7:$R$2292,3,0)</f>
        <v>44533</v>
      </c>
      <c r="C29" s="65">
        <f>VLOOKUP($A29,'Return Data'!$B$7:$R$2292,4,0)</f>
        <v>21.945</v>
      </c>
      <c r="D29" s="65">
        <f>VLOOKUP($A29,'Return Data'!$B$7:$R$2292,10,0)</f>
        <v>0.1004</v>
      </c>
      <c r="E29" s="66">
        <f t="shared" si="0"/>
        <v>19</v>
      </c>
      <c r="F29" s="65">
        <f>VLOOKUP($A29,'Return Data'!$B$7:$R$2292,11,0)</f>
        <v>9.2279999999999998</v>
      </c>
      <c r="G29" s="66">
        <f t="shared" si="1"/>
        <v>19</v>
      </c>
      <c r="H29" s="65">
        <f>VLOOKUP($A29,'Return Data'!$B$7:$R$2292,12,0)</f>
        <v>13.2178</v>
      </c>
      <c r="I29" s="66">
        <f t="shared" si="2"/>
        <v>19</v>
      </c>
      <c r="J29" s="65">
        <f>VLOOKUP($A29,'Return Data'!$B$7:$R$2292,13,0)</f>
        <v>28.333300000000001</v>
      </c>
      <c r="K29" s="66">
        <f t="shared" si="3"/>
        <v>17</v>
      </c>
      <c r="L29" s="65">
        <f>VLOOKUP($A29,'Return Data'!$B$7:$R$2292,17,0)</f>
        <v>18.982399999999998</v>
      </c>
      <c r="M29" s="66">
        <f>RANK(L29,L$8:L$40,0)</f>
        <v>16</v>
      </c>
      <c r="N29" s="65">
        <f>VLOOKUP($A29,'Return Data'!$B$7:$R$2292,14,0)</f>
        <v>16.211099999999998</v>
      </c>
      <c r="O29" s="66">
        <f>RANK(N29,N$8:N$40,0)</f>
        <v>10</v>
      </c>
      <c r="P29" s="65">
        <f>VLOOKUP($A29,'Return Data'!$B$7:$R$2292,15,0)</f>
        <v>15.319100000000001</v>
      </c>
      <c r="Q29" s="66">
        <f>RANK(P29,P$8:P$40,0)</f>
        <v>3</v>
      </c>
      <c r="R29" s="65">
        <f>VLOOKUP($A29,'Return Data'!$B$7:$R$2292,16,0)</f>
        <v>13.1683</v>
      </c>
      <c r="S29" s="67">
        <f t="shared" si="5"/>
        <v>16</v>
      </c>
    </row>
    <row r="30" spans="1:19" x14ac:dyDescent="0.3">
      <c r="A30" s="63" t="s">
        <v>520</v>
      </c>
      <c r="B30" s="64">
        <f>VLOOKUP($A30,'Return Data'!$B$7:$R$2292,3,0)</f>
        <v>44533</v>
      </c>
      <c r="C30" s="65">
        <f>VLOOKUP($A30,'Return Data'!$B$7:$R$2292,4,0)</f>
        <v>15.1295</v>
      </c>
      <c r="D30" s="65">
        <f>VLOOKUP($A30,'Return Data'!$B$7:$R$2292,10,0)</f>
        <v>-1.7877000000000001</v>
      </c>
      <c r="E30" s="66">
        <f t="shared" si="0"/>
        <v>31</v>
      </c>
      <c r="F30" s="65">
        <f>VLOOKUP($A30,'Return Data'!$B$7:$R$2292,11,0)</f>
        <v>5.8037000000000001</v>
      </c>
      <c r="G30" s="66">
        <f t="shared" si="1"/>
        <v>33</v>
      </c>
      <c r="H30" s="65">
        <f>VLOOKUP($A30,'Return Data'!$B$7:$R$2292,12,0)</f>
        <v>7.7622999999999998</v>
      </c>
      <c r="I30" s="66">
        <f t="shared" si="2"/>
        <v>33</v>
      </c>
      <c r="J30" s="65">
        <f>VLOOKUP($A30,'Return Data'!$B$7:$R$2292,13,0)</f>
        <v>18.036000000000001</v>
      </c>
      <c r="K30" s="66">
        <f t="shared" si="3"/>
        <v>33</v>
      </c>
      <c r="L30" s="65"/>
      <c r="M30" s="66"/>
      <c r="N30" s="65"/>
      <c r="O30" s="66"/>
      <c r="P30" s="65"/>
      <c r="Q30" s="66"/>
      <c r="R30" s="65">
        <f>VLOOKUP($A30,'Return Data'!$B$7:$R$2292,16,0)</f>
        <v>13.713699999999999</v>
      </c>
      <c r="S30" s="67">
        <f t="shared" si="5"/>
        <v>12</v>
      </c>
    </row>
    <row r="31" spans="1:19" x14ac:dyDescent="0.3">
      <c r="A31" s="63" t="s">
        <v>2002</v>
      </c>
      <c r="B31" s="64">
        <f>VLOOKUP($A31,'Return Data'!$B$7:$R$2292,3,0)</f>
        <v>44533</v>
      </c>
      <c r="C31" s="65">
        <f>VLOOKUP($A31,'Return Data'!$B$7:$R$2292,4,0)</f>
        <v>14.085000000000001</v>
      </c>
      <c r="D31" s="65">
        <f>VLOOKUP($A31,'Return Data'!$B$7:$R$2292,10,0)</f>
        <v>0.28770000000000001</v>
      </c>
      <c r="E31" s="66">
        <f t="shared" si="0"/>
        <v>16</v>
      </c>
      <c r="F31" s="65">
        <f>VLOOKUP($A31,'Return Data'!$B$7:$R$2292,11,0)</f>
        <v>9.9840999999999998</v>
      </c>
      <c r="G31" s="66">
        <f t="shared" si="1"/>
        <v>13</v>
      </c>
      <c r="H31" s="65">
        <f>VLOOKUP($A31,'Return Data'!$B$7:$R$2292,12,0)</f>
        <v>12.7422</v>
      </c>
      <c r="I31" s="66">
        <f t="shared" si="2"/>
        <v>20</v>
      </c>
      <c r="J31" s="65">
        <f>VLOOKUP($A31,'Return Data'!$B$7:$R$2292,13,0)</f>
        <v>24.4346</v>
      </c>
      <c r="K31" s="66">
        <f t="shared" si="3"/>
        <v>27</v>
      </c>
      <c r="L31" s="65">
        <f>VLOOKUP($A31,'Return Data'!$B$7:$R$2292,17,0)</f>
        <v>13.327999999999999</v>
      </c>
      <c r="M31" s="66">
        <f t="shared" ref="M31:M40" si="7">RANK(L31,L$8:L$40,0)</f>
        <v>27</v>
      </c>
      <c r="N31" s="65"/>
      <c r="O31" s="66"/>
      <c r="P31" s="65"/>
      <c r="Q31" s="66"/>
      <c r="R31" s="65">
        <f>VLOOKUP($A31,'Return Data'!$B$7:$R$2292,16,0)</f>
        <v>9.9899000000000004</v>
      </c>
      <c r="S31" s="67">
        <f t="shared" si="5"/>
        <v>31</v>
      </c>
    </row>
    <row r="32" spans="1:19" x14ac:dyDescent="0.3">
      <c r="A32" s="63" t="s">
        <v>521</v>
      </c>
      <c r="B32" s="64">
        <f>VLOOKUP($A32,'Return Data'!$B$7:$R$2292,3,0)</f>
        <v>44533</v>
      </c>
      <c r="C32" s="65">
        <f>VLOOKUP($A32,'Return Data'!$B$7:$R$2292,4,0)</f>
        <v>65.668099999999995</v>
      </c>
      <c r="D32" s="65">
        <f>VLOOKUP($A32,'Return Data'!$B$7:$R$2292,10,0)</f>
        <v>1.6024</v>
      </c>
      <c r="E32" s="66">
        <f t="shared" si="0"/>
        <v>9</v>
      </c>
      <c r="F32" s="65">
        <f>VLOOKUP($A32,'Return Data'!$B$7:$R$2292,11,0)</f>
        <v>8.6859000000000002</v>
      </c>
      <c r="G32" s="66">
        <f t="shared" si="1"/>
        <v>22</v>
      </c>
      <c r="H32" s="65">
        <f>VLOOKUP($A32,'Return Data'!$B$7:$R$2292,12,0)</f>
        <v>13.6022</v>
      </c>
      <c r="I32" s="66">
        <f t="shared" si="2"/>
        <v>18</v>
      </c>
      <c r="J32" s="65">
        <f>VLOOKUP($A32,'Return Data'!$B$7:$R$2292,13,0)</f>
        <v>32.884599999999999</v>
      </c>
      <c r="K32" s="66">
        <f t="shared" si="3"/>
        <v>7</v>
      </c>
      <c r="L32" s="65">
        <f>VLOOKUP($A32,'Return Data'!$B$7:$R$2292,17,0)</f>
        <v>10.172800000000001</v>
      </c>
      <c r="M32" s="66">
        <f t="shared" si="7"/>
        <v>29</v>
      </c>
      <c r="N32" s="65">
        <f>VLOOKUP($A32,'Return Data'!$B$7:$R$2292,14,0)</f>
        <v>7.4130000000000003</v>
      </c>
      <c r="O32" s="66">
        <f t="shared" ref="O32:O40" si="8">RANK(N32,N$8:N$40,0)</f>
        <v>26</v>
      </c>
      <c r="P32" s="65">
        <f>VLOOKUP($A32,'Return Data'!$B$7:$R$2292,15,0)</f>
        <v>8.8963000000000001</v>
      </c>
      <c r="Q32" s="66">
        <f t="shared" ref="Q32:Q40" si="9">RANK(P32,P$8:P$40,0)</f>
        <v>22</v>
      </c>
      <c r="R32" s="65">
        <f>VLOOKUP($A32,'Return Data'!$B$7:$R$2292,16,0)</f>
        <v>12.0875</v>
      </c>
      <c r="S32" s="67">
        <f t="shared" si="5"/>
        <v>22</v>
      </c>
    </row>
    <row r="33" spans="1:19" x14ac:dyDescent="0.3">
      <c r="A33" s="63" t="s">
        <v>527</v>
      </c>
      <c r="B33" s="64">
        <f>VLOOKUP($A33,'Return Data'!$B$7:$R$2292,3,0)</f>
        <v>44533</v>
      </c>
      <c r="C33" s="65">
        <f>VLOOKUP($A33,'Return Data'!$B$7:$R$2292,4,0)</f>
        <v>97.37</v>
      </c>
      <c r="D33" s="65">
        <f>VLOOKUP($A33,'Return Data'!$B$7:$R$2292,10,0)</f>
        <v>0.25740000000000002</v>
      </c>
      <c r="E33" s="66">
        <f t="shared" si="0"/>
        <v>17</v>
      </c>
      <c r="F33" s="65">
        <f>VLOOKUP($A33,'Return Data'!$B$7:$R$2292,11,0)</f>
        <v>9.7744999999999997</v>
      </c>
      <c r="G33" s="66">
        <f t="shared" si="1"/>
        <v>14</v>
      </c>
      <c r="H33" s="65">
        <f>VLOOKUP($A33,'Return Data'!$B$7:$R$2292,12,0)</f>
        <v>14.7014</v>
      </c>
      <c r="I33" s="66">
        <f t="shared" si="2"/>
        <v>13</v>
      </c>
      <c r="J33" s="65">
        <f>VLOOKUP($A33,'Return Data'!$B$7:$R$2292,13,0)</f>
        <v>27.7319</v>
      </c>
      <c r="K33" s="66">
        <f t="shared" si="3"/>
        <v>19</v>
      </c>
      <c r="L33" s="65">
        <f>VLOOKUP($A33,'Return Data'!$B$7:$R$2292,17,0)</f>
        <v>17.197299999999998</v>
      </c>
      <c r="M33" s="66">
        <f t="shared" si="7"/>
        <v>22</v>
      </c>
      <c r="N33" s="65">
        <f>VLOOKUP($A33,'Return Data'!$B$7:$R$2292,14,0)</f>
        <v>14.3889</v>
      </c>
      <c r="O33" s="66">
        <f t="shared" si="8"/>
        <v>17</v>
      </c>
      <c r="P33" s="65">
        <f>VLOOKUP($A33,'Return Data'!$B$7:$R$2292,15,0)</f>
        <v>11.2401</v>
      </c>
      <c r="Q33" s="66">
        <f t="shared" si="9"/>
        <v>19</v>
      </c>
      <c r="R33" s="65">
        <f>VLOOKUP($A33,'Return Data'!$B$7:$R$2292,16,0)</f>
        <v>13.6083</v>
      </c>
      <c r="S33" s="67">
        <f t="shared" si="5"/>
        <v>14</v>
      </c>
    </row>
    <row r="34" spans="1:19" x14ac:dyDescent="0.3">
      <c r="A34" s="63" t="s">
        <v>529</v>
      </c>
      <c r="B34" s="64">
        <f>VLOOKUP($A34,'Return Data'!$B$7:$R$2292,3,0)</f>
        <v>44533</v>
      </c>
      <c r="C34" s="65">
        <f>VLOOKUP($A34,'Return Data'!$B$7:$R$2292,4,0)</f>
        <v>111.37</v>
      </c>
      <c r="D34" s="65">
        <f>VLOOKUP($A34,'Return Data'!$B$7:$R$2292,10,0)</f>
        <v>1.2178</v>
      </c>
      <c r="E34" s="66">
        <f t="shared" si="0"/>
        <v>11</v>
      </c>
      <c r="F34" s="65">
        <f>VLOOKUP($A34,'Return Data'!$B$7:$R$2292,11,0)</f>
        <v>12.0197</v>
      </c>
      <c r="G34" s="66">
        <f t="shared" si="1"/>
        <v>7</v>
      </c>
      <c r="H34" s="65">
        <f>VLOOKUP($A34,'Return Data'!$B$7:$R$2292,12,0)</f>
        <v>15.266</v>
      </c>
      <c r="I34" s="66">
        <f t="shared" si="2"/>
        <v>11</v>
      </c>
      <c r="J34" s="65">
        <f>VLOOKUP($A34,'Return Data'!$B$7:$R$2292,13,0)</f>
        <v>30.7774</v>
      </c>
      <c r="K34" s="66">
        <f t="shared" si="3"/>
        <v>13</v>
      </c>
      <c r="L34" s="65">
        <f>VLOOKUP($A34,'Return Data'!$B$7:$R$2292,17,0)</f>
        <v>20.500499999999999</v>
      </c>
      <c r="M34" s="66">
        <f t="shared" si="7"/>
        <v>10</v>
      </c>
      <c r="N34" s="65">
        <f>VLOOKUP($A34,'Return Data'!$B$7:$R$2292,14,0)</f>
        <v>14.078200000000001</v>
      </c>
      <c r="O34" s="66">
        <f t="shared" si="8"/>
        <v>18</v>
      </c>
      <c r="P34" s="65">
        <f>VLOOKUP($A34,'Return Data'!$B$7:$R$2292,15,0)</f>
        <v>14.5641</v>
      </c>
      <c r="Q34" s="66">
        <f t="shared" si="9"/>
        <v>5</v>
      </c>
      <c r="R34" s="65">
        <f>VLOOKUP($A34,'Return Data'!$B$7:$R$2292,16,0)</f>
        <v>11.6335</v>
      </c>
      <c r="S34" s="67">
        <f t="shared" si="5"/>
        <v>26</v>
      </c>
    </row>
    <row r="35" spans="1:19" x14ac:dyDescent="0.3">
      <c r="A35" s="63" t="s">
        <v>531</v>
      </c>
      <c r="B35" s="64">
        <f>VLOOKUP($A35,'Return Data'!$B$7:$R$2292,3,0)</f>
        <v>44533</v>
      </c>
      <c r="C35" s="65">
        <f>VLOOKUP($A35,'Return Data'!$B$7:$R$2292,4,0)</f>
        <v>273.887</v>
      </c>
      <c r="D35" s="65">
        <f>VLOOKUP($A35,'Return Data'!$B$7:$R$2292,10,0)</f>
        <v>3.2622</v>
      </c>
      <c r="E35" s="66">
        <f t="shared" si="0"/>
        <v>3</v>
      </c>
      <c r="F35" s="65">
        <f>VLOOKUP($A35,'Return Data'!$B$7:$R$2292,11,0)</f>
        <v>13.4026</v>
      </c>
      <c r="G35" s="66">
        <f t="shared" si="1"/>
        <v>5</v>
      </c>
      <c r="H35" s="65">
        <f>VLOOKUP($A35,'Return Data'!$B$7:$R$2292,12,0)</f>
        <v>33.977800000000002</v>
      </c>
      <c r="I35" s="66">
        <f t="shared" si="2"/>
        <v>2</v>
      </c>
      <c r="J35" s="65">
        <f>VLOOKUP($A35,'Return Data'!$B$7:$R$2292,13,0)</f>
        <v>53.582999999999998</v>
      </c>
      <c r="K35" s="66">
        <f t="shared" si="3"/>
        <v>1</v>
      </c>
      <c r="L35" s="65">
        <f>VLOOKUP($A35,'Return Data'!$B$7:$R$2292,17,0)</f>
        <v>38.731200000000001</v>
      </c>
      <c r="M35" s="66">
        <f t="shared" si="7"/>
        <v>2</v>
      </c>
      <c r="N35" s="65">
        <f>VLOOKUP($A35,'Return Data'!$B$7:$R$2292,14,0)</f>
        <v>28.02</v>
      </c>
      <c r="O35" s="66">
        <f t="shared" si="8"/>
        <v>1</v>
      </c>
      <c r="P35" s="65">
        <f>VLOOKUP($A35,'Return Data'!$B$7:$R$2292,15,0)</f>
        <v>20.3553</v>
      </c>
      <c r="Q35" s="66">
        <f t="shared" si="9"/>
        <v>1</v>
      </c>
      <c r="R35" s="65">
        <f>VLOOKUP($A35,'Return Data'!$B$7:$R$2292,16,0)</f>
        <v>17.321899999999999</v>
      </c>
      <c r="S35" s="67">
        <f t="shared" si="5"/>
        <v>3</v>
      </c>
    </row>
    <row r="36" spans="1:19" x14ac:dyDescent="0.3">
      <c r="A36" s="63" t="s">
        <v>1833</v>
      </c>
      <c r="B36" s="64">
        <f>VLOOKUP($A36,'Return Data'!$B$7:$R$2292,3,0)</f>
        <v>44533</v>
      </c>
      <c r="C36" s="65">
        <f>VLOOKUP($A36,'Return Data'!$B$7:$R$2292,4,0)</f>
        <v>477.85161781299598</v>
      </c>
      <c r="D36" s="65">
        <f>VLOOKUP($A36,'Return Data'!$B$7:$R$2292,10,0)</f>
        <v>0.40110000000000001</v>
      </c>
      <c r="E36" s="66">
        <f t="shared" si="0"/>
        <v>15</v>
      </c>
      <c r="F36" s="65">
        <f>VLOOKUP($A36,'Return Data'!$B$7:$R$2292,11,0)</f>
        <v>9.6867999999999999</v>
      </c>
      <c r="G36" s="66">
        <f t="shared" si="1"/>
        <v>15</v>
      </c>
      <c r="H36" s="65">
        <f>VLOOKUP($A36,'Return Data'!$B$7:$R$2292,12,0)</f>
        <v>13.646100000000001</v>
      </c>
      <c r="I36" s="66">
        <f t="shared" si="2"/>
        <v>17</v>
      </c>
      <c r="J36" s="65">
        <f>VLOOKUP($A36,'Return Data'!$B$7:$R$2292,13,0)</f>
        <v>27.2836</v>
      </c>
      <c r="K36" s="66">
        <f t="shared" si="3"/>
        <v>22</v>
      </c>
      <c r="L36" s="65">
        <f>VLOOKUP($A36,'Return Data'!$B$7:$R$2292,17,0)</f>
        <v>17.951899999999998</v>
      </c>
      <c r="M36" s="66">
        <f t="shared" si="7"/>
        <v>21</v>
      </c>
      <c r="N36" s="65">
        <f>VLOOKUP($A36,'Return Data'!$B$7:$R$2292,14,0)</f>
        <v>16.802900000000001</v>
      </c>
      <c r="O36" s="66">
        <f t="shared" si="8"/>
        <v>8</v>
      </c>
      <c r="P36" s="65">
        <f>VLOOKUP($A36,'Return Data'!$B$7:$R$2292,15,0)</f>
        <v>14.408099999999999</v>
      </c>
      <c r="Q36" s="66">
        <f t="shared" si="9"/>
        <v>7</v>
      </c>
      <c r="R36" s="65">
        <f>VLOOKUP($A36,'Return Data'!$B$7:$R$2292,16,0)</f>
        <v>16.055599999999998</v>
      </c>
      <c r="S36" s="67">
        <f t="shared" si="5"/>
        <v>5</v>
      </c>
    </row>
    <row r="37" spans="1:19" x14ac:dyDescent="0.3">
      <c r="A37" s="63" t="s">
        <v>534</v>
      </c>
      <c r="B37" s="64">
        <f>VLOOKUP($A37,'Return Data'!$B$7:$R$2292,3,0)</f>
        <v>44533</v>
      </c>
      <c r="C37" s="65">
        <f>VLOOKUP($A37,'Return Data'!$B$7:$R$2292,4,0)</f>
        <v>22.667400000000001</v>
      </c>
      <c r="D37" s="65">
        <f>VLOOKUP($A37,'Return Data'!$B$7:$R$2292,10,0)</f>
        <v>-1.919</v>
      </c>
      <c r="E37" s="66">
        <f t="shared" si="0"/>
        <v>32</v>
      </c>
      <c r="F37" s="65">
        <f>VLOOKUP($A37,'Return Data'!$B$7:$R$2292,11,0)</f>
        <v>6.5377999999999998</v>
      </c>
      <c r="G37" s="66">
        <f t="shared" si="1"/>
        <v>31</v>
      </c>
      <c r="H37" s="65">
        <f>VLOOKUP($A37,'Return Data'!$B$7:$R$2292,12,0)</f>
        <v>9.3337000000000003</v>
      </c>
      <c r="I37" s="66">
        <f t="shared" si="2"/>
        <v>32</v>
      </c>
      <c r="J37" s="65">
        <f>VLOOKUP($A37,'Return Data'!$B$7:$R$2292,13,0)</f>
        <v>19.195499999999999</v>
      </c>
      <c r="K37" s="66">
        <f t="shared" si="3"/>
        <v>32</v>
      </c>
      <c r="L37" s="65">
        <f>VLOOKUP($A37,'Return Data'!$B$7:$R$2292,17,0)</f>
        <v>13.534599999999999</v>
      </c>
      <c r="M37" s="66">
        <f t="shared" si="7"/>
        <v>26</v>
      </c>
      <c r="N37" s="65">
        <f>VLOOKUP($A37,'Return Data'!$B$7:$R$2292,14,0)</f>
        <v>11.8492</v>
      </c>
      <c r="O37" s="66">
        <f t="shared" si="8"/>
        <v>25</v>
      </c>
      <c r="P37" s="65">
        <f>VLOOKUP($A37,'Return Data'!$B$7:$R$2292,15,0)</f>
        <v>11.4405</v>
      </c>
      <c r="Q37" s="66">
        <f t="shared" si="9"/>
        <v>18</v>
      </c>
      <c r="R37" s="65">
        <f>VLOOKUP($A37,'Return Data'!$B$7:$R$2292,16,0)</f>
        <v>10.7841</v>
      </c>
      <c r="S37" s="67">
        <f t="shared" si="5"/>
        <v>30</v>
      </c>
    </row>
    <row r="38" spans="1:19" x14ac:dyDescent="0.3">
      <c r="A38" s="63" t="s">
        <v>535</v>
      </c>
      <c r="B38" s="64">
        <f>VLOOKUP($A38,'Return Data'!$B$7:$R$2292,3,0)</f>
        <v>44533</v>
      </c>
      <c r="C38" s="65">
        <f>VLOOKUP($A38,'Return Data'!$B$7:$R$2292,4,0)</f>
        <v>133.9425</v>
      </c>
      <c r="D38" s="65">
        <f>VLOOKUP($A38,'Return Data'!$B$7:$R$2292,10,0)</f>
        <v>0.67949999999999999</v>
      </c>
      <c r="E38" s="66">
        <f t="shared" si="0"/>
        <v>14</v>
      </c>
      <c r="F38" s="65">
        <f>VLOOKUP($A38,'Return Data'!$B$7:$R$2292,11,0)</f>
        <v>11.693099999999999</v>
      </c>
      <c r="G38" s="66">
        <f t="shared" si="1"/>
        <v>8</v>
      </c>
      <c r="H38" s="65">
        <f>VLOOKUP($A38,'Return Data'!$B$7:$R$2292,12,0)</f>
        <v>16.058599999999998</v>
      </c>
      <c r="I38" s="66">
        <f t="shared" si="2"/>
        <v>9</v>
      </c>
      <c r="J38" s="65">
        <f>VLOOKUP($A38,'Return Data'!$B$7:$R$2292,13,0)</f>
        <v>31.6616</v>
      </c>
      <c r="K38" s="66">
        <f t="shared" si="3"/>
        <v>11</v>
      </c>
      <c r="L38" s="65">
        <f>VLOOKUP($A38,'Return Data'!$B$7:$R$2292,17,0)</f>
        <v>18.139900000000001</v>
      </c>
      <c r="M38" s="66">
        <f t="shared" si="7"/>
        <v>19</v>
      </c>
      <c r="N38" s="65">
        <f>VLOOKUP($A38,'Return Data'!$B$7:$R$2292,14,0)</f>
        <v>15.728400000000001</v>
      </c>
      <c r="O38" s="66">
        <f t="shared" si="8"/>
        <v>12</v>
      </c>
      <c r="P38" s="65">
        <f>VLOOKUP($A38,'Return Data'!$B$7:$R$2292,15,0)</f>
        <v>13.9323</v>
      </c>
      <c r="Q38" s="66">
        <f t="shared" si="9"/>
        <v>10</v>
      </c>
      <c r="R38" s="65">
        <f>VLOOKUP($A38,'Return Data'!$B$7:$R$2292,16,0)</f>
        <v>12.838699999999999</v>
      </c>
      <c r="S38" s="67">
        <f t="shared" si="5"/>
        <v>19</v>
      </c>
    </row>
    <row r="39" spans="1:19" x14ac:dyDescent="0.3">
      <c r="A39" s="63" t="s">
        <v>538</v>
      </c>
      <c r="B39" s="64">
        <f>VLOOKUP($A39,'Return Data'!$B$7:$R$2292,3,0)</f>
        <v>44533</v>
      </c>
      <c r="C39" s="65">
        <f>VLOOKUP($A39,'Return Data'!$B$7:$R$2292,4,0)</f>
        <v>408.18227426718101</v>
      </c>
      <c r="D39" s="65">
        <f>VLOOKUP($A39,'Return Data'!$B$7:$R$2292,10,0)</f>
        <v>-0.79930000000000001</v>
      </c>
      <c r="E39" s="66">
        <f t="shared" si="0"/>
        <v>26</v>
      </c>
      <c r="F39" s="65">
        <f>VLOOKUP($A39,'Return Data'!$B$7:$R$2292,11,0)</f>
        <v>9.2357999999999993</v>
      </c>
      <c r="G39" s="66">
        <f t="shared" si="1"/>
        <v>18</v>
      </c>
      <c r="H39" s="65">
        <f>VLOOKUP($A39,'Return Data'!$B$7:$R$2292,12,0)</f>
        <v>11.954800000000001</v>
      </c>
      <c r="I39" s="66">
        <f t="shared" si="2"/>
        <v>24</v>
      </c>
      <c r="J39" s="65">
        <f>VLOOKUP($A39,'Return Data'!$B$7:$R$2292,13,0)</f>
        <v>28.793600000000001</v>
      </c>
      <c r="K39" s="66">
        <f t="shared" si="3"/>
        <v>16</v>
      </c>
      <c r="L39" s="65">
        <f>VLOOKUP($A39,'Return Data'!$B$7:$R$2292,17,0)</f>
        <v>16.774000000000001</v>
      </c>
      <c r="M39" s="66">
        <f t="shared" si="7"/>
        <v>24</v>
      </c>
      <c r="N39" s="65">
        <f>VLOOKUP($A39,'Return Data'!$B$7:$R$2292,14,0)</f>
        <v>13.5296</v>
      </c>
      <c r="O39" s="66">
        <f t="shared" si="8"/>
        <v>20</v>
      </c>
      <c r="P39" s="65">
        <f>VLOOKUP($A39,'Return Data'!$B$7:$R$2292,15,0)</f>
        <v>11.0687</v>
      </c>
      <c r="Q39" s="66">
        <f t="shared" si="9"/>
        <v>20</v>
      </c>
      <c r="R39" s="65">
        <f>VLOOKUP($A39,'Return Data'!$B$7:$R$2292,16,0)</f>
        <v>15.225199999999999</v>
      </c>
      <c r="S39" s="67">
        <f t="shared" si="5"/>
        <v>7</v>
      </c>
    </row>
    <row r="40" spans="1:19" x14ac:dyDescent="0.3">
      <c r="A40" s="63" t="s">
        <v>540</v>
      </c>
      <c r="B40" s="64">
        <f>VLOOKUP($A40,'Return Data'!$B$7:$R$2292,3,0)</f>
        <v>44533</v>
      </c>
      <c r="C40" s="65">
        <f>VLOOKUP($A40,'Return Data'!$B$7:$R$2292,4,0)</f>
        <v>253.71873820980599</v>
      </c>
      <c r="D40" s="65">
        <f>VLOOKUP($A40,'Return Data'!$B$7:$R$2292,10,0)</f>
        <v>1.5528999999999999</v>
      </c>
      <c r="E40" s="66">
        <f t="shared" si="0"/>
        <v>10</v>
      </c>
      <c r="F40" s="65">
        <f>VLOOKUP($A40,'Return Data'!$B$7:$R$2292,11,0)</f>
        <v>10.715</v>
      </c>
      <c r="G40" s="66">
        <f t="shared" si="1"/>
        <v>10</v>
      </c>
      <c r="H40" s="65">
        <f>VLOOKUP($A40,'Return Data'!$B$7:$R$2292,12,0)</f>
        <v>16.600899999999999</v>
      </c>
      <c r="I40" s="66">
        <f t="shared" si="2"/>
        <v>6</v>
      </c>
      <c r="J40" s="65">
        <f>VLOOKUP($A40,'Return Data'!$B$7:$R$2292,13,0)</f>
        <v>35.432699999999997</v>
      </c>
      <c r="K40" s="66">
        <f t="shared" si="3"/>
        <v>5</v>
      </c>
      <c r="L40" s="65">
        <f>VLOOKUP($A40,'Return Data'!$B$7:$R$2292,17,0)</f>
        <v>21.936</v>
      </c>
      <c r="M40" s="66">
        <f t="shared" si="7"/>
        <v>7</v>
      </c>
      <c r="N40" s="65">
        <f>VLOOKUP($A40,'Return Data'!$B$7:$R$2292,14,0)</f>
        <v>14.7881</v>
      </c>
      <c r="O40" s="66">
        <f t="shared" si="8"/>
        <v>16</v>
      </c>
      <c r="P40" s="65">
        <f>VLOOKUP($A40,'Return Data'!$B$7:$R$2292,15,0)</f>
        <v>12.3293</v>
      </c>
      <c r="Q40" s="66">
        <f t="shared" si="9"/>
        <v>13</v>
      </c>
      <c r="R40" s="65">
        <f>VLOOKUP($A40,'Return Data'!$B$7:$R$2292,16,0)</f>
        <v>12.7547</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0.60606363636363636</v>
      </c>
      <c r="E42" s="74"/>
      <c r="F42" s="75">
        <f>AVERAGE(F8:F40)</f>
        <v>10.123539393939394</v>
      </c>
      <c r="G42" s="74"/>
      <c r="H42" s="75">
        <f>AVERAGE(H8:H40)</f>
        <v>14.867527272727273</v>
      </c>
      <c r="I42" s="74"/>
      <c r="J42" s="75">
        <f>AVERAGE(J8:J40)</f>
        <v>29.921103030303037</v>
      </c>
      <c r="K42" s="74"/>
      <c r="L42" s="75">
        <f>AVERAGE(L8:L40)</f>
        <v>20.140434482758625</v>
      </c>
      <c r="M42" s="74"/>
      <c r="N42" s="75">
        <f>AVERAGE(N8:N40)</f>
        <v>15.807676923076922</v>
      </c>
      <c r="O42" s="74"/>
      <c r="P42" s="75">
        <f>AVERAGE(P8:P40)</f>
        <v>13.238590909090908</v>
      </c>
      <c r="Q42" s="74"/>
      <c r="R42" s="75">
        <f>AVERAGE(R8:R40)</f>
        <v>13.52958484848485</v>
      </c>
      <c r="S42" s="76"/>
    </row>
    <row r="43" spans="1:19" x14ac:dyDescent="0.3">
      <c r="A43" s="73" t="s">
        <v>28</v>
      </c>
      <c r="B43" s="74"/>
      <c r="C43" s="74"/>
      <c r="D43" s="75">
        <f>MIN(D8:D40)</f>
        <v>-2.3679999999999999</v>
      </c>
      <c r="E43" s="74"/>
      <c r="F43" s="75">
        <f>MIN(F8:F40)</f>
        <v>5.8037000000000001</v>
      </c>
      <c r="G43" s="74"/>
      <c r="H43" s="75">
        <f>MIN(H8:H40)</f>
        <v>7.7622999999999998</v>
      </c>
      <c r="I43" s="74"/>
      <c r="J43" s="75">
        <f>MIN(J8:J40)</f>
        <v>18.036000000000001</v>
      </c>
      <c r="K43" s="74"/>
      <c r="L43" s="75">
        <f>MIN(L8:L40)</f>
        <v>10.172800000000001</v>
      </c>
      <c r="M43" s="74"/>
      <c r="N43" s="75">
        <f>MIN(N8:N40)</f>
        <v>7.4130000000000003</v>
      </c>
      <c r="O43" s="74"/>
      <c r="P43" s="75">
        <f>MIN(P8:P40)</f>
        <v>8.8963000000000001</v>
      </c>
      <c r="Q43" s="74"/>
      <c r="R43" s="75">
        <f>MIN(R8:R40)</f>
        <v>8.8491</v>
      </c>
      <c r="S43" s="76"/>
    </row>
    <row r="44" spans="1:19" ht="15" thickBot="1" x14ac:dyDescent="0.35">
      <c r="A44" s="77" t="s">
        <v>29</v>
      </c>
      <c r="B44" s="78"/>
      <c r="C44" s="78"/>
      <c r="D44" s="79">
        <f>MAX(D8:D40)</f>
        <v>5.6273999999999997</v>
      </c>
      <c r="E44" s="78"/>
      <c r="F44" s="79">
        <f>MAX(F8:F40)</f>
        <v>21.137799999999999</v>
      </c>
      <c r="G44" s="78"/>
      <c r="H44" s="79">
        <f>MAX(H8:H40)</f>
        <v>35.493299999999998</v>
      </c>
      <c r="I44" s="78"/>
      <c r="J44" s="79">
        <f>MAX(J8:J40)</f>
        <v>53.582999999999998</v>
      </c>
      <c r="K44" s="78"/>
      <c r="L44" s="79">
        <f>MAX(L8:L40)</f>
        <v>39.418300000000002</v>
      </c>
      <c r="M44" s="78"/>
      <c r="N44" s="79">
        <f>MAX(N8:N40)</f>
        <v>28.02</v>
      </c>
      <c r="O44" s="78"/>
      <c r="P44" s="79">
        <f>MAX(P8:P40)</f>
        <v>20.3553</v>
      </c>
      <c r="Q44" s="78"/>
      <c r="R44" s="79">
        <f>MAX(R8:R40)</f>
        <v>23.640699999999999</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1606</v>
      </c>
      <c r="B8" s="64">
        <f>VLOOKUP($A8,'Return Data'!$B$7:$R$2292,3,0)</f>
        <v>44533</v>
      </c>
      <c r="C8" s="65">
        <f>VLOOKUP($A8,'Return Data'!$B$7:$R$2292,4,0)</f>
        <v>54.040799999999997</v>
      </c>
      <c r="D8" s="65">
        <f>VLOOKUP($A8,'Return Data'!$B$7:$R$2292,10,0)</f>
        <v>6.6657000000000002</v>
      </c>
      <c r="E8" s="66">
        <f t="shared" ref="E8:E28" si="0">RANK(D8,D$8:D$28,0)</f>
        <v>9</v>
      </c>
      <c r="F8" s="65">
        <f>VLOOKUP($A8,'Return Data'!$B$7:$R$2292,11,0)</f>
        <v>12.6157</v>
      </c>
      <c r="G8" s="66">
        <f t="shared" ref="G8:G28" si="1">RANK(F8,F$8:F$28,0)</f>
        <v>6</v>
      </c>
      <c r="H8" s="65">
        <f>VLOOKUP($A8,'Return Data'!$B$7:$R$2292,12,0)</f>
        <v>11.6008</v>
      </c>
      <c r="I8" s="66">
        <f t="shared" ref="I8:I28" si="2">RANK(H8,H$8:H$28,0)</f>
        <v>7</v>
      </c>
      <c r="J8" s="65">
        <f>VLOOKUP($A8,'Return Data'!$B$7:$R$2292,13,0)</f>
        <v>16.7988</v>
      </c>
      <c r="K8" s="66">
        <f t="shared" ref="K8:K28" si="3">RANK(J8,J$8:J$28,0)</f>
        <v>2</v>
      </c>
      <c r="L8" s="65">
        <f>VLOOKUP($A8,'Return Data'!$B$7:$R$2292,17,0)</f>
        <v>12.2118</v>
      </c>
      <c r="M8" s="66">
        <f t="shared" ref="M8:M26" si="4">RANK(L8,L$8:L$28,0)</f>
        <v>7</v>
      </c>
      <c r="N8" s="65">
        <f>VLOOKUP($A8,'Return Data'!$B$7:$R$2292,14,0)</f>
        <v>10.4809</v>
      </c>
      <c r="O8" s="66">
        <f t="shared" ref="O8:O26" si="5">RANK(N8,N$8:N$28,0)</f>
        <v>8</v>
      </c>
      <c r="P8" s="65">
        <f>VLOOKUP($A8,'Return Data'!$B$7:$R$2292,15,0)</f>
        <v>8.6625999999999994</v>
      </c>
      <c r="Q8" s="66">
        <f t="shared" ref="Q8:Q26" si="6">RANK(P8,P$8:P$28,0)</f>
        <v>9</v>
      </c>
      <c r="R8" s="65">
        <f>VLOOKUP($A8,'Return Data'!$B$7:$R$2292,16,0)</f>
        <v>11.2087</v>
      </c>
      <c r="S8" s="67">
        <f t="shared" ref="S8:S28" si="7">RANK(R8,R$8:R$28,0)</f>
        <v>2</v>
      </c>
    </row>
    <row r="9" spans="1:20" x14ac:dyDescent="0.3">
      <c r="A9" s="63" t="s">
        <v>1607</v>
      </c>
      <c r="B9" s="64">
        <f>VLOOKUP($A9,'Return Data'!$B$7:$R$2292,3,0)</f>
        <v>44533</v>
      </c>
      <c r="C9" s="65">
        <f>VLOOKUP($A9,'Return Data'!$B$7:$R$2292,4,0)</f>
        <v>27.272400000000001</v>
      </c>
      <c r="D9" s="65">
        <f>VLOOKUP($A9,'Return Data'!$B$7:$R$2292,10,0)</f>
        <v>6.5803000000000003</v>
      </c>
      <c r="E9" s="66">
        <f t="shared" si="0"/>
        <v>10</v>
      </c>
      <c r="F9" s="65">
        <f>VLOOKUP($A9,'Return Data'!$B$7:$R$2292,11,0)</f>
        <v>13.488300000000001</v>
      </c>
      <c r="G9" s="66">
        <f t="shared" si="1"/>
        <v>5</v>
      </c>
      <c r="H9" s="65">
        <f>VLOOKUP($A9,'Return Data'!$B$7:$R$2292,12,0)</f>
        <v>13.147399999999999</v>
      </c>
      <c r="I9" s="66">
        <f t="shared" si="2"/>
        <v>5</v>
      </c>
      <c r="J9" s="65">
        <f>VLOOKUP($A9,'Return Data'!$B$7:$R$2292,13,0)</f>
        <v>13.706099999999999</v>
      </c>
      <c r="K9" s="66">
        <f t="shared" si="3"/>
        <v>7</v>
      </c>
      <c r="L9" s="65">
        <f>VLOOKUP($A9,'Return Data'!$B$7:$R$2292,17,0)</f>
        <v>13.401300000000001</v>
      </c>
      <c r="M9" s="66">
        <f t="shared" si="4"/>
        <v>3</v>
      </c>
      <c r="N9" s="65">
        <f>VLOOKUP($A9,'Return Data'!$B$7:$R$2292,14,0)</f>
        <v>10.0025</v>
      </c>
      <c r="O9" s="66">
        <f t="shared" si="5"/>
        <v>9</v>
      </c>
      <c r="P9" s="65">
        <f>VLOOKUP($A9,'Return Data'!$B$7:$R$2292,15,0)</f>
        <v>9.2972999999999999</v>
      </c>
      <c r="Q9" s="66">
        <f t="shared" si="6"/>
        <v>4</v>
      </c>
      <c r="R9" s="65">
        <f>VLOOKUP($A9,'Return Data'!$B$7:$R$2292,16,0)</f>
        <v>9.8794000000000004</v>
      </c>
      <c r="S9" s="67">
        <f t="shared" si="7"/>
        <v>9</v>
      </c>
    </row>
    <row r="10" spans="1:20" x14ac:dyDescent="0.3">
      <c r="A10" s="63" t="s">
        <v>1608</v>
      </c>
      <c r="B10" s="64">
        <f>VLOOKUP($A10,'Return Data'!$B$7:$R$2292,3,0)</f>
        <v>44533</v>
      </c>
      <c r="C10" s="65">
        <f>VLOOKUP($A10,'Return Data'!$B$7:$R$2292,4,0)</f>
        <v>33.049199999999999</v>
      </c>
      <c r="D10" s="65">
        <f>VLOOKUP($A10,'Return Data'!$B$7:$R$2292,10,0)</f>
        <v>2.6177999999999999</v>
      </c>
      <c r="E10" s="66">
        <f t="shared" si="0"/>
        <v>16</v>
      </c>
      <c r="F10" s="65">
        <f>VLOOKUP($A10,'Return Data'!$B$7:$R$2292,11,0)</f>
        <v>8.7498000000000005</v>
      </c>
      <c r="G10" s="66">
        <f t="shared" si="1"/>
        <v>16</v>
      </c>
      <c r="H10" s="65">
        <f>VLOOKUP($A10,'Return Data'!$B$7:$R$2292,12,0)</f>
        <v>6.9720000000000004</v>
      </c>
      <c r="I10" s="66">
        <f t="shared" si="2"/>
        <v>20</v>
      </c>
      <c r="J10" s="65">
        <f>VLOOKUP($A10,'Return Data'!$B$7:$R$2292,13,0)</f>
        <v>7.5389999999999997</v>
      </c>
      <c r="K10" s="66">
        <f t="shared" si="3"/>
        <v>20</v>
      </c>
      <c r="L10" s="65">
        <f>VLOOKUP($A10,'Return Data'!$B$7:$R$2292,17,0)</f>
        <v>10.323399999999999</v>
      </c>
      <c r="M10" s="66">
        <f t="shared" si="4"/>
        <v>12</v>
      </c>
      <c r="N10" s="65">
        <f>VLOOKUP($A10,'Return Data'!$B$7:$R$2292,14,0)</f>
        <v>11.269399999999999</v>
      </c>
      <c r="O10" s="66">
        <f t="shared" si="5"/>
        <v>4</v>
      </c>
      <c r="P10" s="65">
        <f>VLOOKUP($A10,'Return Data'!$B$7:$R$2292,15,0)</f>
        <v>8.7213999999999992</v>
      </c>
      <c r="Q10" s="66">
        <f t="shared" si="6"/>
        <v>8</v>
      </c>
      <c r="R10" s="65">
        <f>VLOOKUP($A10,'Return Data'!$B$7:$R$2292,16,0)</f>
        <v>9.4901</v>
      </c>
      <c r="S10" s="67">
        <f t="shared" si="7"/>
        <v>10</v>
      </c>
    </row>
    <row r="11" spans="1:20" x14ac:dyDescent="0.3">
      <c r="A11" s="63" t="s">
        <v>1609</v>
      </c>
      <c r="B11" s="64">
        <f>VLOOKUP($A11,'Return Data'!$B$7:$R$2292,3,0)</f>
        <v>44533</v>
      </c>
      <c r="C11" s="65">
        <f>VLOOKUP($A11,'Return Data'!$B$7:$R$2292,4,0)</f>
        <v>40.087800000000001</v>
      </c>
      <c r="D11" s="65">
        <f>VLOOKUP($A11,'Return Data'!$B$7:$R$2292,10,0)</f>
        <v>1.1207</v>
      </c>
      <c r="E11" s="66">
        <f t="shared" si="0"/>
        <v>19</v>
      </c>
      <c r="F11" s="65">
        <f>VLOOKUP($A11,'Return Data'!$B$7:$R$2292,11,0)</f>
        <v>8.1410999999999998</v>
      </c>
      <c r="G11" s="66">
        <f t="shared" si="1"/>
        <v>17</v>
      </c>
      <c r="H11" s="65">
        <f>VLOOKUP($A11,'Return Data'!$B$7:$R$2292,12,0)</f>
        <v>7.9874000000000001</v>
      </c>
      <c r="I11" s="66">
        <f t="shared" si="2"/>
        <v>17</v>
      </c>
      <c r="J11" s="65">
        <f>VLOOKUP($A11,'Return Data'!$B$7:$R$2292,13,0)</f>
        <v>10.301</v>
      </c>
      <c r="K11" s="66">
        <f t="shared" si="3"/>
        <v>13</v>
      </c>
      <c r="L11" s="65">
        <f>VLOOKUP($A11,'Return Data'!$B$7:$R$2292,17,0)</f>
        <v>9.4918999999999993</v>
      </c>
      <c r="M11" s="66">
        <f t="shared" si="4"/>
        <v>14</v>
      </c>
      <c r="N11" s="65">
        <f>VLOOKUP($A11,'Return Data'!$B$7:$R$2292,14,0)</f>
        <v>9.8489000000000004</v>
      </c>
      <c r="O11" s="66">
        <f t="shared" si="5"/>
        <v>10</v>
      </c>
      <c r="P11" s="65">
        <f>VLOOKUP($A11,'Return Data'!$B$7:$R$2292,15,0)</f>
        <v>8.8657000000000004</v>
      </c>
      <c r="Q11" s="66">
        <f t="shared" si="6"/>
        <v>6</v>
      </c>
      <c r="R11" s="65">
        <f>VLOOKUP($A11,'Return Data'!$B$7:$R$2292,16,0)</f>
        <v>10.0053</v>
      </c>
      <c r="S11" s="67">
        <f t="shared" si="7"/>
        <v>7</v>
      </c>
    </row>
    <row r="12" spans="1:20" x14ac:dyDescent="0.3">
      <c r="A12" s="63" t="s">
        <v>1610</v>
      </c>
      <c r="B12" s="64">
        <f>VLOOKUP($A12,'Return Data'!$B$7:$R$2292,3,0)</f>
        <v>44533</v>
      </c>
      <c r="C12" s="65">
        <f>VLOOKUP($A12,'Return Data'!$B$7:$R$2292,4,0)</f>
        <v>23.997299999999999</v>
      </c>
      <c r="D12" s="65">
        <f>VLOOKUP($A12,'Return Data'!$B$7:$R$2292,10,0)</f>
        <v>1.9972000000000001</v>
      </c>
      <c r="E12" s="66">
        <f t="shared" si="0"/>
        <v>18</v>
      </c>
      <c r="F12" s="65">
        <f>VLOOKUP($A12,'Return Data'!$B$7:$R$2292,11,0)</f>
        <v>10.043900000000001</v>
      </c>
      <c r="G12" s="66">
        <f t="shared" si="1"/>
        <v>15</v>
      </c>
      <c r="H12" s="65">
        <f>VLOOKUP($A12,'Return Data'!$B$7:$R$2292,12,0)</f>
        <v>10.946199999999999</v>
      </c>
      <c r="I12" s="66">
        <f t="shared" si="2"/>
        <v>12</v>
      </c>
      <c r="J12" s="65">
        <f>VLOOKUP($A12,'Return Data'!$B$7:$R$2292,13,0)</f>
        <v>10.1587</v>
      </c>
      <c r="K12" s="66">
        <f t="shared" si="3"/>
        <v>14</v>
      </c>
      <c r="L12" s="65">
        <f>VLOOKUP($A12,'Return Data'!$B$7:$R$2292,17,0)</f>
        <v>10.6698</v>
      </c>
      <c r="M12" s="66">
        <f t="shared" si="4"/>
        <v>11</v>
      </c>
      <c r="N12" s="65">
        <f>VLOOKUP($A12,'Return Data'!$B$7:$R$2292,14,0)</f>
        <v>4.5213999999999999</v>
      </c>
      <c r="O12" s="66">
        <f t="shared" si="5"/>
        <v>19</v>
      </c>
      <c r="P12" s="65">
        <f>VLOOKUP($A12,'Return Data'!$B$7:$R$2292,15,0)</f>
        <v>4.9188000000000001</v>
      </c>
      <c r="Q12" s="66">
        <f t="shared" si="6"/>
        <v>19</v>
      </c>
      <c r="R12" s="65">
        <f>VLOOKUP($A12,'Return Data'!$B$7:$R$2292,16,0)</f>
        <v>7.0907999999999998</v>
      </c>
      <c r="S12" s="67">
        <f t="shared" si="7"/>
        <v>20</v>
      </c>
    </row>
    <row r="13" spans="1:20" x14ac:dyDescent="0.3">
      <c r="A13" s="63" t="s">
        <v>1611</v>
      </c>
      <c r="B13" s="64">
        <f>VLOOKUP($A13,'Return Data'!$B$7:$R$2292,3,0)</f>
        <v>44533</v>
      </c>
      <c r="C13" s="65">
        <f>VLOOKUP($A13,'Return Data'!$B$7:$R$2292,4,0)</f>
        <v>82.692899999999995</v>
      </c>
      <c r="D13" s="65">
        <f>VLOOKUP($A13,'Return Data'!$B$7:$R$2292,10,0)</f>
        <v>3.3344999999999998</v>
      </c>
      <c r="E13" s="66">
        <f t="shared" si="0"/>
        <v>13</v>
      </c>
      <c r="F13" s="65">
        <f>VLOOKUP($A13,'Return Data'!$B$7:$R$2292,11,0)</f>
        <v>10.894299999999999</v>
      </c>
      <c r="G13" s="66">
        <f t="shared" si="1"/>
        <v>13</v>
      </c>
      <c r="H13" s="65">
        <f>VLOOKUP($A13,'Return Data'!$B$7:$R$2292,12,0)</f>
        <v>11.3454</v>
      </c>
      <c r="I13" s="66">
        <f t="shared" si="2"/>
        <v>8</v>
      </c>
      <c r="J13" s="65">
        <f>VLOOKUP($A13,'Return Data'!$B$7:$R$2292,13,0)</f>
        <v>12.835000000000001</v>
      </c>
      <c r="K13" s="66">
        <f t="shared" si="3"/>
        <v>8</v>
      </c>
      <c r="L13" s="65">
        <f>VLOOKUP($A13,'Return Data'!$B$7:$R$2292,17,0)</f>
        <v>13.2974</v>
      </c>
      <c r="M13" s="66">
        <f t="shared" si="4"/>
        <v>4</v>
      </c>
      <c r="N13" s="65">
        <f>VLOOKUP($A13,'Return Data'!$B$7:$R$2292,14,0)</f>
        <v>12.787599999999999</v>
      </c>
      <c r="O13" s="66">
        <f t="shared" si="5"/>
        <v>3</v>
      </c>
      <c r="P13" s="65">
        <f>VLOOKUP($A13,'Return Data'!$B$7:$R$2292,15,0)</f>
        <v>10.0571</v>
      </c>
      <c r="Q13" s="66">
        <f t="shared" si="6"/>
        <v>3</v>
      </c>
      <c r="R13" s="65">
        <f>VLOOKUP($A13,'Return Data'!$B$7:$R$2292,16,0)</f>
        <v>10.450699999999999</v>
      </c>
      <c r="S13" s="67">
        <f t="shared" si="7"/>
        <v>4</v>
      </c>
    </row>
    <row r="14" spans="1:20" x14ac:dyDescent="0.3">
      <c r="A14" s="63" t="s">
        <v>1612</v>
      </c>
      <c r="B14" s="64">
        <f>VLOOKUP($A14,'Return Data'!$B$7:$R$2292,3,0)</f>
        <v>44533</v>
      </c>
      <c r="C14" s="65">
        <f>VLOOKUP($A14,'Return Data'!$B$7:$R$2292,4,0)</f>
        <v>47.622</v>
      </c>
      <c r="D14" s="65">
        <f>VLOOKUP($A14,'Return Data'!$B$7:$R$2292,10,0)</f>
        <v>-3.6918000000000002</v>
      </c>
      <c r="E14" s="66">
        <f t="shared" si="0"/>
        <v>21</v>
      </c>
      <c r="F14" s="65">
        <f>VLOOKUP($A14,'Return Data'!$B$7:$R$2292,11,0)</f>
        <v>6.3728999999999996</v>
      </c>
      <c r="G14" s="66">
        <f t="shared" si="1"/>
        <v>21</v>
      </c>
      <c r="H14" s="65">
        <f>VLOOKUP($A14,'Return Data'!$B$7:$R$2292,12,0)</f>
        <v>8.9806000000000008</v>
      </c>
      <c r="I14" s="66">
        <f t="shared" si="2"/>
        <v>16</v>
      </c>
      <c r="J14" s="65">
        <f>VLOOKUP($A14,'Return Data'!$B$7:$R$2292,13,0)</f>
        <v>10.0008</v>
      </c>
      <c r="K14" s="66">
        <f t="shared" si="3"/>
        <v>15</v>
      </c>
      <c r="L14" s="65">
        <f>VLOOKUP($A14,'Return Data'!$B$7:$R$2292,17,0)</f>
        <v>10.133800000000001</v>
      </c>
      <c r="M14" s="66">
        <f t="shared" si="4"/>
        <v>13</v>
      </c>
      <c r="N14" s="65">
        <f>VLOOKUP($A14,'Return Data'!$B$7:$R$2292,14,0)</f>
        <v>8.9741999999999997</v>
      </c>
      <c r="O14" s="66">
        <f t="shared" si="5"/>
        <v>15</v>
      </c>
      <c r="P14" s="65">
        <f>VLOOKUP($A14,'Return Data'!$B$7:$R$2292,15,0)</f>
        <v>6.7460000000000004</v>
      </c>
      <c r="Q14" s="66">
        <f t="shared" si="6"/>
        <v>18</v>
      </c>
      <c r="R14" s="65">
        <f>VLOOKUP($A14,'Return Data'!$B$7:$R$2292,16,0)</f>
        <v>8.6394000000000002</v>
      </c>
      <c r="S14" s="67">
        <f t="shared" si="7"/>
        <v>16</v>
      </c>
    </row>
    <row r="15" spans="1:20" x14ac:dyDescent="0.3">
      <c r="A15" s="63" t="s">
        <v>1613</v>
      </c>
      <c r="B15" s="64">
        <f>VLOOKUP($A15,'Return Data'!$B$7:$R$2292,3,0)</f>
        <v>44533</v>
      </c>
      <c r="C15" s="65">
        <f>VLOOKUP($A15,'Return Data'!$B$7:$R$2292,4,0)</f>
        <v>72.577200000000005</v>
      </c>
      <c r="D15" s="65">
        <f>VLOOKUP($A15,'Return Data'!$B$7:$R$2292,10,0)</f>
        <v>2.0491000000000001</v>
      </c>
      <c r="E15" s="66">
        <f t="shared" si="0"/>
        <v>17</v>
      </c>
      <c r="F15" s="65">
        <f>VLOOKUP($A15,'Return Data'!$B$7:$R$2292,11,0)</f>
        <v>7.0294999999999996</v>
      </c>
      <c r="G15" s="66">
        <f t="shared" si="1"/>
        <v>20</v>
      </c>
      <c r="H15" s="65">
        <f>VLOOKUP($A15,'Return Data'!$B$7:$R$2292,12,0)</f>
        <v>7.9461000000000004</v>
      </c>
      <c r="I15" s="66">
        <f t="shared" si="2"/>
        <v>18</v>
      </c>
      <c r="J15" s="65">
        <f>VLOOKUP($A15,'Return Data'!$B$7:$R$2292,13,0)</f>
        <v>9.9473000000000003</v>
      </c>
      <c r="K15" s="66">
        <f t="shared" si="3"/>
        <v>16</v>
      </c>
      <c r="L15" s="65">
        <f>VLOOKUP($A15,'Return Data'!$B$7:$R$2292,17,0)</f>
        <v>8.5267999999999997</v>
      </c>
      <c r="M15" s="66">
        <f t="shared" si="4"/>
        <v>17</v>
      </c>
      <c r="N15" s="65">
        <f>VLOOKUP($A15,'Return Data'!$B$7:$R$2292,14,0)</f>
        <v>8.9911999999999992</v>
      </c>
      <c r="O15" s="66">
        <f t="shared" si="5"/>
        <v>14</v>
      </c>
      <c r="P15" s="65">
        <f>VLOOKUP($A15,'Return Data'!$B$7:$R$2292,15,0)</f>
        <v>7.1730999999999998</v>
      </c>
      <c r="Q15" s="66">
        <f t="shared" si="6"/>
        <v>17</v>
      </c>
      <c r="R15" s="65">
        <f>VLOOKUP($A15,'Return Data'!$B$7:$R$2292,16,0)</f>
        <v>9.4334000000000007</v>
      </c>
      <c r="S15" s="67">
        <f t="shared" si="7"/>
        <v>11</v>
      </c>
    </row>
    <row r="16" spans="1:20" x14ac:dyDescent="0.3">
      <c r="A16" s="63" t="s">
        <v>1615</v>
      </c>
      <c r="B16" s="64">
        <f>VLOOKUP($A16,'Return Data'!$B$7:$R$2292,3,0)</f>
        <v>44533</v>
      </c>
      <c r="C16" s="65">
        <f>VLOOKUP($A16,'Return Data'!$B$7:$R$2292,4,0)</f>
        <v>61.878700000000002</v>
      </c>
      <c r="D16" s="65">
        <f>VLOOKUP($A16,'Return Data'!$B$7:$R$2292,10,0)</f>
        <v>7.0867000000000004</v>
      </c>
      <c r="E16" s="66">
        <f t="shared" si="0"/>
        <v>7</v>
      </c>
      <c r="F16" s="65">
        <f>VLOOKUP($A16,'Return Data'!$B$7:$R$2292,11,0)</f>
        <v>11.375</v>
      </c>
      <c r="G16" s="66">
        <f t="shared" si="1"/>
        <v>8</v>
      </c>
      <c r="H16" s="65">
        <f>VLOOKUP($A16,'Return Data'!$B$7:$R$2292,12,0)</f>
        <v>13.010199999999999</v>
      </c>
      <c r="I16" s="66">
        <f t="shared" si="2"/>
        <v>6</v>
      </c>
      <c r="J16" s="65">
        <f>VLOOKUP($A16,'Return Data'!$B$7:$R$2292,13,0)</f>
        <v>16.163799999999998</v>
      </c>
      <c r="K16" s="66">
        <f t="shared" si="3"/>
        <v>5</v>
      </c>
      <c r="L16" s="65">
        <f>VLOOKUP($A16,'Return Data'!$B$7:$R$2292,17,0)</f>
        <v>12.3232</v>
      </c>
      <c r="M16" s="66">
        <f t="shared" si="4"/>
        <v>6</v>
      </c>
      <c r="N16" s="65">
        <f>VLOOKUP($A16,'Return Data'!$B$7:$R$2292,14,0)</f>
        <v>10.943</v>
      </c>
      <c r="O16" s="66">
        <f t="shared" si="5"/>
        <v>7</v>
      </c>
      <c r="P16" s="65">
        <f>VLOOKUP($A16,'Return Data'!$B$7:$R$2292,15,0)</f>
        <v>8.2576000000000001</v>
      </c>
      <c r="Q16" s="66">
        <f t="shared" si="6"/>
        <v>10</v>
      </c>
      <c r="R16" s="65">
        <f>VLOOKUP($A16,'Return Data'!$B$7:$R$2292,16,0)</f>
        <v>9.9784000000000006</v>
      </c>
      <c r="S16" s="67">
        <f t="shared" si="7"/>
        <v>8</v>
      </c>
    </row>
    <row r="17" spans="1:19" x14ac:dyDescent="0.3">
      <c r="A17" s="63" t="s">
        <v>1616</v>
      </c>
      <c r="B17" s="64">
        <f>VLOOKUP($A17,'Return Data'!$B$7:$R$2292,3,0)</f>
        <v>44533</v>
      </c>
      <c r="C17" s="65">
        <f>VLOOKUP($A17,'Return Data'!$B$7:$R$2292,4,0)</f>
        <v>49.750999999999998</v>
      </c>
      <c r="D17" s="65">
        <f>VLOOKUP($A17,'Return Data'!$B$7:$R$2292,10,0)</f>
        <v>4.1032999999999999</v>
      </c>
      <c r="E17" s="66">
        <f t="shared" si="0"/>
        <v>12</v>
      </c>
      <c r="F17" s="65">
        <f>VLOOKUP($A17,'Return Data'!$B$7:$R$2292,11,0)</f>
        <v>11.161300000000001</v>
      </c>
      <c r="G17" s="66">
        <f t="shared" si="1"/>
        <v>9</v>
      </c>
      <c r="H17" s="65">
        <f>VLOOKUP($A17,'Return Data'!$B$7:$R$2292,12,0)</f>
        <v>10.993</v>
      </c>
      <c r="I17" s="66">
        <f t="shared" si="2"/>
        <v>10</v>
      </c>
      <c r="J17" s="65">
        <f>VLOOKUP($A17,'Return Data'!$B$7:$R$2292,13,0)</f>
        <v>11.7234</v>
      </c>
      <c r="K17" s="66">
        <f t="shared" si="3"/>
        <v>10</v>
      </c>
      <c r="L17" s="65">
        <f>VLOOKUP($A17,'Return Data'!$B$7:$R$2292,17,0)</f>
        <v>11.1465</v>
      </c>
      <c r="M17" s="66">
        <f t="shared" si="4"/>
        <v>10</v>
      </c>
      <c r="N17" s="65">
        <f>VLOOKUP($A17,'Return Data'!$B$7:$R$2292,14,0)</f>
        <v>11.018700000000001</v>
      </c>
      <c r="O17" s="66">
        <f t="shared" si="5"/>
        <v>6</v>
      </c>
      <c r="P17" s="65">
        <f>VLOOKUP($A17,'Return Data'!$B$7:$R$2292,15,0)</f>
        <v>8.2028999999999996</v>
      </c>
      <c r="Q17" s="66">
        <f t="shared" si="6"/>
        <v>11</v>
      </c>
      <c r="R17" s="65">
        <f>VLOOKUP($A17,'Return Data'!$B$7:$R$2292,16,0)</f>
        <v>9.1966000000000001</v>
      </c>
      <c r="S17" s="67">
        <f t="shared" si="7"/>
        <v>12</v>
      </c>
    </row>
    <row r="18" spans="1:19" x14ac:dyDescent="0.3">
      <c r="A18" s="63" t="s">
        <v>1617</v>
      </c>
      <c r="B18" s="64">
        <f>VLOOKUP($A18,'Return Data'!$B$7:$R$2292,3,0)</f>
        <v>44533</v>
      </c>
      <c r="C18" s="65">
        <f>VLOOKUP($A18,'Return Data'!$B$7:$R$2292,4,0)</f>
        <v>59.036200000000001</v>
      </c>
      <c r="D18" s="65">
        <f>VLOOKUP($A18,'Return Data'!$B$7:$R$2292,10,0)</f>
        <v>8.0165000000000006</v>
      </c>
      <c r="E18" s="66">
        <f t="shared" si="0"/>
        <v>6</v>
      </c>
      <c r="F18" s="65">
        <f>VLOOKUP($A18,'Return Data'!$B$7:$R$2292,11,0)</f>
        <v>11.884600000000001</v>
      </c>
      <c r="G18" s="66">
        <f t="shared" si="1"/>
        <v>7</v>
      </c>
      <c r="H18" s="65">
        <f>VLOOKUP($A18,'Return Data'!$B$7:$R$2292,12,0)</f>
        <v>10.9687</v>
      </c>
      <c r="I18" s="66">
        <f t="shared" si="2"/>
        <v>11</v>
      </c>
      <c r="J18" s="65">
        <f>VLOOKUP($A18,'Return Data'!$B$7:$R$2292,13,0)</f>
        <v>11.9998</v>
      </c>
      <c r="K18" s="66">
        <f t="shared" si="3"/>
        <v>9</v>
      </c>
      <c r="L18" s="65">
        <f>VLOOKUP($A18,'Return Data'!$B$7:$R$2292,17,0)</f>
        <v>11.461600000000001</v>
      </c>
      <c r="M18" s="66">
        <f t="shared" si="4"/>
        <v>9</v>
      </c>
      <c r="N18" s="65">
        <f>VLOOKUP($A18,'Return Data'!$B$7:$R$2292,14,0)</f>
        <v>11.1896</v>
      </c>
      <c r="O18" s="66">
        <f t="shared" si="5"/>
        <v>5</v>
      </c>
      <c r="P18" s="65">
        <f>VLOOKUP($A18,'Return Data'!$B$7:$R$2292,15,0)</f>
        <v>10.236700000000001</v>
      </c>
      <c r="Q18" s="66">
        <f t="shared" si="6"/>
        <v>2</v>
      </c>
      <c r="R18" s="65">
        <f>VLOOKUP($A18,'Return Data'!$B$7:$R$2292,16,0)</f>
        <v>11.1333</v>
      </c>
      <c r="S18" s="67">
        <f t="shared" si="7"/>
        <v>3</v>
      </c>
    </row>
    <row r="19" spans="1:19" x14ac:dyDescent="0.3">
      <c r="A19" s="63" t="s">
        <v>1618</v>
      </c>
      <c r="B19" s="64">
        <f>VLOOKUP($A19,'Return Data'!$B$7:$R$2292,3,0)</f>
        <v>44533</v>
      </c>
      <c r="C19" s="65">
        <f>VLOOKUP($A19,'Return Data'!$B$7:$R$2292,4,0)</f>
        <v>28.058700000000002</v>
      </c>
      <c r="D19" s="65">
        <f>VLOOKUP($A19,'Return Data'!$B$7:$R$2292,10,0)</f>
        <v>0.3921</v>
      </c>
      <c r="E19" s="66">
        <f t="shared" si="0"/>
        <v>20</v>
      </c>
      <c r="F19" s="65">
        <f>VLOOKUP($A19,'Return Data'!$B$7:$R$2292,11,0)</f>
        <v>7.4530000000000003</v>
      </c>
      <c r="G19" s="66">
        <f t="shared" si="1"/>
        <v>19</v>
      </c>
      <c r="H19" s="65">
        <f>VLOOKUP($A19,'Return Data'!$B$7:$R$2292,12,0)</f>
        <v>7.1513</v>
      </c>
      <c r="I19" s="66">
        <f t="shared" si="2"/>
        <v>19</v>
      </c>
      <c r="J19" s="65">
        <f>VLOOKUP($A19,'Return Data'!$B$7:$R$2292,13,0)</f>
        <v>8.5548000000000002</v>
      </c>
      <c r="K19" s="66">
        <f t="shared" si="3"/>
        <v>19</v>
      </c>
      <c r="L19" s="65">
        <f>VLOOKUP($A19,'Return Data'!$B$7:$R$2292,17,0)</f>
        <v>8.0441000000000003</v>
      </c>
      <c r="M19" s="66">
        <f t="shared" si="4"/>
        <v>18</v>
      </c>
      <c r="N19" s="65">
        <f>VLOOKUP($A19,'Return Data'!$B$7:$R$2292,14,0)</f>
        <v>8.6592000000000002</v>
      </c>
      <c r="O19" s="66">
        <f t="shared" si="5"/>
        <v>16</v>
      </c>
      <c r="P19" s="65">
        <f>VLOOKUP($A19,'Return Data'!$B$7:$R$2292,15,0)</f>
        <v>7.4622999999999999</v>
      </c>
      <c r="Q19" s="66">
        <f t="shared" si="6"/>
        <v>14</v>
      </c>
      <c r="R19" s="65">
        <f>VLOOKUP($A19,'Return Data'!$B$7:$R$2292,16,0)</f>
        <v>9.0848999999999993</v>
      </c>
      <c r="S19" s="67">
        <f t="shared" si="7"/>
        <v>13</v>
      </c>
    </row>
    <row r="20" spans="1:19" x14ac:dyDescent="0.3">
      <c r="A20" s="63" t="s">
        <v>1620</v>
      </c>
      <c r="B20" s="64">
        <f>VLOOKUP($A20,'Return Data'!$B$7:$R$2292,3,0)</f>
        <v>44533</v>
      </c>
      <c r="C20" s="65">
        <f>VLOOKUP($A20,'Return Data'!$B$7:$R$2292,4,0)</f>
        <v>47.178899999999999</v>
      </c>
      <c r="D20" s="65">
        <f>VLOOKUP($A20,'Return Data'!$B$7:$R$2292,10,0)</f>
        <v>11.110200000000001</v>
      </c>
      <c r="E20" s="66">
        <f t="shared" si="0"/>
        <v>4</v>
      </c>
      <c r="F20" s="65">
        <f>VLOOKUP($A20,'Return Data'!$B$7:$R$2292,11,0)</f>
        <v>14.7933</v>
      </c>
      <c r="G20" s="66">
        <f t="shared" si="1"/>
        <v>4</v>
      </c>
      <c r="H20" s="65">
        <f>VLOOKUP($A20,'Return Data'!$B$7:$R$2292,12,0)</f>
        <v>15.585800000000001</v>
      </c>
      <c r="I20" s="66">
        <f t="shared" si="2"/>
        <v>3</v>
      </c>
      <c r="J20" s="65">
        <f>VLOOKUP($A20,'Return Data'!$B$7:$R$2292,13,0)</f>
        <v>16.826599999999999</v>
      </c>
      <c r="K20" s="66">
        <f t="shared" si="3"/>
        <v>1</v>
      </c>
      <c r="L20" s="65">
        <f>VLOOKUP($A20,'Return Data'!$B$7:$R$2292,17,0)</f>
        <v>15.2841</v>
      </c>
      <c r="M20" s="66">
        <f t="shared" si="4"/>
        <v>1</v>
      </c>
      <c r="N20" s="65">
        <f>VLOOKUP($A20,'Return Data'!$B$7:$R$2292,14,0)</f>
        <v>14.460100000000001</v>
      </c>
      <c r="O20" s="66">
        <f t="shared" si="5"/>
        <v>1</v>
      </c>
      <c r="P20" s="65">
        <f>VLOOKUP($A20,'Return Data'!$B$7:$R$2292,15,0)</f>
        <v>10.742699999999999</v>
      </c>
      <c r="Q20" s="66">
        <f t="shared" si="6"/>
        <v>1</v>
      </c>
      <c r="R20" s="65">
        <f>VLOOKUP($A20,'Return Data'!$B$7:$R$2292,16,0)</f>
        <v>11.2569</v>
      </c>
      <c r="S20" s="67">
        <f t="shared" si="7"/>
        <v>1</v>
      </c>
    </row>
    <row r="21" spans="1:19" x14ac:dyDescent="0.3">
      <c r="A21" s="63" t="s">
        <v>1621</v>
      </c>
      <c r="B21" s="64">
        <f>VLOOKUP($A21,'Return Data'!$B$7:$R$2292,3,0)</f>
        <v>44533</v>
      </c>
      <c r="C21" s="65">
        <f>VLOOKUP($A21,'Return Data'!$B$7:$R$2292,4,0)</f>
        <v>45.952100000000002</v>
      </c>
      <c r="D21" s="65">
        <f>VLOOKUP($A21,'Return Data'!$B$7:$R$2292,10,0)</f>
        <v>6.2558999999999996</v>
      </c>
      <c r="E21" s="66">
        <f t="shared" si="0"/>
        <v>11</v>
      </c>
      <c r="F21" s="65">
        <f>VLOOKUP($A21,'Return Data'!$B$7:$R$2292,11,0)</f>
        <v>10.950100000000001</v>
      </c>
      <c r="G21" s="66">
        <f t="shared" si="1"/>
        <v>12</v>
      </c>
      <c r="H21" s="65">
        <f>VLOOKUP($A21,'Return Data'!$B$7:$R$2292,12,0)</f>
        <v>10.551</v>
      </c>
      <c r="I21" s="66">
        <f t="shared" si="2"/>
        <v>14</v>
      </c>
      <c r="J21" s="65">
        <f>VLOOKUP($A21,'Return Data'!$B$7:$R$2292,13,0)</f>
        <v>11.019500000000001</v>
      </c>
      <c r="K21" s="66">
        <f t="shared" si="3"/>
        <v>12</v>
      </c>
      <c r="L21" s="65">
        <f>VLOOKUP($A21,'Return Data'!$B$7:$R$2292,17,0)</f>
        <v>9.3488000000000007</v>
      </c>
      <c r="M21" s="66">
        <f t="shared" si="4"/>
        <v>16</v>
      </c>
      <c r="N21" s="65">
        <f>VLOOKUP($A21,'Return Data'!$B$7:$R$2292,14,0)</f>
        <v>9.4956999999999994</v>
      </c>
      <c r="O21" s="66">
        <f t="shared" si="5"/>
        <v>13</v>
      </c>
      <c r="P21" s="65">
        <f>VLOOKUP($A21,'Return Data'!$B$7:$R$2292,15,0)</f>
        <v>7.5693999999999999</v>
      </c>
      <c r="Q21" s="66">
        <f t="shared" si="6"/>
        <v>12</v>
      </c>
      <c r="R21" s="65">
        <f>VLOOKUP($A21,'Return Data'!$B$7:$R$2292,16,0)</f>
        <v>8.3713999999999995</v>
      </c>
      <c r="S21" s="67">
        <f t="shared" si="7"/>
        <v>17</v>
      </c>
    </row>
    <row r="22" spans="1:19" x14ac:dyDescent="0.3">
      <c r="A22" s="63" t="s">
        <v>1622</v>
      </c>
      <c r="B22" s="64">
        <f>VLOOKUP($A22,'Return Data'!$B$7:$R$2292,3,0)</f>
        <v>44533</v>
      </c>
      <c r="C22" s="65">
        <f>VLOOKUP($A22,'Return Data'!$B$7:$R$2292,4,0)</f>
        <v>72.238799999999998</v>
      </c>
      <c r="D22" s="65">
        <f>VLOOKUP($A22,'Return Data'!$B$7:$R$2292,10,0)</f>
        <v>3.1764999999999999</v>
      </c>
      <c r="E22" s="66">
        <f t="shared" si="0"/>
        <v>14</v>
      </c>
      <c r="F22" s="65">
        <f>VLOOKUP($A22,'Return Data'!$B$7:$R$2292,11,0)</f>
        <v>11.0053</v>
      </c>
      <c r="G22" s="66">
        <f t="shared" si="1"/>
        <v>11</v>
      </c>
      <c r="H22" s="65">
        <f>VLOOKUP($A22,'Return Data'!$B$7:$R$2292,12,0)</f>
        <v>9.1504999999999992</v>
      </c>
      <c r="I22" s="66">
        <f t="shared" si="2"/>
        <v>15</v>
      </c>
      <c r="J22" s="65">
        <f>VLOOKUP($A22,'Return Data'!$B$7:$R$2292,13,0)</f>
        <v>9.6197999999999997</v>
      </c>
      <c r="K22" s="66">
        <f t="shared" si="3"/>
        <v>17</v>
      </c>
      <c r="L22" s="65">
        <f>VLOOKUP($A22,'Return Data'!$B$7:$R$2292,17,0)</f>
        <v>9.3874999999999993</v>
      </c>
      <c r="M22" s="66">
        <f t="shared" si="4"/>
        <v>15</v>
      </c>
      <c r="N22" s="65">
        <f>VLOOKUP($A22,'Return Data'!$B$7:$R$2292,14,0)</f>
        <v>9.6757000000000009</v>
      </c>
      <c r="O22" s="66">
        <f t="shared" si="5"/>
        <v>11</v>
      </c>
      <c r="P22" s="65">
        <f>VLOOKUP($A22,'Return Data'!$B$7:$R$2292,15,0)</f>
        <v>7.4664000000000001</v>
      </c>
      <c r="Q22" s="66">
        <f t="shared" si="6"/>
        <v>13</v>
      </c>
      <c r="R22" s="65">
        <f>VLOOKUP($A22,'Return Data'!$B$7:$R$2292,16,0)</f>
        <v>8.3553999999999995</v>
      </c>
      <c r="S22" s="67">
        <f t="shared" si="7"/>
        <v>18</v>
      </c>
    </row>
    <row r="23" spans="1:19" x14ac:dyDescent="0.3">
      <c r="A23" s="63" t="s">
        <v>2005</v>
      </c>
      <c r="B23" s="64">
        <f>VLOOKUP($A23,'Return Data'!$B$7:$R$2292,3,0)</f>
        <v>44533</v>
      </c>
      <c r="C23" s="65">
        <f>VLOOKUP($A23,'Return Data'!$B$7:$R$2292,4,0)</f>
        <v>25.3172</v>
      </c>
      <c r="D23" s="65">
        <f>VLOOKUP($A23,'Return Data'!$B$7:$R$2292,10,0)</f>
        <v>3.0184000000000002</v>
      </c>
      <c r="E23" s="66">
        <f t="shared" si="0"/>
        <v>15</v>
      </c>
      <c r="F23" s="65">
        <f>VLOOKUP($A23,'Return Data'!$B$7:$R$2292,11,0)</f>
        <v>7.6833999999999998</v>
      </c>
      <c r="G23" s="66">
        <f t="shared" si="1"/>
        <v>18</v>
      </c>
      <c r="H23" s="65">
        <f>VLOOKUP($A23,'Return Data'!$B$7:$R$2292,12,0)</f>
        <v>6.4257999999999997</v>
      </c>
      <c r="I23" s="66">
        <f t="shared" si="2"/>
        <v>21</v>
      </c>
      <c r="J23" s="65">
        <f>VLOOKUP($A23,'Return Data'!$B$7:$R$2292,13,0)</f>
        <v>9.1287000000000003</v>
      </c>
      <c r="K23" s="66">
        <f t="shared" si="3"/>
        <v>18</v>
      </c>
      <c r="L23" s="65">
        <f>VLOOKUP($A23,'Return Data'!$B$7:$R$2292,17,0)</f>
        <v>7.4885999999999999</v>
      </c>
      <c r="M23" s="66">
        <f t="shared" si="4"/>
        <v>19</v>
      </c>
      <c r="N23" s="65">
        <f>VLOOKUP($A23,'Return Data'!$B$7:$R$2292,14,0)</f>
        <v>7.8625999999999996</v>
      </c>
      <c r="O23" s="66">
        <f t="shared" si="5"/>
        <v>18</v>
      </c>
      <c r="P23" s="65">
        <f>VLOOKUP($A23,'Return Data'!$B$7:$R$2292,15,0)</f>
        <v>7.3128000000000002</v>
      </c>
      <c r="Q23" s="66">
        <f t="shared" si="6"/>
        <v>16</v>
      </c>
      <c r="R23" s="65">
        <f>VLOOKUP($A23,'Return Data'!$B$7:$R$2292,16,0)</f>
        <v>8.7917000000000005</v>
      </c>
      <c r="S23" s="67">
        <f t="shared" si="7"/>
        <v>14</v>
      </c>
    </row>
    <row r="24" spans="1:19" x14ac:dyDescent="0.3">
      <c r="A24" s="63" t="s">
        <v>1623</v>
      </c>
      <c r="B24" s="64">
        <f>VLOOKUP($A24,'Return Data'!$B$7:$R$2292,3,0)</f>
        <v>44533</v>
      </c>
      <c r="C24" s="65">
        <f>VLOOKUP($A24,'Return Data'!$B$7:$R$2292,4,0)</f>
        <v>47.185299999999998</v>
      </c>
      <c r="D24" s="65">
        <f>VLOOKUP($A24,'Return Data'!$B$7:$R$2292,10,0)</f>
        <v>7.0469999999999997</v>
      </c>
      <c r="E24" s="66">
        <f t="shared" si="0"/>
        <v>8</v>
      </c>
      <c r="F24" s="65">
        <f>VLOOKUP($A24,'Return Data'!$B$7:$R$2292,11,0)</f>
        <v>10.1652</v>
      </c>
      <c r="G24" s="66">
        <f t="shared" si="1"/>
        <v>14</v>
      </c>
      <c r="H24" s="65">
        <f>VLOOKUP($A24,'Return Data'!$B$7:$R$2292,12,0)</f>
        <v>10.888</v>
      </c>
      <c r="I24" s="66">
        <f t="shared" si="2"/>
        <v>13</v>
      </c>
      <c r="J24" s="65">
        <f>VLOOKUP($A24,'Return Data'!$B$7:$R$2292,13,0)</f>
        <v>11.6875</v>
      </c>
      <c r="K24" s="66">
        <f t="shared" si="3"/>
        <v>11</v>
      </c>
      <c r="L24" s="65">
        <f>VLOOKUP($A24,'Return Data'!$B$7:$R$2292,17,0)</f>
        <v>0.99790000000000001</v>
      </c>
      <c r="M24" s="66">
        <f t="shared" si="4"/>
        <v>20</v>
      </c>
      <c r="N24" s="65">
        <f>VLOOKUP($A24,'Return Data'!$B$7:$R$2292,14,0)</f>
        <v>1.9914000000000001</v>
      </c>
      <c r="O24" s="66">
        <f t="shared" si="5"/>
        <v>20</v>
      </c>
      <c r="P24" s="65">
        <f>VLOOKUP($A24,'Return Data'!$B$7:$R$2292,15,0)</f>
        <v>3.7351999999999999</v>
      </c>
      <c r="Q24" s="66">
        <f t="shared" si="6"/>
        <v>20</v>
      </c>
      <c r="R24" s="65">
        <f>VLOOKUP($A24,'Return Data'!$B$7:$R$2292,16,0)</f>
        <v>7.1780999999999997</v>
      </c>
      <c r="S24" s="67">
        <f t="shared" si="7"/>
        <v>19</v>
      </c>
    </row>
    <row r="25" spans="1:19" x14ac:dyDescent="0.3">
      <c r="A25" s="63" t="s">
        <v>1625</v>
      </c>
      <c r="B25" s="64">
        <f>VLOOKUP($A25,'Return Data'!$B$7:$R$2292,3,0)</f>
        <v>44533</v>
      </c>
      <c r="C25" s="65">
        <f>VLOOKUP($A25,'Return Data'!$B$7:$R$2292,4,0)</f>
        <v>57.218600000000002</v>
      </c>
      <c r="D25" s="65">
        <f>VLOOKUP($A25,'Return Data'!$B$7:$R$2292,10,0)</f>
        <v>13.1518</v>
      </c>
      <c r="E25" s="66">
        <f t="shared" si="0"/>
        <v>3</v>
      </c>
      <c r="F25" s="65">
        <f>VLOOKUP($A25,'Return Data'!$B$7:$R$2292,11,0)</f>
        <v>15.4864</v>
      </c>
      <c r="G25" s="66">
        <f t="shared" si="1"/>
        <v>3</v>
      </c>
      <c r="H25" s="65">
        <f>VLOOKUP($A25,'Return Data'!$B$7:$R$2292,12,0)</f>
        <v>15.2363</v>
      </c>
      <c r="I25" s="66">
        <f t="shared" si="2"/>
        <v>4</v>
      </c>
      <c r="J25" s="65">
        <f>VLOOKUP($A25,'Return Data'!$B$7:$R$2292,13,0)</f>
        <v>16.576599999999999</v>
      </c>
      <c r="K25" s="66">
        <f t="shared" si="3"/>
        <v>3</v>
      </c>
      <c r="L25" s="65">
        <f>VLOOKUP($A25,'Return Data'!$B$7:$R$2292,17,0)</f>
        <v>14.689299999999999</v>
      </c>
      <c r="M25" s="66">
        <f t="shared" si="4"/>
        <v>2</v>
      </c>
      <c r="N25" s="65">
        <f>VLOOKUP($A25,'Return Data'!$B$7:$R$2292,14,0)</f>
        <v>12.845000000000001</v>
      </c>
      <c r="O25" s="66">
        <f t="shared" si="5"/>
        <v>2</v>
      </c>
      <c r="P25" s="65">
        <f>VLOOKUP($A25,'Return Data'!$B$7:$R$2292,15,0)</f>
        <v>9.1602999999999994</v>
      </c>
      <c r="Q25" s="66">
        <f t="shared" si="6"/>
        <v>5</v>
      </c>
      <c r="R25" s="65">
        <f>VLOOKUP($A25,'Return Data'!$B$7:$R$2292,16,0)</f>
        <v>10.3195</v>
      </c>
      <c r="S25" s="67">
        <f t="shared" si="7"/>
        <v>5</v>
      </c>
    </row>
    <row r="26" spans="1:19" x14ac:dyDescent="0.3">
      <c r="A26" s="63" t="s">
        <v>1626</v>
      </c>
      <c r="B26" s="64">
        <f>VLOOKUP($A26,'Return Data'!$B$7:$R$2292,3,0)</f>
        <v>44533</v>
      </c>
      <c r="C26" s="65">
        <f>VLOOKUP($A26,'Return Data'!$B$7:$R$2292,4,0)</f>
        <v>25.160699999999999</v>
      </c>
      <c r="D26" s="65">
        <f>VLOOKUP($A26,'Return Data'!$B$7:$R$2292,10,0)</f>
        <v>27.1313</v>
      </c>
      <c r="E26" s="66">
        <f t="shared" si="0"/>
        <v>1</v>
      </c>
      <c r="F26" s="65">
        <f>VLOOKUP($A26,'Return Data'!$B$7:$R$2292,11,0)</f>
        <v>20.130299999999998</v>
      </c>
      <c r="G26" s="66">
        <f t="shared" si="1"/>
        <v>1</v>
      </c>
      <c r="H26" s="65">
        <f>VLOOKUP($A26,'Return Data'!$B$7:$R$2292,12,0)</f>
        <v>16.260899999999999</v>
      </c>
      <c r="I26" s="66">
        <f t="shared" si="2"/>
        <v>2</v>
      </c>
      <c r="J26" s="65">
        <f>VLOOKUP($A26,'Return Data'!$B$7:$R$2292,13,0)</f>
        <v>16.5581</v>
      </c>
      <c r="K26" s="66">
        <f t="shared" si="3"/>
        <v>4</v>
      </c>
      <c r="L26" s="65">
        <f>VLOOKUP($A26,'Return Data'!$B$7:$R$2292,17,0)</f>
        <v>11.6175</v>
      </c>
      <c r="M26" s="66">
        <f t="shared" si="4"/>
        <v>8</v>
      </c>
      <c r="N26" s="65">
        <f>VLOOKUP($A26,'Return Data'!$B$7:$R$2292,14,0)</f>
        <v>8.5482999999999993</v>
      </c>
      <c r="O26" s="66">
        <f t="shared" si="5"/>
        <v>17</v>
      </c>
      <c r="P26" s="65">
        <f>VLOOKUP($A26,'Return Data'!$B$7:$R$2292,15,0)</f>
        <v>7.4108000000000001</v>
      </c>
      <c r="Q26" s="66">
        <f t="shared" si="6"/>
        <v>15</v>
      </c>
      <c r="R26" s="65">
        <f>VLOOKUP($A26,'Return Data'!$B$7:$R$2292,16,0)</f>
        <v>8.6805000000000003</v>
      </c>
      <c r="S26" s="67">
        <f t="shared" si="7"/>
        <v>15</v>
      </c>
    </row>
    <row r="27" spans="1:19" x14ac:dyDescent="0.3">
      <c r="A27" s="63" t="s">
        <v>1627</v>
      </c>
      <c r="B27" s="64">
        <f>VLOOKUP($A27,'Return Data'!$B$7:$R$2292,3,0)</f>
        <v>44533</v>
      </c>
      <c r="C27" s="65">
        <f>VLOOKUP($A27,'Return Data'!$B$7:$R$2292,4,0)</f>
        <v>1.0201</v>
      </c>
      <c r="D27" s="65">
        <f>VLOOKUP($A27,'Return Data'!$B$7:$R$2292,10,0)</f>
        <v>10.739000000000001</v>
      </c>
      <c r="E27" s="66">
        <f t="shared" si="0"/>
        <v>5</v>
      </c>
      <c r="F27" s="65">
        <f>VLOOKUP($A27,'Return Data'!$B$7:$R$2292,11,0)</f>
        <v>11.0395</v>
      </c>
      <c r="G27" s="66">
        <f t="shared" si="1"/>
        <v>10</v>
      </c>
      <c r="H27" s="65">
        <f>VLOOKUP($A27,'Return Data'!$B$7:$R$2292,12,0)</f>
        <v>11.3407</v>
      </c>
      <c r="I27" s="66">
        <f t="shared" si="2"/>
        <v>9</v>
      </c>
      <c r="J27" s="65">
        <f>VLOOKUP($A27,'Return Data'!$B$7:$R$2292,13,0)</f>
        <v>-15.7081</v>
      </c>
      <c r="K27" s="66">
        <f t="shared" si="3"/>
        <v>21</v>
      </c>
      <c r="L27" s="65"/>
      <c r="M27" s="66"/>
      <c r="N27" s="65"/>
      <c r="O27" s="66"/>
      <c r="P27" s="65"/>
      <c r="Q27" s="66"/>
      <c r="R27" s="65">
        <f>VLOOKUP($A27,'Return Data'!$B$7:$R$2292,16,0)</f>
        <v>-5.5654000000000003</v>
      </c>
      <c r="S27" s="67">
        <f t="shared" si="7"/>
        <v>21</v>
      </c>
    </row>
    <row r="28" spans="1:19" x14ac:dyDescent="0.3">
      <c r="A28" s="63" t="s">
        <v>1628</v>
      </c>
      <c r="B28" s="64">
        <f>VLOOKUP($A28,'Return Data'!$B$7:$R$2292,3,0)</f>
        <v>44533</v>
      </c>
      <c r="C28" s="65">
        <f>VLOOKUP($A28,'Return Data'!$B$7:$R$2292,4,0)</f>
        <v>54.814300000000003</v>
      </c>
      <c r="D28" s="65">
        <f>VLOOKUP($A28,'Return Data'!$B$7:$R$2292,10,0)</f>
        <v>14.960599999999999</v>
      </c>
      <c r="E28" s="66">
        <f t="shared" si="0"/>
        <v>2</v>
      </c>
      <c r="F28" s="65">
        <f>VLOOKUP($A28,'Return Data'!$B$7:$R$2292,11,0)</f>
        <v>18.834399999999999</v>
      </c>
      <c r="G28" s="66">
        <f t="shared" si="1"/>
        <v>2</v>
      </c>
      <c r="H28" s="65">
        <f>VLOOKUP($A28,'Return Data'!$B$7:$R$2292,12,0)</f>
        <v>16.363</v>
      </c>
      <c r="I28" s="66">
        <f t="shared" si="2"/>
        <v>1</v>
      </c>
      <c r="J28" s="65">
        <f>VLOOKUP($A28,'Return Data'!$B$7:$R$2292,13,0)</f>
        <v>16.127600000000001</v>
      </c>
      <c r="K28" s="66">
        <f t="shared" si="3"/>
        <v>6</v>
      </c>
      <c r="L28" s="65">
        <f>VLOOKUP($A28,'Return Data'!$B$7:$R$2292,17,0)</f>
        <v>12.423999999999999</v>
      </c>
      <c r="M28" s="66">
        <f>RANK(L28,L$8:L$28,0)</f>
        <v>5</v>
      </c>
      <c r="N28" s="65">
        <f>VLOOKUP($A28,'Return Data'!$B$7:$R$2292,14,0)</f>
        <v>9.6011000000000006</v>
      </c>
      <c r="O28" s="66">
        <f>RANK(N28,N$8:N$28,0)</f>
        <v>12</v>
      </c>
      <c r="P28" s="65">
        <f>VLOOKUP($A28,'Return Data'!$B$7:$R$2292,15,0)</f>
        <v>8.7446000000000002</v>
      </c>
      <c r="Q28" s="66">
        <f>RANK(P28,P$8:P$28,0)</f>
        <v>7</v>
      </c>
      <c r="R28" s="65">
        <f>VLOOKUP($A28,'Return Data'!$B$7:$R$2292,16,0)</f>
        <v>10.147399999999999</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6.5172761904761902</v>
      </c>
      <c r="E30" s="74"/>
      <c r="F30" s="75">
        <f>AVERAGE(F8:F28)</f>
        <v>11.395109523809523</v>
      </c>
      <c r="G30" s="74"/>
      <c r="H30" s="75">
        <f>AVERAGE(H8:H28)</f>
        <v>11.088147619047618</v>
      </c>
      <c r="I30" s="74"/>
      <c r="J30" s="75">
        <f>AVERAGE(J8:J28)</f>
        <v>11.026895238095237</v>
      </c>
      <c r="K30" s="74"/>
      <c r="L30" s="75">
        <f>AVERAGE(L8:L28)</f>
        <v>10.613465000000001</v>
      </c>
      <c r="M30" s="74"/>
      <c r="N30" s="75">
        <f>AVERAGE(N8:N28)</f>
        <v>9.6583250000000014</v>
      </c>
      <c r="O30" s="74"/>
      <c r="P30" s="75">
        <f>AVERAGE(P8:P28)</f>
        <v>8.0371849999999991</v>
      </c>
      <c r="Q30" s="74"/>
      <c r="R30" s="75">
        <f>AVERAGE(R8:R28)</f>
        <v>8.7203095238095241</v>
      </c>
      <c r="S30" s="76"/>
    </row>
    <row r="31" spans="1:19" x14ac:dyDescent="0.3">
      <c r="A31" s="73" t="s">
        <v>28</v>
      </c>
      <c r="B31" s="74"/>
      <c r="C31" s="74"/>
      <c r="D31" s="75">
        <f>MIN(D8:D28)</f>
        <v>-3.6918000000000002</v>
      </c>
      <c r="E31" s="74"/>
      <c r="F31" s="75">
        <f>MIN(F8:F28)</f>
        <v>6.3728999999999996</v>
      </c>
      <c r="G31" s="74"/>
      <c r="H31" s="75">
        <f>MIN(H8:H28)</f>
        <v>6.4257999999999997</v>
      </c>
      <c r="I31" s="74"/>
      <c r="J31" s="75">
        <f>MIN(J8:J28)</f>
        <v>-15.7081</v>
      </c>
      <c r="K31" s="74"/>
      <c r="L31" s="75">
        <f>MIN(L8:L28)</f>
        <v>0.99790000000000001</v>
      </c>
      <c r="M31" s="74"/>
      <c r="N31" s="75">
        <f>MIN(N8:N28)</f>
        <v>1.9914000000000001</v>
      </c>
      <c r="O31" s="74"/>
      <c r="P31" s="75">
        <f>MIN(P8:P28)</f>
        <v>3.7351999999999999</v>
      </c>
      <c r="Q31" s="74"/>
      <c r="R31" s="75">
        <f>MIN(R8:R28)</f>
        <v>-5.5654000000000003</v>
      </c>
      <c r="S31" s="76"/>
    </row>
    <row r="32" spans="1:19" ht="15" thickBot="1" x14ac:dyDescent="0.35">
      <c r="A32" s="77" t="s">
        <v>29</v>
      </c>
      <c r="B32" s="78"/>
      <c r="C32" s="78"/>
      <c r="D32" s="79">
        <f>MAX(D8:D28)</f>
        <v>27.1313</v>
      </c>
      <c r="E32" s="78"/>
      <c r="F32" s="79">
        <f>MAX(F8:F28)</f>
        <v>20.130299999999998</v>
      </c>
      <c r="G32" s="78"/>
      <c r="H32" s="79">
        <f>MAX(H8:H28)</f>
        <v>16.363</v>
      </c>
      <c r="I32" s="78"/>
      <c r="J32" s="79">
        <f>MAX(J8:J28)</f>
        <v>16.826599999999999</v>
      </c>
      <c r="K32" s="78"/>
      <c r="L32" s="79">
        <f>MAX(L8:L28)</f>
        <v>15.2841</v>
      </c>
      <c r="M32" s="78"/>
      <c r="N32" s="79">
        <f>MAX(N8:N28)</f>
        <v>14.460100000000001</v>
      </c>
      <c r="O32" s="78"/>
      <c r="P32" s="79">
        <f>MAX(P8:P28)</f>
        <v>10.742699999999999</v>
      </c>
      <c r="Q32" s="78"/>
      <c r="R32" s="79">
        <f>MAX(R8:R28)</f>
        <v>11.2569</v>
      </c>
      <c r="S32" s="80"/>
    </row>
    <row r="33" spans="1:1" x14ac:dyDescent="0.3">
      <c r="A33" s="112" t="s">
        <v>433</v>
      </c>
    </row>
    <row r="34" spans="1:1" x14ac:dyDescent="0.3">
      <c r="A34" s="14" t="s">
        <v>340</v>
      </c>
    </row>
  </sheetData>
  <sheetProtection algorithmName="SHA-512" hashValue="KEEbCs9BKsXTzU12z1klsbCVnWy7scpFXvjZXBEyB26HYycO18QosoRAtoF1EzMPRpjpuMMQwn8osOgBgzN20Q==" saltValue="OZ+JsYLu5gDdJzyYxYLCAg=="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1629</v>
      </c>
      <c r="B8" s="64">
        <f>VLOOKUP($A8,'Return Data'!$B$7:$R$2292,3,0)</f>
        <v>44533</v>
      </c>
      <c r="C8" s="65">
        <f>VLOOKUP($A8,'Return Data'!$B$7:$R$2292,4,0)</f>
        <v>50.012300000000003</v>
      </c>
      <c r="D8" s="65">
        <f>VLOOKUP($A8,'Return Data'!$B$7:$R$2292,10,0)</f>
        <v>5.8406000000000002</v>
      </c>
      <c r="E8" s="66">
        <f t="shared" ref="E8:E28" si="0">RANK(D8,D$8:D$28,0)</f>
        <v>9</v>
      </c>
      <c r="F8" s="65">
        <f>VLOOKUP($A8,'Return Data'!$B$7:$R$2292,11,0)</f>
        <v>11.7484</v>
      </c>
      <c r="G8" s="66">
        <f t="shared" ref="G8:G28" si="1">RANK(F8,F$8:F$28,0)</f>
        <v>6</v>
      </c>
      <c r="H8" s="65">
        <f>VLOOKUP($A8,'Return Data'!$B$7:$R$2292,12,0)</f>
        <v>10.713200000000001</v>
      </c>
      <c r="I8" s="66">
        <f t="shared" ref="I8:I28" si="2">RANK(H8,H$8:H$28,0)</f>
        <v>8</v>
      </c>
      <c r="J8" s="65">
        <f>VLOOKUP($A8,'Return Data'!$B$7:$R$2292,13,0)</f>
        <v>15.8392</v>
      </c>
      <c r="K8" s="66">
        <f t="shared" ref="K8:K28" si="3">RANK(J8,J$8:J$28,0)</f>
        <v>2</v>
      </c>
      <c r="L8" s="65">
        <f>VLOOKUP($A8,'Return Data'!$B$7:$R$2292,17,0)</f>
        <v>11.3028</v>
      </c>
      <c r="M8" s="66">
        <f t="shared" ref="M8:M26" si="4">RANK(L8,L$8:L$28,0)</f>
        <v>7</v>
      </c>
      <c r="N8" s="65">
        <f>VLOOKUP($A8,'Return Data'!$B$7:$R$2292,14,0)</f>
        <v>9.6364999999999998</v>
      </c>
      <c r="O8" s="66">
        <f t="shared" ref="O8:O26" si="5">RANK(N8,N$8:N$28,0)</f>
        <v>7</v>
      </c>
      <c r="P8" s="65">
        <f>VLOOKUP($A8,'Return Data'!$B$7:$R$2292,15,0)</f>
        <v>7.6379000000000001</v>
      </c>
      <c r="Q8" s="66">
        <f t="shared" ref="Q8:Q26" si="6">RANK(P8,P$8:P$28,0)</f>
        <v>9</v>
      </c>
      <c r="R8" s="65">
        <f>VLOOKUP($A8,'Return Data'!$B$7:$R$2292,16,0)</f>
        <v>9.6084999999999994</v>
      </c>
      <c r="S8" s="67">
        <f t="shared" ref="S8:S28" si="7">RANK(R8,R$8:R$28,0)</f>
        <v>3</v>
      </c>
    </row>
    <row r="9" spans="1:20" x14ac:dyDescent="0.3">
      <c r="A9" s="63" t="s">
        <v>1630</v>
      </c>
      <c r="B9" s="64">
        <f>VLOOKUP($A9,'Return Data'!$B$7:$R$2292,3,0)</f>
        <v>44533</v>
      </c>
      <c r="C9" s="65">
        <f>VLOOKUP($A9,'Return Data'!$B$7:$R$2292,4,0)</f>
        <v>24.4619</v>
      </c>
      <c r="D9" s="65">
        <f>VLOOKUP($A9,'Return Data'!$B$7:$R$2292,10,0)</f>
        <v>5.2762000000000002</v>
      </c>
      <c r="E9" s="66">
        <f t="shared" si="0"/>
        <v>11</v>
      </c>
      <c r="F9" s="65">
        <f>VLOOKUP($A9,'Return Data'!$B$7:$R$2292,11,0)</f>
        <v>12.200799999999999</v>
      </c>
      <c r="G9" s="66">
        <f t="shared" si="1"/>
        <v>5</v>
      </c>
      <c r="H9" s="65">
        <f>VLOOKUP($A9,'Return Data'!$B$7:$R$2292,12,0)</f>
        <v>11.857900000000001</v>
      </c>
      <c r="I9" s="66">
        <f t="shared" si="2"/>
        <v>6</v>
      </c>
      <c r="J9" s="65">
        <f>VLOOKUP($A9,'Return Data'!$B$7:$R$2292,13,0)</f>
        <v>12.386900000000001</v>
      </c>
      <c r="K9" s="66">
        <f t="shared" si="3"/>
        <v>7</v>
      </c>
      <c r="L9" s="65">
        <f>VLOOKUP($A9,'Return Data'!$B$7:$R$2292,17,0)</f>
        <v>12.2066</v>
      </c>
      <c r="M9" s="66">
        <f t="shared" si="4"/>
        <v>3</v>
      </c>
      <c r="N9" s="65">
        <f>VLOOKUP($A9,'Return Data'!$B$7:$R$2292,14,0)</f>
        <v>8.8993000000000002</v>
      </c>
      <c r="O9" s="66">
        <f t="shared" si="5"/>
        <v>10</v>
      </c>
      <c r="P9" s="65">
        <f>VLOOKUP($A9,'Return Data'!$B$7:$R$2292,15,0)</f>
        <v>8.1066000000000003</v>
      </c>
      <c r="Q9" s="66">
        <f t="shared" si="6"/>
        <v>5</v>
      </c>
      <c r="R9" s="65">
        <f>VLOOKUP($A9,'Return Data'!$B$7:$R$2292,16,0)</f>
        <v>8.1690000000000005</v>
      </c>
      <c r="S9" s="67">
        <f t="shared" si="7"/>
        <v>14</v>
      </c>
    </row>
    <row r="10" spans="1:20" x14ac:dyDescent="0.3">
      <c r="A10" s="63" t="s">
        <v>1631</v>
      </c>
      <c r="B10" s="64">
        <f>VLOOKUP($A10,'Return Data'!$B$7:$R$2292,3,0)</f>
        <v>44533</v>
      </c>
      <c r="C10" s="65">
        <f>VLOOKUP($A10,'Return Data'!$B$7:$R$2292,4,0)</f>
        <v>30.637799999999999</v>
      </c>
      <c r="D10" s="65">
        <f>VLOOKUP($A10,'Return Data'!$B$7:$R$2292,10,0)</f>
        <v>1.6814</v>
      </c>
      <c r="E10" s="66">
        <f t="shared" si="0"/>
        <v>15</v>
      </c>
      <c r="F10" s="65">
        <f>VLOOKUP($A10,'Return Data'!$B$7:$R$2292,11,0)</f>
        <v>7.8242000000000003</v>
      </c>
      <c r="G10" s="66">
        <f t="shared" si="1"/>
        <v>16</v>
      </c>
      <c r="H10" s="65">
        <f>VLOOKUP($A10,'Return Data'!$B$7:$R$2292,12,0)</f>
        <v>6.0492999999999997</v>
      </c>
      <c r="I10" s="66">
        <f t="shared" si="2"/>
        <v>20</v>
      </c>
      <c r="J10" s="65">
        <f>VLOOKUP($A10,'Return Data'!$B$7:$R$2292,13,0)</f>
        <v>6.5922000000000001</v>
      </c>
      <c r="K10" s="66">
        <f t="shared" si="3"/>
        <v>20</v>
      </c>
      <c r="L10" s="65">
        <f>VLOOKUP($A10,'Return Data'!$B$7:$R$2292,17,0)</f>
        <v>9.3905999999999992</v>
      </c>
      <c r="M10" s="66">
        <f t="shared" si="4"/>
        <v>11</v>
      </c>
      <c r="N10" s="65">
        <f>VLOOKUP($A10,'Return Data'!$B$7:$R$2292,14,0)</f>
        <v>10.3361</v>
      </c>
      <c r="O10" s="66">
        <f t="shared" si="5"/>
        <v>6</v>
      </c>
      <c r="P10" s="65">
        <f>VLOOKUP($A10,'Return Data'!$B$7:$R$2292,15,0)</f>
        <v>7.7801999999999998</v>
      </c>
      <c r="Q10" s="66">
        <f t="shared" si="6"/>
        <v>7</v>
      </c>
      <c r="R10" s="65">
        <f>VLOOKUP($A10,'Return Data'!$B$7:$R$2292,16,0)</f>
        <v>6.7073999999999998</v>
      </c>
      <c r="S10" s="67">
        <f t="shared" si="7"/>
        <v>19</v>
      </c>
    </row>
    <row r="11" spans="1:20" x14ac:dyDescent="0.3">
      <c r="A11" s="63" t="s">
        <v>1632</v>
      </c>
      <c r="B11" s="64">
        <f>VLOOKUP($A11,'Return Data'!$B$7:$R$2292,3,0)</f>
        <v>44533</v>
      </c>
      <c r="C11" s="65">
        <f>VLOOKUP($A11,'Return Data'!$B$7:$R$2292,4,0)</f>
        <v>34.742800000000003</v>
      </c>
      <c r="D11" s="65">
        <f>VLOOKUP($A11,'Return Data'!$B$7:$R$2292,10,0)</f>
        <v>-0.68459999999999999</v>
      </c>
      <c r="E11" s="66">
        <f t="shared" si="0"/>
        <v>20</v>
      </c>
      <c r="F11" s="65">
        <f>VLOOKUP($A11,'Return Data'!$B$7:$R$2292,11,0)</f>
        <v>6.2084000000000001</v>
      </c>
      <c r="G11" s="66">
        <f t="shared" si="1"/>
        <v>19</v>
      </c>
      <c r="H11" s="65">
        <f>VLOOKUP($A11,'Return Data'!$B$7:$R$2292,12,0)</f>
        <v>6.0987999999999998</v>
      </c>
      <c r="I11" s="66">
        <f t="shared" si="2"/>
        <v>19</v>
      </c>
      <c r="J11" s="65">
        <f>VLOOKUP($A11,'Return Data'!$B$7:$R$2292,13,0)</f>
        <v>8.4146999999999998</v>
      </c>
      <c r="K11" s="66">
        <f t="shared" si="3"/>
        <v>16</v>
      </c>
      <c r="L11" s="65">
        <f>VLOOKUP($A11,'Return Data'!$B$7:$R$2292,17,0)</f>
        <v>7.7538</v>
      </c>
      <c r="M11" s="66">
        <f t="shared" si="4"/>
        <v>16</v>
      </c>
      <c r="N11" s="65">
        <f>VLOOKUP($A11,'Return Data'!$B$7:$R$2292,14,0)</f>
        <v>8.0923999999999996</v>
      </c>
      <c r="O11" s="66">
        <f t="shared" si="5"/>
        <v>14</v>
      </c>
      <c r="P11" s="65">
        <f>VLOOKUP($A11,'Return Data'!$B$7:$R$2292,15,0)</f>
        <v>6.8720999999999997</v>
      </c>
      <c r="Q11" s="66">
        <f t="shared" si="6"/>
        <v>12</v>
      </c>
      <c r="R11" s="65">
        <f>VLOOKUP($A11,'Return Data'!$B$7:$R$2292,16,0)</f>
        <v>7.5067000000000004</v>
      </c>
      <c r="S11" s="67">
        <f t="shared" si="7"/>
        <v>16</v>
      </c>
    </row>
    <row r="12" spans="1:20" x14ac:dyDescent="0.3">
      <c r="A12" s="63" t="s">
        <v>1633</v>
      </c>
      <c r="B12" s="64">
        <f>VLOOKUP($A12,'Return Data'!$B$7:$R$2292,3,0)</f>
        <v>44533</v>
      </c>
      <c r="C12" s="65">
        <f>VLOOKUP($A12,'Return Data'!$B$7:$R$2292,4,0)</f>
        <v>22.975200000000001</v>
      </c>
      <c r="D12" s="65">
        <f>VLOOKUP($A12,'Return Data'!$B$7:$R$2292,10,0)</f>
        <v>1.5545</v>
      </c>
      <c r="E12" s="66">
        <f t="shared" si="0"/>
        <v>16</v>
      </c>
      <c r="F12" s="65">
        <f>VLOOKUP($A12,'Return Data'!$B$7:$R$2292,11,0)</f>
        <v>9.6224000000000007</v>
      </c>
      <c r="G12" s="66">
        <f t="shared" si="1"/>
        <v>12</v>
      </c>
      <c r="H12" s="65">
        <f>VLOOKUP($A12,'Return Data'!$B$7:$R$2292,12,0)</f>
        <v>10.4481</v>
      </c>
      <c r="I12" s="66">
        <f t="shared" si="2"/>
        <v>9</v>
      </c>
      <c r="J12" s="65">
        <f>VLOOKUP($A12,'Return Data'!$B$7:$R$2292,13,0)</f>
        <v>9.5905000000000005</v>
      </c>
      <c r="K12" s="66">
        <f t="shared" si="3"/>
        <v>13</v>
      </c>
      <c r="L12" s="65">
        <f>VLOOKUP($A12,'Return Data'!$B$7:$R$2292,17,0)</f>
        <v>10.0472</v>
      </c>
      <c r="M12" s="66">
        <f t="shared" si="4"/>
        <v>10</v>
      </c>
      <c r="N12" s="65">
        <f>VLOOKUP($A12,'Return Data'!$B$7:$R$2292,14,0)</f>
        <v>3.9327000000000001</v>
      </c>
      <c r="O12" s="66">
        <f t="shared" si="5"/>
        <v>19</v>
      </c>
      <c r="P12" s="65">
        <f>VLOOKUP($A12,'Return Data'!$B$7:$R$2292,15,0)</f>
        <v>4.3051000000000004</v>
      </c>
      <c r="Q12" s="66">
        <f t="shared" si="6"/>
        <v>19</v>
      </c>
      <c r="R12" s="65">
        <f>VLOOKUP($A12,'Return Data'!$B$7:$R$2292,16,0)</f>
        <v>6.7577999999999996</v>
      </c>
      <c r="S12" s="67">
        <f t="shared" si="7"/>
        <v>18</v>
      </c>
    </row>
    <row r="13" spans="1:20" x14ac:dyDescent="0.3">
      <c r="A13" s="63" t="s">
        <v>1634</v>
      </c>
      <c r="B13" s="64">
        <f>VLOOKUP($A13,'Return Data'!$B$7:$R$2292,3,0)</f>
        <v>44533</v>
      </c>
      <c r="C13" s="65">
        <f>VLOOKUP($A13,'Return Data'!$B$7:$R$2292,4,0)</f>
        <v>86.749166848097104</v>
      </c>
      <c r="D13" s="65">
        <f>VLOOKUP($A13,'Return Data'!$B$7:$R$2292,10,0)</f>
        <v>2.0522999999999998</v>
      </c>
      <c r="E13" s="66">
        <f t="shared" si="0"/>
        <v>14</v>
      </c>
      <c r="F13" s="65">
        <f>VLOOKUP($A13,'Return Data'!$B$7:$R$2292,11,0)</f>
        <v>9.5519999999999996</v>
      </c>
      <c r="G13" s="66">
        <f t="shared" si="1"/>
        <v>14</v>
      </c>
      <c r="H13" s="65">
        <f>VLOOKUP($A13,'Return Data'!$B$7:$R$2292,12,0)</f>
        <v>9.9597999999999995</v>
      </c>
      <c r="I13" s="66">
        <f t="shared" si="2"/>
        <v>12</v>
      </c>
      <c r="J13" s="65">
        <f>VLOOKUP($A13,'Return Data'!$B$7:$R$2292,13,0)</f>
        <v>11.3902</v>
      </c>
      <c r="K13" s="66">
        <f t="shared" si="3"/>
        <v>8</v>
      </c>
      <c r="L13" s="65">
        <f>VLOOKUP($A13,'Return Data'!$B$7:$R$2292,17,0)</f>
        <v>11.9689</v>
      </c>
      <c r="M13" s="66">
        <f t="shared" si="4"/>
        <v>4</v>
      </c>
      <c r="N13" s="65">
        <f>VLOOKUP($A13,'Return Data'!$B$7:$R$2292,14,0)</f>
        <v>11.5289</v>
      </c>
      <c r="O13" s="66">
        <f t="shared" si="5"/>
        <v>3</v>
      </c>
      <c r="P13" s="65">
        <f>VLOOKUP($A13,'Return Data'!$B$7:$R$2292,15,0)</f>
        <v>8.8458000000000006</v>
      </c>
      <c r="Q13" s="66">
        <f t="shared" si="6"/>
        <v>3</v>
      </c>
      <c r="R13" s="65">
        <f>VLOOKUP($A13,'Return Data'!$B$7:$R$2292,16,0)</f>
        <v>8.5864999999999991</v>
      </c>
      <c r="S13" s="67">
        <f t="shared" si="7"/>
        <v>9</v>
      </c>
    </row>
    <row r="14" spans="1:20" x14ac:dyDescent="0.3">
      <c r="A14" s="63" t="s">
        <v>1635</v>
      </c>
      <c r="B14" s="64">
        <f>VLOOKUP($A14,'Return Data'!$B$7:$R$2292,3,0)</f>
        <v>44533</v>
      </c>
      <c r="C14" s="65">
        <f>VLOOKUP($A14,'Return Data'!$B$7:$R$2292,4,0)</f>
        <v>43.296300000000002</v>
      </c>
      <c r="D14" s="65">
        <f>VLOOKUP($A14,'Return Data'!$B$7:$R$2292,10,0)</f>
        <v>-5.2713999999999999</v>
      </c>
      <c r="E14" s="66">
        <f t="shared" si="0"/>
        <v>21</v>
      </c>
      <c r="F14" s="65">
        <f>VLOOKUP($A14,'Return Data'!$B$7:$R$2292,11,0)</f>
        <v>4.7131999999999996</v>
      </c>
      <c r="G14" s="66">
        <f t="shared" si="1"/>
        <v>21</v>
      </c>
      <c r="H14" s="65">
        <f>VLOOKUP($A14,'Return Data'!$B$7:$R$2292,12,0)</f>
        <v>7.2394999999999996</v>
      </c>
      <c r="I14" s="66">
        <f t="shared" si="2"/>
        <v>16</v>
      </c>
      <c r="J14" s="65">
        <f>VLOOKUP($A14,'Return Data'!$B$7:$R$2292,13,0)</f>
        <v>8.1842000000000006</v>
      </c>
      <c r="K14" s="66">
        <f t="shared" si="3"/>
        <v>17</v>
      </c>
      <c r="L14" s="65">
        <f>VLOOKUP($A14,'Return Data'!$B$7:$R$2292,17,0)</f>
        <v>8.3355999999999995</v>
      </c>
      <c r="M14" s="66">
        <f t="shared" si="4"/>
        <v>15</v>
      </c>
      <c r="N14" s="65">
        <f>VLOOKUP($A14,'Return Data'!$B$7:$R$2292,14,0)</f>
        <v>7.1757999999999997</v>
      </c>
      <c r="O14" s="66">
        <f t="shared" si="5"/>
        <v>17</v>
      </c>
      <c r="P14" s="65">
        <f>VLOOKUP($A14,'Return Data'!$B$7:$R$2292,15,0)</f>
        <v>5.2717999999999998</v>
      </c>
      <c r="Q14" s="66">
        <f t="shared" si="6"/>
        <v>18</v>
      </c>
      <c r="R14" s="65">
        <f>VLOOKUP($A14,'Return Data'!$B$7:$R$2292,16,0)</f>
        <v>8.7398000000000007</v>
      </c>
      <c r="S14" s="67">
        <f t="shared" si="7"/>
        <v>7</v>
      </c>
    </row>
    <row r="15" spans="1:20" x14ac:dyDescent="0.3">
      <c r="A15" s="63" t="s">
        <v>1636</v>
      </c>
      <c r="B15" s="64">
        <f>VLOOKUP($A15,'Return Data'!$B$7:$R$2292,3,0)</f>
        <v>44533</v>
      </c>
      <c r="C15" s="65">
        <f>VLOOKUP($A15,'Return Data'!$B$7:$R$2292,4,0)</f>
        <v>67.876199999999997</v>
      </c>
      <c r="D15" s="65">
        <f>VLOOKUP($A15,'Return Data'!$B$7:$R$2292,10,0)</f>
        <v>1.2793000000000001</v>
      </c>
      <c r="E15" s="66">
        <f t="shared" si="0"/>
        <v>18</v>
      </c>
      <c r="F15" s="65">
        <f>VLOOKUP($A15,'Return Data'!$B$7:$R$2292,11,0)</f>
        <v>6.2508999999999997</v>
      </c>
      <c r="G15" s="66">
        <f t="shared" si="1"/>
        <v>18</v>
      </c>
      <c r="H15" s="65">
        <f>VLOOKUP($A15,'Return Data'!$B$7:$R$2292,12,0)</f>
        <v>7.1760999999999999</v>
      </c>
      <c r="I15" s="66">
        <f t="shared" si="2"/>
        <v>17</v>
      </c>
      <c r="J15" s="65">
        <f>VLOOKUP($A15,'Return Data'!$B$7:$R$2292,13,0)</f>
        <v>9.1463999999999999</v>
      </c>
      <c r="K15" s="66">
        <f t="shared" si="3"/>
        <v>14</v>
      </c>
      <c r="L15" s="65">
        <f>VLOOKUP($A15,'Return Data'!$B$7:$R$2292,17,0)</f>
        <v>7.6696</v>
      </c>
      <c r="M15" s="66">
        <f t="shared" si="4"/>
        <v>17</v>
      </c>
      <c r="N15" s="65">
        <f>VLOOKUP($A15,'Return Data'!$B$7:$R$2292,14,0)</f>
        <v>8.1660000000000004</v>
      </c>
      <c r="O15" s="66">
        <f t="shared" si="5"/>
        <v>13</v>
      </c>
      <c r="P15" s="65">
        <f>VLOOKUP($A15,'Return Data'!$B$7:$R$2292,15,0)</f>
        <v>6.38</v>
      </c>
      <c r="Q15" s="66">
        <f t="shared" si="6"/>
        <v>15</v>
      </c>
      <c r="R15" s="65">
        <f>VLOOKUP($A15,'Return Data'!$B$7:$R$2292,16,0)</f>
        <v>9.4565999999999999</v>
      </c>
      <c r="S15" s="67">
        <f t="shared" si="7"/>
        <v>5</v>
      </c>
    </row>
    <row r="16" spans="1:20" x14ac:dyDescent="0.3">
      <c r="A16" s="63" t="s">
        <v>1638</v>
      </c>
      <c r="B16" s="64">
        <f>VLOOKUP($A16,'Return Data'!$B$7:$R$2292,3,0)</f>
        <v>44533</v>
      </c>
      <c r="C16" s="65">
        <f>VLOOKUP($A16,'Return Data'!$B$7:$R$2292,4,0)</f>
        <v>59.247500000000002</v>
      </c>
      <c r="D16" s="65">
        <f>VLOOKUP($A16,'Return Data'!$B$7:$R$2292,10,0)</f>
        <v>6.6116999999999999</v>
      </c>
      <c r="E16" s="66">
        <f t="shared" si="0"/>
        <v>7</v>
      </c>
      <c r="F16" s="65">
        <f>VLOOKUP($A16,'Return Data'!$B$7:$R$2292,11,0)</f>
        <v>10.911</v>
      </c>
      <c r="G16" s="66">
        <f t="shared" si="1"/>
        <v>8</v>
      </c>
      <c r="H16" s="65">
        <f>VLOOKUP($A16,'Return Data'!$B$7:$R$2292,12,0)</f>
        <v>12.547599999999999</v>
      </c>
      <c r="I16" s="66">
        <f t="shared" si="2"/>
        <v>5</v>
      </c>
      <c r="J16" s="65">
        <f>VLOOKUP($A16,'Return Data'!$B$7:$R$2292,13,0)</f>
        <v>15.6755</v>
      </c>
      <c r="K16" s="66">
        <f t="shared" si="3"/>
        <v>3</v>
      </c>
      <c r="L16" s="65">
        <f>VLOOKUP($A16,'Return Data'!$B$7:$R$2292,17,0)</f>
        <v>11.8584</v>
      </c>
      <c r="M16" s="66">
        <f t="shared" si="4"/>
        <v>5</v>
      </c>
      <c r="N16" s="65">
        <f>VLOOKUP($A16,'Return Data'!$B$7:$R$2292,14,0)</f>
        <v>10.4763</v>
      </c>
      <c r="O16" s="66">
        <f t="shared" si="5"/>
        <v>4</v>
      </c>
      <c r="P16" s="65">
        <f>VLOOKUP($A16,'Return Data'!$B$7:$R$2292,15,0)</f>
        <v>7.7179000000000002</v>
      </c>
      <c r="Q16" s="66">
        <f t="shared" si="6"/>
        <v>8</v>
      </c>
      <c r="R16" s="65">
        <f>VLOOKUP($A16,'Return Data'!$B$7:$R$2292,16,0)</f>
        <v>10.4191</v>
      </c>
      <c r="S16" s="67">
        <f t="shared" si="7"/>
        <v>1</v>
      </c>
    </row>
    <row r="17" spans="1:19" x14ac:dyDescent="0.3">
      <c r="A17" s="63" t="s">
        <v>1639</v>
      </c>
      <c r="B17" s="64">
        <f>VLOOKUP($A17,'Return Data'!$B$7:$R$2292,3,0)</f>
        <v>44533</v>
      </c>
      <c r="C17" s="65">
        <f>VLOOKUP($A17,'Return Data'!$B$7:$R$2292,4,0)</f>
        <v>46.066499999999998</v>
      </c>
      <c r="D17" s="65">
        <f>VLOOKUP($A17,'Return Data'!$B$7:$R$2292,10,0)</f>
        <v>2.5832999999999999</v>
      </c>
      <c r="E17" s="66">
        <f t="shared" si="0"/>
        <v>12</v>
      </c>
      <c r="F17" s="65">
        <f>VLOOKUP($A17,'Return Data'!$B$7:$R$2292,11,0)</f>
        <v>9.5532000000000004</v>
      </c>
      <c r="G17" s="66">
        <f t="shared" si="1"/>
        <v>13</v>
      </c>
      <c r="H17" s="65">
        <f>VLOOKUP($A17,'Return Data'!$B$7:$R$2292,12,0)</f>
        <v>9.3213000000000008</v>
      </c>
      <c r="I17" s="66">
        <f t="shared" si="2"/>
        <v>14</v>
      </c>
      <c r="J17" s="65">
        <f>VLOOKUP($A17,'Return Data'!$B$7:$R$2292,13,0)</f>
        <v>9.9793000000000003</v>
      </c>
      <c r="K17" s="66">
        <f t="shared" si="3"/>
        <v>12</v>
      </c>
      <c r="L17" s="65">
        <f>VLOOKUP($A17,'Return Data'!$B$7:$R$2292,17,0)</f>
        <v>9.2795000000000005</v>
      </c>
      <c r="M17" s="66">
        <f t="shared" si="4"/>
        <v>12</v>
      </c>
      <c r="N17" s="65">
        <f>VLOOKUP($A17,'Return Data'!$B$7:$R$2292,14,0)</f>
        <v>9.3485999999999994</v>
      </c>
      <c r="O17" s="66">
        <f t="shared" si="5"/>
        <v>8</v>
      </c>
      <c r="P17" s="65">
        <f>VLOOKUP($A17,'Return Data'!$B$7:$R$2292,15,0)</f>
        <v>7.0019</v>
      </c>
      <c r="Q17" s="66">
        <f t="shared" si="6"/>
        <v>10</v>
      </c>
      <c r="R17" s="65">
        <f>VLOOKUP($A17,'Return Data'!$B$7:$R$2292,16,0)</f>
        <v>8.9675999999999991</v>
      </c>
      <c r="S17" s="67">
        <f t="shared" si="7"/>
        <v>6</v>
      </c>
    </row>
    <row r="18" spans="1:19" x14ac:dyDescent="0.3">
      <c r="A18" s="63" t="s">
        <v>1640</v>
      </c>
      <c r="B18" s="64">
        <f>VLOOKUP($A18,'Return Data'!$B$7:$R$2292,3,0)</f>
        <v>44533</v>
      </c>
      <c r="C18" s="65">
        <f>VLOOKUP($A18,'Return Data'!$B$7:$R$2292,4,0)</f>
        <v>55.153199999999998</v>
      </c>
      <c r="D18" s="65">
        <f>VLOOKUP($A18,'Return Data'!$B$7:$R$2292,10,0)</f>
        <v>7.1113</v>
      </c>
      <c r="E18" s="66">
        <f t="shared" si="0"/>
        <v>6</v>
      </c>
      <c r="F18" s="65">
        <f>VLOOKUP($A18,'Return Data'!$B$7:$R$2292,11,0)</f>
        <v>10.8992</v>
      </c>
      <c r="G18" s="66">
        <f t="shared" si="1"/>
        <v>9</v>
      </c>
      <c r="H18" s="65">
        <f>VLOOKUP($A18,'Return Data'!$B$7:$R$2292,12,0)</f>
        <v>9.9703999999999997</v>
      </c>
      <c r="I18" s="66">
        <f t="shared" si="2"/>
        <v>11</v>
      </c>
      <c r="J18" s="65">
        <f>VLOOKUP($A18,'Return Data'!$B$7:$R$2292,13,0)</f>
        <v>10.974</v>
      </c>
      <c r="K18" s="66">
        <f t="shared" si="3"/>
        <v>10</v>
      </c>
      <c r="L18" s="65">
        <f>VLOOKUP($A18,'Return Data'!$B$7:$R$2292,17,0)</f>
        <v>10.5589</v>
      </c>
      <c r="M18" s="66">
        <f t="shared" si="4"/>
        <v>9</v>
      </c>
      <c r="N18" s="65">
        <f>VLOOKUP($A18,'Return Data'!$B$7:$R$2292,14,0)</f>
        <v>10.367900000000001</v>
      </c>
      <c r="O18" s="66">
        <f t="shared" si="5"/>
        <v>5</v>
      </c>
      <c r="P18" s="65">
        <f>VLOOKUP($A18,'Return Data'!$B$7:$R$2292,15,0)</f>
        <v>9.3826000000000001</v>
      </c>
      <c r="Q18" s="66">
        <f t="shared" si="6"/>
        <v>2</v>
      </c>
      <c r="R18" s="65">
        <f>VLOOKUP($A18,'Return Data'!$B$7:$R$2292,16,0)</f>
        <v>10.1335</v>
      </c>
      <c r="S18" s="67">
        <f t="shared" si="7"/>
        <v>2</v>
      </c>
    </row>
    <row r="19" spans="1:19" x14ac:dyDescent="0.3">
      <c r="A19" s="63" t="s">
        <v>1641</v>
      </c>
      <c r="B19" s="64">
        <f>VLOOKUP($A19,'Return Data'!$B$7:$R$2292,3,0)</f>
        <v>44533</v>
      </c>
      <c r="C19" s="65">
        <f>VLOOKUP($A19,'Return Data'!$B$7:$R$2292,4,0)</f>
        <v>25.9358</v>
      </c>
      <c r="D19" s="65">
        <f>VLOOKUP($A19,'Return Data'!$B$7:$R$2292,10,0)</f>
        <v>-0.54210000000000003</v>
      </c>
      <c r="E19" s="66">
        <f t="shared" si="0"/>
        <v>19</v>
      </c>
      <c r="F19" s="65">
        <f>VLOOKUP($A19,'Return Data'!$B$7:$R$2292,11,0)</f>
        <v>6.4848999999999997</v>
      </c>
      <c r="G19" s="66">
        <f t="shared" si="1"/>
        <v>17</v>
      </c>
      <c r="H19" s="65">
        <f>VLOOKUP($A19,'Return Data'!$B$7:$R$2292,12,0)</f>
        <v>6.1727999999999996</v>
      </c>
      <c r="I19" s="66">
        <f t="shared" si="2"/>
        <v>18</v>
      </c>
      <c r="J19" s="65">
        <f>VLOOKUP($A19,'Return Data'!$B$7:$R$2292,13,0)</f>
        <v>7.5526999999999997</v>
      </c>
      <c r="K19" s="66">
        <f t="shared" si="3"/>
        <v>18</v>
      </c>
      <c r="L19" s="65">
        <f>VLOOKUP($A19,'Return Data'!$B$7:$R$2292,17,0)</f>
        <v>7.0456000000000003</v>
      </c>
      <c r="M19" s="66">
        <f t="shared" si="4"/>
        <v>18</v>
      </c>
      <c r="N19" s="65">
        <f>VLOOKUP($A19,'Return Data'!$B$7:$R$2292,14,0)</f>
        <v>7.6958000000000002</v>
      </c>
      <c r="O19" s="66">
        <f t="shared" si="5"/>
        <v>15</v>
      </c>
      <c r="P19" s="65">
        <f>VLOOKUP($A19,'Return Data'!$B$7:$R$2292,15,0)</f>
        <v>6.5125000000000002</v>
      </c>
      <c r="Q19" s="66">
        <f t="shared" si="6"/>
        <v>14</v>
      </c>
      <c r="R19" s="65">
        <f>VLOOKUP($A19,'Return Data'!$B$7:$R$2292,16,0)</f>
        <v>8.4280000000000008</v>
      </c>
      <c r="S19" s="67">
        <f t="shared" si="7"/>
        <v>10</v>
      </c>
    </row>
    <row r="20" spans="1:19" x14ac:dyDescent="0.3">
      <c r="A20" s="63" t="s">
        <v>1643</v>
      </c>
      <c r="B20" s="64">
        <f>VLOOKUP($A20,'Return Data'!$B$7:$R$2292,3,0)</f>
        <v>44533</v>
      </c>
      <c r="C20" s="65">
        <f>VLOOKUP($A20,'Return Data'!$B$7:$R$2292,4,0)</f>
        <v>42.819800000000001</v>
      </c>
      <c r="D20" s="65">
        <f>VLOOKUP($A20,'Return Data'!$B$7:$R$2292,10,0)</f>
        <v>9.6539999999999999</v>
      </c>
      <c r="E20" s="66">
        <f t="shared" si="0"/>
        <v>5</v>
      </c>
      <c r="F20" s="65">
        <f>VLOOKUP($A20,'Return Data'!$B$7:$R$2292,11,0)</f>
        <v>13.2919</v>
      </c>
      <c r="G20" s="66">
        <f t="shared" si="1"/>
        <v>4</v>
      </c>
      <c r="H20" s="65">
        <f>VLOOKUP($A20,'Return Data'!$B$7:$R$2292,12,0)</f>
        <v>14.107100000000001</v>
      </c>
      <c r="I20" s="66">
        <f t="shared" si="2"/>
        <v>4</v>
      </c>
      <c r="J20" s="65">
        <f>VLOOKUP($A20,'Return Data'!$B$7:$R$2292,13,0)</f>
        <v>15.324</v>
      </c>
      <c r="K20" s="66">
        <f t="shared" si="3"/>
        <v>6</v>
      </c>
      <c r="L20" s="65">
        <f>VLOOKUP($A20,'Return Data'!$B$7:$R$2292,17,0)</f>
        <v>13.882999999999999</v>
      </c>
      <c r="M20" s="66">
        <f t="shared" si="4"/>
        <v>2</v>
      </c>
      <c r="N20" s="65">
        <f>VLOOKUP($A20,'Return Data'!$B$7:$R$2292,14,0)</f>
        <v>13.100199999999999</v>
      </c>
      <c r="O20" s="66">
        <f t="shared" si="5"/>
        <v>1</v>
      </c>
      <c r="P20" s="65">
        <f>VLOOKUP($A20,'Return Data'!$B$7:$R$2292,15,0)</f>
        <v>9.3866999999999994</v>
      </c>
      <c r="Q20" s="66">
        <f t="shared" si="6"/>
        <v>1</v>
      </c>
      <c r="R20" s="65">
        <f>VLOOKUP($A20,'Return Data'!$B$7:$R$2292,16,0)</f>
        <v>8.4075000000000006</v>
      </c>
      <c r="S20" s="67">
        <f t="shared" si="7"/>
        <v>12</v>
      </c>
    </row>
    <row r="21" spans="1:19" x14ac:dyDescent="0.3">
      <c r="A21" s="63" t="s">
        <v>1644</v>
      </c>
      <c r="B21" s="64">
        <f>VLOOKUP($A21,'Return Data'!$B$7:$R$2292,3,0)</f>
        <v>44533</v>
      </c>
      <c r="C21" s="65">
        <f>VLOOKUP($A21,'Return Data'!$B$7:$R$2292,4,0)</f>
        <v>43.311599999999999</v>
      </c>
      <c r="D21" s="65">
        <f>VLOOKUP($A21,'Return Data'!$B$7:$R$2292,10,0)</f>
        <v>5.5936000000000003</v>
      </c>
      <c r="E21" s="66">
        <f t="shared" si="0"/>
        <v>10</v>
      </c>
      <c r="F21" s="65">
        <f>VLOOKUP($A21,'Return Data'!$B$7:$R$2292,11,0)</f>
        <v>10.2902</v>
      </c>
      <c r="G21" s="66">
        <f t="shared" si="1"/>
        <v>10</v>
      </c>
      <c r="H21" s="65">
        <f>VLOOKUP($A21,'Return Data'!$B$7:$R$2292,12,0)</f>
        <v>9.8874999999999993</v>
      </c>
      <c r="I21" s="66">
        <f t="shared" si="2"/>
        <v>13</v>
      </c>
      <c r="J21" s="65">
        <f>VLOOKUP($A21,'Return Data'!$B$7:$R$2292,13,0)</f>
        <v>10.348000000000001</v>
      </c>
      <c r="K21" s="66">
        <f t="shared" si="3"/>
        <v>11</v>
      </c>
      <c r="L21" s="65">
        <f>VLOOKUP($A21,'Return Data'!$B$7:$R$2292,17,0)</f>
        <v>8.7359000000000009</v>
      </c>
      <c r="M21" s="66">
        <f t="shared" si="4"/>
        <v>13</v>
      </c>
      <c r="N21" s="65">
        <f>VLOOKUP($A21,'Return Data'!$B$7:$R$2292,14,0)</f>
        <v>8.8483999999999998</v>
      </c>
      <c r="O21" s="66">
        <f t="shared" si="5"/>
        <v>11</v>
      </c>
      <c r="P21" s="65">
        <f>VLOOKUP($A21,'Return Data'!$B$7:$R$2292,15,0)</f>
        <v>6.8779000000000003</v>
      </c>
      <c r="Q21" s="66">
        <f t="shared" si="6"/>
        <v>11</v>
      </c>
      <c r="R21" s="65">
        <f>VLOOKUP($A21,'Return Data'!$B$7:$R$2292,16,0)</f>
        <v>6.1043000000000003</v>
      </c>
      <c r="S21" s="67">
        <f t="shared" si="7"/>
        <v>20</v>
      </c>
    </row>
    <row r="22" spans="1:19" x14ac:dyDescent="0.3">
      <c r="A22" s="63" t="s">
        <v>1645</v>
      </c>
      <c r="B22" s="64">
        <f>VLOOKUP($A22,'Return Data'!$B$7:$R$2292,3,0)</f>
        <v>44533</v>
      </c>
      <c r="C22" s="65">
        <f>VLOOKUP($A22,'Return Data'!$B$7:$R$2292,4,0)</f>
        <v>67.4285</v>
      </c>
      <c r="D22" s="65">
        <f>VLOOKUP($A22,'Return Data'!$B$7:$R$2292,10,0)</f>
        <v>2.319</v>
      </c>
      <c r="E22" s="66">
        <f t="shared" si="0"/>
        <v>13</v>
      </c>
      <c r="F22" s="65">
        <f>VLOOKUP($A22,'Return Data'!$B$7:$R$2292,11,0)</f>
        <v>10.1457</v>
      </c>
      <c r="G22" s="66">
        <f t="shared" si="1"/>
        <v>11</v>
      </c>
      <c r="H22" s="65">
        <f>VLOOKUP($A22,'Return Data'!$B$7:$R$2292,12,0)</f>
        <v>8.2926000000000002</v>
      </c>
      <c r="I22" s="66">
        <f t="shared" si="2"/>
        <v>15</v>
      </c>
      <c r="J22" s="65">
        <f>VLOOKUP($A22,'Return Data'!$B$7:$R$2292,13,0)</f>
        <v>8.7524999999999995</v>
      </c>
      <c r="K22" s="66">
        <f t="shared" si="3"/>
        <v>15</v>
      </c>
      <c r="L22" s="65">
        <f>VLOOKUP($A22,'Return Data'!$B$7:$R$2292,17,0)</f>
        <v>8.3966999999999992</v>
      </c>
      <c r="M22" s="66">
        <f t="shared" si="4"/>
        <v>14</v>
      </c>
      <c r="N22" s="65">
        <f>VLOOKUP($A22,'Return Data'!$B$7:$R$2292,14,0)</f>
        <v>8.7439</v>
      </c>
      <c r="O22" s="66">
        <f t="shared" si="5"/>
        <v>12</v>
      </c>
      <c r="P22" s="65">
        <f>VLOOKUP($A22,'Return Data'!$B$7:$R$2292,15,0)</f>
        <v>6.5491000000000001</v>
      </c>
      <c r="Q22" s="66">
        <f t="shared" si="6"/>
        <v>13</v>
      </c>
      <c r="R22" s="65">
        <f>VLOOKUP($A22,'Return Data'!$B$7:$R$2292,16,0)</f>
        <v>8.3893000000000004</v>
      </c>
      <c r="S22" s="67">
        <f t="shared" si="7"/>
        <v>13</v>
      </c>
    </row>
    <row r="23" spans="1:19" x14ac:dyDescent="0.3">
      <c r="A23" s="63" t="s">
        <v>2006</v>
      </c>
      <c r="B23" s="64">
        <f>VLOOKUP($A23,'Return Data'!$B$7:$R$2292,3,0)</f>
        <v>44533</v>
      </c>
      <c r="C23" s="65">
        <f>VLOOKUP($A23,'Return Data'!$B$7:$R$2292,4,0)</f>
        <v>22.097300000000001</v>
      </c>
      <c r="D23" s="65">
        <f>VLOOKUP($A23,'Return Data'!$B$7:$R$2292,10,0)</f>
        <v>1.4556</v>
      </c>
      <c r="E23" s="66">
        <f t="shared" si="0"/>
        <v>17</v>
      </c>
      <c r="F23" s="65">
        <f>VLOOKUP($A23,'Return Data'!$B$7:$R$2292,11,0)</f>
        <v>5.8887</v>
      </c>
      <c r="G23" s="66">
        <f t="shared" si="1"/>
        <v>20</v>
      </c>
      <c r="H23" s="65">
        <f>VLOOKUP($A23,'Return Data'!$B$7:$R$2292,12,0)</f>
        <v>4.5712000000000002</v>
      </c>
      <c r="I23" s="66">
        <f t="shared" si="2"/>
        <v>21</v>
      </c>
      <c r="J23" s="65">
        <f>VLOOKUP($A23,'Return Data'!$B$7:$R$2292,13,0)</f>
        <v>7.2138</v>
      </c>
      <c r="K23" s="66">
        <f t="shared" si="3"/>
        <v>19</v>
      </c>
      <c r="L23" s="65">
        <f>VLOOKUP($A23,'Return Data'!$B$7:$R$2292,17,0)</f>
        <v>5.7093999999999996</v>
      </c>
      <c r="M23" s="66">
        <f t="shared" si="4"/>
        <v>19</v>
      </c>
      <c r="N23" s="65">
        <f>VLOOKUP($A23,'Return Data'!$B$7:$R$2292,14,0)</f>
        <v>6.1580000000000004</v>
      </c>
      <c r="O23" s="66">
        <f t="shared" si="5"/>
        <v>18</v>
      </c>
      <c r="P23" s="65">
        <f>VLOOKUP($A23,'Return Data'!$B$7:$R$2292,15,0)</f>
        <v>5.5682999999999998</v>
      </c>
      <c r="Q23" s="66">
        <f t="shared" si="6"/>
        <v>17</v>
      </c>
      <c r="R23" s="65">
        <f>VLOOKUP($A23,'Return Data'!$B$7:$R$2292,16,0)</f>
        <v>7.2313999999999998</v>
      </c>
      <c r="S23" s="67">
        <f t="shared" si="7"/>
        <v>17</v>
      </c>
    </row>
    <row r="24" spans="1:19" x14ac:dyDescent="0.3">
      <c r="A24" s="63" t="s">
        <v>1646</v>
      </c>
      <c r="B24" s="64">
        <f>VLOOKUP($A24,'Return Data'!$B$7:$R$2292,3,0)</f>
        <v>44533</v>
      </c>
      <c r="C24" s="65">
        <f>VLOOKUP($A24,'Return Data'!$B$7:$R$2292,4,0)</f>
        <v>43.907600000000002</v>
      </c>
      <c r="D24" s="65">
        <f>VLOOKUP($A24,'Return Data'!$B$7:$R$2292,10,0)</f>
        <v>6.4169999999999998</v>
      </c>
      <c r="E24" s="66">
        <f t="shared" si="0"/>
        <v>8</v>
      </c>
      <c r="F24" s="65">
        <f>VLOOKUP($A24,'Return Data'!$B$7:$R$2292,11,0)</f>
        <v>9.5137</v>
      </c>
      <c r="G24" s="66">
        <f t="shared" si="1"/>
        <v>15</v>
      </c>
      <c r="H24" s="65">
        <f>VLOOKUP($A24,'Return Data'!$B$7:$R$2292,12,0)</f>
        <v>10.2163</v>
      </c>
      <c r="I24" s="66">
        <f t="shared" si="2"/>
        <v>10</v>
      </c>
      <c r="J24" s="65">
        <f>VLOOKUP($A24,'Return Data'!$B$7:$R$2292,13,0)</f>
        <v>10.993499999999999</v>
      </c>
      <c r="K24" s="66">
        <f t="shared" si="3"/>
        <v>9</v>
      </c>
      <c r="L24" s="65">
        <f>VLOOKUP($A24,'Return Data'!$B$7:$R$2292,17,0)</f>
        <v>0.36430000000000001</v>
      </c>
      <c r="M24" s="66">
        <f t="shared" si="4"/>
        <v>20</v>
      </c>
      <c r="N24" s="65">
        <f>VLOOKUP($A24,'Return Data'!$B$7:$R$2292,14,0)</f>
        <v>1.2888999999999999</v>
      </c>
      <c r="O24" s="66">
        <f t="shared" si="5"/>
        <v>20</v>
      </c>
      <c r="P24" s="65">
        <f>VLOOKUP($A24,'Return Data'!$B$7:$R$2292,15,0)</f>
        <v>2.9397000000000002</v>
      </c>
      <c r="Q24" s="66">
        <f t="shared" si="6"/>
        <v>20</v>
      </c>
      <c r="R24" s="65">
        <f>VLOOKUP($A24,'Return Data'!$B$7:$R$2292,16,0)</f>
        <v>8.6144999999999996</v>
      </c>
      <c r="S24" s="67">
        <f t="shared" si="7"/>
        <v>8</v>
      </c>
    </row>
    <row r="25" spans="1:19" x14ac:dyDescent="0.3">
      <c r="A25" s="63" t="s">
        <v>1648</v>
      </c>
      <c r="B25" s="64">
        <f>VLOOKUP($A25,'Return Data'!$B$7:$R$2292,3,0)</f>
        <v>44533</v>
      </c>
      <c r="C25" s="65">
        <f>VLOOKUP($A25,'Return Data'!$B$7:$R$2292,4,0)</f>
        <v>53.336500000000001</v>
      </c>
      <c r="D25" s="65">
        <f>VLOOKUP($A25,'Return Data'!$B$7:$R$2292,10,0)</f>
        <v>12.5235</v>
      </c>
      <c r="E25" s="66">
        <f t="shared" si="0"/>
        <v>3</v>
      </c>
      <c r="F25" s="65">
        <f>VLOOKUP($A25,'Return Data'!$B$7:$R$2292,11,0)</f>
        <v>14.8111</v>
      </c>
      <c r="G25" s="66">
        <f t="shared" si="1"/>
        <v>3</v>
      </c>
      <c r="H25" s="65">
        <f>VLOOKUP($A25,'Return Data'!$B$7:$R$2292,12,0)</f>
        <v>14.561999999999999</v>
      </c>
      <c r="I25" s="66">
        <f t="shared" si="2"/>
        <v>3</v>
      </c>
      <c r="J25" s="65">
        <f>VLOOKUP($A25,'Return Data'!$B$7:$R$2292,13,0)</f>
        <v>15.8809</v>
      </c>
      <c r="K25" s="66">
        <f t="shared" si="3"/>
        <v>1</v>
      </c>
      <c r="L25" s="65">
        <f>VLOOKUP($A25,'Return Data'!$B$7:$R$2292,17,0)</f>
        <v>13.9954</v>
      </c>
      <c r="M25" s="66">
        <f t="shared" si="4"/>
        <v>1</v>
      </c>
      <c r="N25" s="65">
        <f>VLOOKUP($A25,'Return Data'!$B$7:$R$2292,14,0)</f>
        <v>12.182</v>
      </c>
      <c r="O25" s="66">
        <f t="shared" si="5"/>
        <v>2</v>
      </c>
      <c r="P25" s="65">
        <f>VLOOKUP($A25,'Return Data'!$B$7:$R$2292,15,0)</f>
        <v>8.3510000000000009</v>
      </c>
      <c r="Q25" s="66">
        <f t="shared" si="6"/>
        <v>4</v>
      </c>
      <c r="R25" s="65">
        <f>VLOOKUP($A25,'Return Data'!$B$7:$R$2292,16,0)</f>
        <v>8.4178999999999995</v>
      </c>
      <c r="S25" s="67">
        <f t="shared" si="7"/>
        <v>11</v>
      </c>
    </row>
    <row r="26" spans="1:19" x14ac:dyDescent="0.3">
      <c r="A26" s="63" t="s">
        <v>1649</v>
      </c>
      <c r="B26" s="64">
        <f>VLOOKUP($A26,'Return Data'!$B$7:$R$2292,3,0)</f>
        <v>44533</v>
      </c>
      <c r="C26" s="65">
        <f>VLOOKUP($A26,'Return Data'!$B$7:$R$2292,4,0)</f>
        <v>23.607800000000001</v>
      </c>
      <c r="D26" s="65">
        <f>VLOOKUP($A26,'Return Data'!$B$7:$R$2292,10,0)</f>
        <v>26.109000000000002</v>
      </c>
      <c r="E26" s="66">
        <f t="shared" si="0"/>
        <v>1</v>
      </c>
      <c r="F26" s="65">
        <f>VLOOKUP($A26,'Return Data'!$B$7:$R$2292,11,0)</f>
        <v>19.135000000000002</v>
      </c>
      <c r="G26" s="66">
        <f t="shared" si="1"/>
        <v>1</v>
      </c>
      <c r="H26" s="65">
        <f>VLOOKUP($A26,'Return Data'!$B$7:$R$2292,12,0)</f>
        <v>15.3344</v>
      </c>
      <c r="I26" s="66">
        <f t="shared" si="2"/>
        <v>2</v>
      </c>
      <c r="J26" s="65">
        <f>VLOOKUP($A26,'Return Data'!$B$7:$R$2292,13,0)</f>
        <v>15.6616</v>
      </c>
      <c r="K26" s="66">
        <f t="shared" si="3"/>
        <v>4</v>
      </c>
      <c r="L26" s="65">
        <f>VLOOKUP($A26,'Return Data'!$B$7:$R$2292,17,0)</f>
        <v>10.675800000000001</v>
      </c>
      <c r="M26" s="66">
        <f t="shared" si="4"/>
        <v>8</v>
      </c>
      <c r="N26" s="65">
        <f>VLOOKUP($A26,'Return Data'!$B$7:$R$2292,14,0)</f>
        <v>7.6609999999999996</v>
      </c>
      <c r="O26" s="66">
        <f t="shared" si="5"/>
        <v>16</v>
      </c>
      <c r="P26" s="65">
        <f>VLOOKUP($A26,'Return Data'!$B$7:$R$2292,15,0)</f>
        <v>6.3624999999999998</v>
      </c>
      <c r="Q26" s="66">
        <f t="shared" si="6"/>
        <v>16</v>
      </c>
      <c r="R26" s="65">
        <f>VLOOKUP($A26,'Return Data'!$B$7:$R$2292,16,0)</f>
        <v>7.5857999999999999</v>
      </c>
      <c r="S26" s="67">
        <f t="shared" si="7"/>
        <v>15</v>
      </c>
    </row>
    <row r="27" spans="1:19" x14ac:dyDescent="0.3">
      <c r="A27" s="63" t="s">
        <v>1650</v>
      </c>
      <c r="B27" s="64">
        <f>VLOOKUP($A27,'Return Data'!$B$7:$R$2292,3,0)</f>
        <v>44533</v>
      </c>
      <c r="C27" s="65">
        <f>VLOOKUP($A27,'Return Data'!$B$7:$R$2292,4,0)</f>
        <v>0.97160000000000002</v>
      </c>
      <c r="D27" s="65">
        <f>VLOOKUP($A27,'Return Data'!$B$7:$R$2292,10,0)</f>
        <v>10.723699999999999</v>
      </c>
      <c r="E27" s="66">
        <f t="shared" si="0"/>
        <v>4</v>
      </c>
      <c r="F27" s="65">
        <f>VLOOKUP($A27,'Return Data'!$B$7:$R$2292,11,0)</f>
        <v>11.0266</v>
      </c>
      <c r="G27" s="66">
        <f t="shared" si="1"/>
        <v>7</v>
      </c>
      <c r="H27" s="65">
        <f>VLOOKUP($A27,'Return Data'!$B$7:$R$2292,12,0)</f>
        <v>11.3436</v>
      </c>
      <c r="I27" s="66">
        <f t="shared" si="2"/>
        <v>7</v>
      </c>
      <c r="J27" s="65">
        <f>VLOOKUP($A27,'Return Data'!$B$7:$R$2292,13,0)</f>
        <v>-15.9152</v>
      </c>
      <c r="K27" s="66">
        <f t="shared" si="3"/>
        <v>21</v>
      </c>
      <c r="L27" s="65"/>
      <c r="M27" s="66"/>
      <c r="N27" s="65"/>
      <c r="O27" s="66"/>
      <c r="P27" s="65"/>
      <c r="Q27" s="66"/>
      <c r="R27" s="65">
        <f>VLOOKUP($A27,'Return Data'!$B$7:$R$2292,16,0)</f>
        <v>-5.6946000000000003</v>
      </c>
      <c r="S27" s="67">
        <f t="shared" si="7"/>
        <v>21</v>
      </c>
    </row>
    <row r="28" spans="1:19" x14ac:dyDescent="0.3">
      <c r="A28" s="63" t="s">
        <v>1651</v>
      </c>
      <c r="B28" s="64">
        <f>VLOOKUP($A28,'Return Data'!$B$7:$R$2292,3,0)</f>
        <v>44533</v>
      </c>
      <c r="C28" s="65">
        <f>VLOOKUP($A28,'Return Data'!$B$7:$R$2292,4,0)</f>
        <v>51.756300000000003</v>
      </c>
      <c r="D28" s="65">
        <f>VLOOKUP($A28,'Return Data'!$B$7:$R$2292,10,0)</f>
        <v>14.3865</v>
      </c>
      <c r="E28" s="66">
        <f t="shared" si="0"/>
        <v>2</v>
      </c>
      <c r="F28" s="65">
        <f>VLOOKUP($A28,'Return Data'!$B$7:$R$2292,11,0)</f>
        <v>18.213699999999999</v>
      </c>
      <c r="G28" s="66">
        <f t="shared" si="1"/>
        <v>2</v>
      </c>
      <c r="H28" s="65">
        <f>VLOOKUP($A28,'Return Data'!$B$7:$R$2292,12,0)</f>
        <v>15.711399999999999</v>
      </c>
      <c r="I28" s="66">
        <f t="shared" si="2"/>
        <v>1</v>
      </c>
      <c r="J28" s="65">
        <f>VLOOKUP($A28,'Return Data'!$B$7:$R$2292,13,0)</f>
        <v>15.4422</v>
      </c>
      <c r="K28" s="66">
        <f t="shared" si="3"/>
        <v>5</v>
      </c>
      <c r="L28" s="65">
        <f>VLOOKUP($A28,'Return Data'!$B$7:$R$2292,17,0)</f>
        <v>11.723100000000001</v>
      </c>
      <c r="M28" s="66">
        <f>RANK(L28,L$8:L$28,0)</f>
        <v>6</v>
      </c>
      <c r="N28" s="65">
        <f>VLOOKUP($A28,'Return Data'!$B$7:$R$2292,14,0)</f>
        <v>8.9015000000000004</v>
      </c>
      <c r="O28" s="66">
        <f>RANK(N28,N$8:N$28,0)</f>
        <v>9</v>
      </c>
      <c r="P28" s="65">
        <f>VLOOKUP($A28,'Return Data'!$B$7:$R$2292,15,0)</f>
        <v>8.0246999999999993</v>
      </c>
      <c r="Q28" s="66">
        <f>RANK(P28,P$8:P$28,0)</f>
        <v>6</v>
      </c>
      <c r="R28" s="65">
        <f>VLOOKUP($A28,'Return Data'!$B$7:$R$2292,16,0)</f>
        <v>9.5754000000000001</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5.5559238095238088</v>
      </c>
      <c r="E30" s="74"/>
      <c r="F30" s="75">
        <f>AVERAGE(F8:F28)</f>
        <v>10.394533333333333</v>
      </c>
      <c r="G30" s="74"/>
      <c r="H30" s="75">
        <f>AVERAGE(H8:H28)</f>
        <v>10.075280952380952</v>
      </c>
      <c r="I30" s="74"/>
      <c r="J30" s="75">
        <f>AVERAGE(J8:J28)</f>
        <v>9.9727190476190479</v>
      </c>
      <c r="K30" s="74"/>
      <c r="L30" s="75">
        <f>AVERAGE(L8:L28)</f>
        <v>9.5450549999999996</v>
      </c>
      <c r="M30" s="74"/>
      <c r="N30" s="75">
        <f>AVERAGE(N8:N28)</f>
        <v>8.6270100000000003</v>
      </c>
      <c r="O30" s="74"/>
      <c r="P30" s="75">
        <f>AVERAGE(P8:P28)</f>
        <v>6.9937149999999999</v>
      </c>
      <c r="Q30" s="74"/>
      <c r="R30" s="75">
        <f>AVERAGE(R8:R28)</f>
        <v>7.7196190476190472</v>
      </c>
      <c r="S30" s="76"/>
    </row>
    <row r="31" spans="1:19" x14ac:dyDescent="0.3">
      <c r="A31" s="73" t="s">
        <v>28</v>
      </c>
      <c r="B31" s="74"/>
      <c r="C31" s="74"/>
      <c r="D31" s="75">
        <f>MIN(D8:D28)</f>
        <v>-5.2713999999999999</v>
      </c>
      <c r="E31" s="74"/>
      <c r="F31" s="75">
        <f>MIN(F8:F28)</f>
        <v>4.7131999999999996</v>
      </c>
      <c r="G31" s="74"/>
      <c r="H31" s="75">
        <f>MIN(H8:H28)</f>
        <v>4.5712000000000002</v>
      </c>
      <c r="I31" s="74"/>
      <c r="J31" s="75">
        <f>MIN(J8:J28)</f>
        <v>-15.9152</v>
      </c>
      <c r="K31" s="74"/>
      <c r="L31" s="75">
        <f>MIN(L8:L28)</f>
        <v>0.36430000000000001</v>
      </c>
      <c r="M31" s="74"/>
      <c r="N31" s="75">
        <f>MIN(N8:N28)</f>
        <v>1.2888999999999999</v>
      </c>
      <c r="O31" s="74"/>
      <c r="P31" s="75">
        <f>MIN(P8:P28)</f>
        <v>2.9397000000000002</v>
      </c>
      <c r="Q31" s="74"/>
      <c r="R31" s="75">
        <f>MIN(R8:R28)</f>
        <v>-5.6946000000000003</v>
      </c>
      <c r="S31" s="76"/>
    </row>
    <row r="32" spans="1:19" ht="15" thickBot="1" x14ac:dyDescent="0.35">
      <c r="A32" s="77" t="s">
        <v>29</v>
      </c>
      <c r="B32" s="78"/>
      <c r="C32" s="78"/>
      <c r="D32" s="79">
        <f>MAX(D8:D28)</f>
        <v>26.109000000000002</v>
      </c>
      <c r="E32" s="78"/>
      <c r="F32" s="79">
        <f>MAX(F8:F28)</f>
        <v>19.135000000000002</v>
      </c>
      <c r="G32" s="78"/>
      <c r="H32" s="79">
        <f>MAX(H8:H28)</f>
        <v>15.711399999999999</v>
      </c>
      <c r="I32" s="78"/>
      <c r="J32" s="79">
        <f>MAX(J8:J28)</f>
        <v>15.8809</v>
      </c>
      <c r="K32" s="78"/>
      <c r="L32" s="79">
        <f>MAX(L8:L28)</f>
        <v>13.9954</v>
      </c>
      <c r="M32" s="78"/>
      <c r="N32" s="79">
        <f>MAX(N8:N28)</f>
        <v>13.100199999999999</v>
      </c>
      <c r="O32" s="78"/>
      <c r="P32" s="79">
        <f>MAX(P8:P28)</f>
        <v>9.3866999999999994</v>
      </c>
      <c r="Q32" s="78"/>
      <c r="R32" s="79">
        <f>MAX(R8:R28)</f>
        <v>10.4191</v>
      </c>
      <c r="S32" s="80"/>
    </row>
    <row r="33" spans="1:1" x14ac:dyDescent="0.3">
      <c r="A33" s="112" t="s">
        <v>433</v>
      </c>
    </row>
    <row r="34" spans="1:1" x14ac:dyDescent="0.3">
      <c r="A34" s="14" t="s">
        <v>340</v>
      </c>
    </row>
  </sheetData>
  <sheetProtection algorithmName="SHA-512" hashValue="OhsWjPCwraBn2EQivu6OHKwJqXKRQ2brNJ22chyFU6hXKrRgp5JkyLG8FVSBtT1WfauKoHM3QmgkVJB+V8O4Og==" saltValue="/so+YTHI/rH3JOH8FOXFBA=="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1656</v>
      </c>
      <c r="B8" s="64">
        <f>VLOOKUP($A8,'Return Data'!$B$7:$R$2292,3,0)</f>
        <v>44533</v>
      </c>
      <c r="C8" s="65">
        <f>VLOOKUP($A8,'Return Data'!$B$7:$R$2292,4,0)</f>
        <v>18.86</v>
      </c>
      <c r="D8" s="65">
        <f>VLOOKUP($A8,'Return Data'!$B$7:$R$2292,10,0)</f>
        <v>0.42599999999999999</v>
      </c>
      <c r="E8" s="66">
        <f t="shared" ref="E8:E23" si="0">RANK(D8,D$8:D$31,0)</f>
        <v>18</v>
      </c>
      <c r="F8" s="65">
        <f>VLOOKUP($A8,'Return Data'!$B$7:$R$2292,11,0)</f>
        <v>6.4333999999999998</v>
      </c>
      <c r="G8" s="66">
        <f t="shared" ref="G8:G23" si="1">RANK(F8,F$8:F$31,0)</f>
        <v>8</v>
      </c>
      <c r="H8" s="65">
        <f>VLOOKUP($A8,'Return Data'!$B$7:$R$2292,12,0)</f>
        <v>8.1422000000000008</v>
      </c>
      <c r="I8" s="66">
        <f t="shared" ref="I8:I23" si="2">RANK(H8,H$8:H$31,0)</f>
        <v>15</v>
      </c>
      <c r="J8" s="65">
        <f>VLOOKUP($A8,'Return Data'!$B$7:$R$2292,13,0)</f>
        <v>16.852499999999999</v>
      </c>
      <c r="K8" s="66">
        <f t="shared" ref="K8:K23" si="3">RANK(J8,J$8:J$31,0)</f>
        <v>9</v>
      </c>
      <c r="L8" s="65">
        <f>VLOOKUP($A8,'Return Data'!$B$7:$R$2292,17,0)</f>
        <v>13.0581</v>
      </c>
      <c r="M8" s="66">
        <f t="shared" ref="M8:M28" si="4">RANK(L8,L$8:L$31,0)</f>
        <v>9</v>
      </c>
      <c r="N8" s="65">
        <f>VLOOKUP($A8,'Return Data'!$B$7:$R$2292,14,0)</f>
        <v>11.6685</v>
      </c>
      <c r="O8" s="66">
        <f t="shared" ref="O8:O27" si="5">RANK(N8,N$8:N$31,0)</f>
        <v>6</v>
      </c>
      <c r="P8" s="65">
        <f>VLOOKUP($A8,'Return Data'!$B$7:$R$2292,15,0)</f>
        <v>10.102499999999999</v>
      </c>
      <c r="Q8" s="66">
        <f t="shared" ref="Q8:Q27" si="6">RANK(P8,P$8:P$31,0)</f>
        <v>7</v>
      </c>
      <c r="R8" s="65">
        <f>VLOOKUP($A8,'Return Data'!$B$7:$R$2292,16,0)</f>
        <v>9.4600000000000009</v>
      </c>
      <c r="S8" s="67">
        <f t="shared" ref="S8:S23" si="7">RANK(R8,R$8:R$31,0)</f>
        <v>15</v>
      </c>
    </row>
    <row r="9" spans="1:20" x14ac:dyDescent="0.3">
      <c r="A9" s="63" t="s">
        <v>1657</v>
      </c>
      <c r="B9" s="64">
        <f>VLOOKUP($A9,'Return Data'!$B$7:$R$2292,3,0)</f>
        <v>44533</v>
      </c>
      <c r="C9" s="65">
        <f>VLOOKUP($A9,'Return Data'!$B$7:$R$2292,4,0)</f>
        <v>18.28</v>
      </c>
      <c r="D9" s="65">
        <f>VLOOKUP($A9,'Return Data'!$B$7:$R$2292,10,0)</f>
        <v>0.55010000000000003</v>
      </c>
      <c r="E9" s="66">
        <f t="shared" si="0"/>
        <v>17</v>
      </c>
      <c r="F9" s="65">
        <f>VLOOKUP($A9,'Return Data'!$B$7:$R$2292,11,0)</f>
        <v>8.7447999999999997</v>
      </c>
      <c r="G9" s="66">
        <f t="shared" si="1"/>
        <v>2</v>
      </c>
      <c r="H9" s="65">
        <f>VLOOKUP($A9,'Return Data'!$B$7:$R$2292,12,0)</f>
        <v>10.7879</v>
      </c>
      <c r="I9" s="66">
        <f t="shared" si="2"/>
        <v>3</v>
      </c>
      <c r="J9" s="65">
        <f>VLOOKUP($A9,'Return Data'!$B$7:$R$2292,13,0)</f>
        <v>17.935500000000001</v>
      </c>
      <c r="K9" s="66">
        <f t="shared" si="3"/>
        <v>6</v>
      </c>
      <c r="L9" s="65">
        <f>VLOOKUP($A9,'Return Data'!$B$7:$R$2292,17,0)</f>
        <v>13.721</v>
      </c>
      <c r="M9" s="66">
        <f t="shared" si="4"/>
        <v>7</v>
      </c>
      <c r="N9" s="65">
        <f>VLOOKUP($A9,'Return Data'!$B$7:$R$2292,14,0)</f>
        <v>12.3965</v>
      </c>
      <c r="O9" s="66">
        <f t="shared" si="5"/>
        <v>3</v>
      </c>
      <c r="P9" s="65">
        <f>VLOOKUP($A9,'Return Data'!$B$7:$R$2292,15,0)</f>
        <v>11.734500000000001</v>
      </c>
      <c r="Q9" s="66">
        <f t="shared" si="6"/>
        <v>2</v>
      </c>
      <c r="R9" s="65">
        <f>VLOOKUP($A9,'Return Data'!$B$7:$R$2292,16,0)</f>
        <v>10.032299999999999</v>
      </c>
      <c r="S9" s="67">
        <f t="shared" si="7"/>
        <v>7</v>
      </c>
    </row>
    <row r="10" spans="1:20" x14ac:dyDescent="0.3">
      <c r="A10" s="63" t="s">
        <v>1658</v>
      </c>
      <c r="B10" s="64">
        <f>VLOOKUP($A10,'Return Data'!$B$7:$R$2292,3,0)</f>
        <v>44533</v>
      </c>
      <c r="C10" s="65">
        <f>VLOOKUP($A10,'Return Data'!$B$7:$R$2292,4,0)</f>
        <v>12.54</v>
      </c>
      <c r="D10" s="65">
        <f>VLOOKUP($A10,'Return Data'!$B$7:$R$2292,10,0)</f>
        <v>0.40029999999999999</v>
      </c>
      <c r="E10" s="66">
        <f t="shared" si="0"/>
        <v>19</v>
      </c>
      <c r="F10" s="65">
        <f>VLOOKUP($A10,'Return Data'!$B$7:$R$2292,11,0)</f>
        <v>4.0663999999999998</v>
      </c>
      <c r="G10" s="66">
        <f t="shared" si="1"/>
        <v>22</v>
      </c>
      <c r="H10" s="65">
        <f>VLOOKUP($A10,'Return Data'!$B$7:$R$2292,12,0)</f>
        <v>5.7336</v>
      </c>
      <c r="I10" s="66">
        <f t="shared" si="2"/>
        <v>22</v>
      </c>
      <c r="J10" s="65">
        <f>VLOOKUP($A10,'Return Data'!$B$7:$R$2292,13,0)</f>
        <v>8.0103000000000009</v>
      </c>
      <c r="K10" s="66">
        <f t="shared" si="3"/>
        <v>23</v>
      </c>
      <c r="L10" s="65">
        <f>VLOOKUP($A10,'Return Data'!$B$7:$R$2292,17,0)</f>
        <v>10.058</v>
      </c>
      <c r="M10" s="66">
        <f t="shared" si="4"/>
        <v>20</v>
      </c>
      <c r="N10" s="65"/>
      <c r="O10" s="66"/>
      <c r="P10" s="65"/>
      <c r="Q10" s="66"/>
      <c r="R10" s="65">
        <f>VLOOKUP($A10,'Return Data'!$B$7:$R$2292,16,0)</f>
        <v>10.058199999999999</v>
      </c>
      <c r="S10" s="67">
        <f t="shared" si="7"/>
        <v>5</v>
      </c>
    </row>
    <row r="11" spans="1:20" x14ac:dyDescent="0.3">
      <c r="A11" s="63" t="s">
        <v>1659</v>
      </c>
      <c r="B11" s="64">
        <f>VLOOKUP($A11,'Return Data'!$B$7:$R$2292,3,0)</f>
        <v>44533</v>
      </c>
      <c r="C11" s="65">
        <f>VLOOKUP($A11,'Return Data'!$B$7:$R$2292,4,0)</f>
        <v>17.138999999999999</v>
      </c>
      <c r="D11" s="65">
        <f>VLOOKUP($A11,'Return Data'!$B$7:$R$2292,10,0)</f>
        <v>-1.2729999999999999</v>
      </c>
      <c r="E11" s="66">
        <f t="shared" si="0"/>
        <v>23</v>
      </c>
      <c r="F11" s="65">
        <f>VLOOKUP($A11,'Return Data'!$B$7:$R$2292,11,0)</f>
        <v>4.3661000000000003</v>
      </c>
      <c r="G11" s="66">
        <f t="shared" si="1"/>
        <v>20</v>
      </c>
      <c r="H11" s="65">
        <f>VLOOKUP($A11,'Return Data'!$B$7:$R$2292,12,0)</f>
        <v>8.5090000000000003</v>
      </c>
      <c r="I11" s="66">
        <f t="shared" si="2"/>
        <v>12</v>
      </c>
      <c r="J11" s="65">
        <f>VLOOKUP($A11,'Return Data'!$B$7:$R$2292,13,0)</f>
        <v>15.905900000000001</v>
      </c>
      <c r="K11" s="66">
        <f t="shared" si="3"/>
        <v>12</v>
      </c>
      <c r="L11" s="65">
        <f>VLOOKUP($A11,'Return Data'!$B$7:$R$2292,17,0)</f>
        <v>11.4992</v>
      </c>
      <c r="M11" s="66">
        <f t="shared" si="4"/>
        <v>13</v>
      </c>
      <c r="N11" s="65">
        <f>VLOOKUP($A11,'Return Data'!$B$7:$R$2292,14,0)</f>
        <v>10.716200000000001</v>
      </c>
      <c r="O11" s="66">
        <f t="shared" si="5"/>
        <v>10</v>
      </c>
      <c r="P11" s="65">
        <f>VLOOKUP($A11,'Return Data'!$B$7:$R$2292,15,0)</f>
        <v>9.5478000000000005</v>
      </c>
      <c r="Q11" s="66">
        <f t="shared" si="6"/>
        <v>8</v>
      </c>
      <c r="R11" s="65">
        <f>VLOOKUP($A11,'Return Data'!$B$7:$R$2292,16,0)</f>
        <v>9.9358000000000004</v>
      </c>
      <c r="S11" s="67">
        <f t="shared" si="7"/>
        <v>8</v>
      </c>
    </row>
    <row r="12" spans="1:20" x14ac:dyDescent="0.3">
      <c r="A12" s="63" t="s">
        <v>1660</v>
      </c>
      <c r="B12" s="64">
        <f>VLOOKUP($A12,'Return Data'!$B$7:$R$2292,3,0)</f>
        <v>44533</v>
      </c>
      <c r="C12" s="65">
        <f>VLOOKUP($A12,'Return Data'!$B$7:$R$2292,4,0)</f>
        <v>19.341000000000001</v>
      </c>
      <c r="D12" s="65">
        <f>VLOOKUP($A12,'Return Data'!$B$7:$R$2292,10,0)</f>
        <v>0.6825</v>
      </c>
      <c r="E12" s="66">
        <f t="shared" si="0"/>
        <v>14</v>
      </c>
      <c r="F12" s="65">
        <f>VLOOKUP($A12,'Return Data'!$B$7:$R$2292,11,0)</f>
        <v>6.5526</v>
      </c>
      <c r="G12" s="66">
        <f t="shared" si="1"/>
        <v>6</v>
      </c>
      <c r="H12" s="65">
        <f>VLOOKUP($A12,'Return Data'!$B$7:$R$2292,12,0)</f>
        <v>8.5992999999999995</v>
      </c>
      <c r="I12" s="66">
        <f t="shared" si="2"/>
        <v>11</v>
      </c>
      <c r="J12" s="65">
        <f>VLOOKUP($A12,'Return Data'!$B$7:$R$2292,13,0)</f>
        <v>15.8317</v>
      </c>
      <c r="K12" s="66">
        <f t="shared" si="3"/>
        <v>13</v>
      </c>
      <c r="L12" s="65">
        <f>VLOOKUP($A12,'Return Data'!$B$7:$R$2292,17,0)</f>
        <v>13.786099999999999</v>
      </c>
      <c r="M12" s="66">
        <f t="shared" si="4"/>
        <v>6</v>
      </c>
      <c r="N12" s="65">
        <f>VLOOKUP($A12,'Return Data'!$B$7:$R$2292,14,0)</f>
        <v>11.8574</v>
      </c>
      <c r="O12" s="66">
        <f t="shared" si="5"/>
        <v>5</v>
      </c>
      <c r="P12" s="65">
        <f>VLOOKUP($A12,'Return Data'!$B$7:$R$2292,15,0)</f>
        <v>11.2021</v>
      </c>
      <c r="Q12" s="66">
        <f t="shared" si="6"/>
        <v>3</v>
      </c>
      <c r="R12" s="65">
        <f>VLOOKUP($A12,'Return Data'!$B$7:$R$2292,16,0)</f>
        <v>9.6715</v>
      </c>
      <c r="S12" s="67">
        <f t="shared" si="7"/>
        <v>10</v>
      </c>
    </row>
    <row r="13" spans="1:20" x14ac:dyDescent="0.3">
      <c r="A13" s="63" t="s">
        <v>1661</v>
      </c>
      <c r="B13" s="64">
        <f>VLOOKUP($A13,'Return Data'!$B$7:$R$2292,3,0)</f>
        <v>44533</v>
      </c>
      <c r="C13" s="65">
        <f>VLOOKUP($A13,'Return Data'!$B$7:$R$2292,4,0)</f>
        <v>13.433400000000001</v>
      </c>
      <c r="D13" s="65">
        <f>VLOOKUP($A13,'Return Data'!$B$7:$R$2292,10,0)</f>
        <v>2.0503999999999998</v>
      </c>
      <c r="E13" s="66">
        <f t="shared" si="0"/>
        <v>3</v>
      </c>
      <c r="F13" s="65">
        <f>VLOOKUP($A13,'Return Data'!$B$7:$R$2292,11,0)</f>
        <v>6.6074999999999999</v>
      </c>
      <c r="G13" s="66">
        <f t="shared" si="1"/>
        <v>5</v>
      </c>
      <c r="H13" s="65">
        <f>VLOOKUP($A13,'Return Data'!$B$7:$R$2292,12,0)</f>
        <v>9.4959000000000007</v>
      </c>
      <c r="I13" s="66">
        <f t="shared" si="2"/>
        <v>7</v>
      </c>
      <c r="J13" s="65">
        <f>VLOOKUP($A13,'Return Data'!$B$7:$R$2292,13,0)</f>
        <v>17.0748</v>
      </c>
      <c r="K13" s="66">
        <f t="shared" si="3"/>
        <v>8</v>
      </c>
      <c r="L13" s="65">
        <f>VLOOKUP($A13,'Return Data'!$B$7:$R$2292,17,0)</f>
        <v>12.705500000000001</v>
      </c>
      <c r="M13" s="66">
        <f t="shared" si="4"/>
        <v>11</v>
      </c>
      <c r="N13" s="65">
        <f>VLOOKUP($A13,'Return Data'!$B$7:$R$2292,14,0)</f>
        <v>10.5222</v>
      </c>
      <c r="O13" s="66">
        <f t="shared" si="5"/>
        <v>11</v>
      </c>
      <c r="P13" s="65"/>
      <c r="Q13" s="66"/>
      <c r="R13" s="65">
        <f>VLOOKUP($A13,'Return Data'!$B$7:$R$2292,16,0)</f>
        <v>9.4425000000000008</v>
      </c>
      <c r="S13" s="67">
        <f t="shared" si="7"/>
        <v>17</v>
      </c>
    </row>
    <row r="14" spans="1:20" x14ac:dyDescent="0.3">
      <c r="A14" s="63" t="s">
        <v>1662</v>
      </c>
      <c r="B14" s="64">
        <f>VLOOKUP($A14,'Return Data'!$B$7:$R$2292,3,0)</f>
        <v>44533</v>
      </c>
      <c r="C14" s="65">
        <f>VLOOKUP($A14,'Return Data'!$B$7:$R$2292,4,0)</f>
        <v>51.655999999999999</v>
      </c>
      <c r="D14" s="65">
        <f>VLOOKUP($A14,'Return Data'!$B$7:$R$2292,10,0)</f>
        <v>1.32</v>
      </c>
      <c r="E14" s="66">
        <f t="shared" si="0"/>
        <v>6</v>
      </c>
      <c r="F14" s="65">
        <f>VLOOKUP($A14,'Return Data'!$B$7:$R$2292,11,0)</f>
        <v>6.1307999999999998</v>
      </c>
      <c r="G14" s="66">
        <f t="shared" si="1"/>
        <v>10</v>
      </c>
      <c r="H14" s="65">
        <f>VLOOKUP($A14,'Return Data'!$B$7:$R$2292,12,0)</f>
        <v>10.0633</v>
      </c>
      <c r="I14" s="66">
        <f t="shared" si="2"/>
        <v>6</v>
      </c>
      <c r="J14" s="65">
        <f>VLOOKUP($A14,'Return Data'!$B$7:$R$2292,13,0)</f>
        <v>21.412099999999999</v>
      </c>
      <c r="K14" s="66">
        <f t="shared" si="3"/>
        <v>3</v>
      </c>
      <c r="L14" s="65">
        <f>VLOOKUP($A14,'Return Data'!$B$7:$R$2292,17,0)</f>
        <v>13.8918</v>
      </c>
      <c r="M14" s="66">
        <f t="shared" si="4"/>
        <v>5</v>
      </c>
      <c r="N14" s="65">
        <f>VLOOKUP($A14,'Return Data'!$B$7:$R$2292,14,0)</f>
        <v>11.3871</v>
      </c>
      <c r="O14" s="66">
        <f t="shared" si="5"/>
        <v>7</v>
      </c>
      <c r="P14" s="65">
        <f>VLOOKUP($A14,'Return Data'!$B$7:$R$2292,15,0)</f>
        <v>10.8399</v>
      </c>
      <c r="Q14" s="66">
        <f t="shared" si="6"/>
        <v>4</v>
      </c>
      <c r="R14" s="65">
        <f>VLOOKUP($A14,'Return Data'!$B$7:$R$2292,16,0)</f>
        <v>10.5793</v>
      </c>
      <c r="S14" s="67">
        <f t="shared" si="7"/>
        <v>4</v>
      </c>
    </row>
    <row r="15" spans="1:20" x14ac:dyDescent="0.3">
      <c r="A15" s="63" t="s">
        <v>1663</v>
      </c>
      <c r="B15" s="64">
        <f>VLOOKUP($A15,'Return Data'!$B$7:$R$2292,3,0)</f>
        <v>44533</v>
      </c>
      <c r="C15" s="65">
        <f>VLOOKUP($A15,'Return Data'!$B$7:$R$2292,4,0)</f>
        <v>17.690000000000001</v>
      </c>
      <c r="D15" s="65">
        <f>VLOOKUP($A15,'Return Data'!$B$7:$R$2292,10,0)</f>
        <v>1.2593000000000001</v>
      </c>
      <c r="E15" s="66">
        <f t="shared" si="0"/>
        <v>8</v>
      </c>
      <c r="F15" s="65">
        <f>VLOOKUP($A15,'Return Data'!$B$7:$R$2292,11,0)</f>
        <v>3.8146</v>
      </c>
      <c r="G15" s="66">
        <f t="shared" si="1"/>
        <v>23</v>
      </c>
      <c r="H15" s="65">
        <f>VLOOKUP($A15,'Return Data'!$B$7:$R$2292,12,0)</f>
        <v>5.8647999999999998</v>
      </c>
      <c r="I15" s="66">
        <f t="shared" si="2"/>
        <v>21</v>
      </c>
      <c r="J15" s="65">
        <f>VLOOKUP($A15,'Return Data'!$B$7:$R$2292,13,0)</f>
        <v>11.6088</v>
      </c>
      <c r="K15" s="66">
        <f t="shared" si="3"/>
        <v>21</v>
      </c>
      <c r="L15" s="65">
        <f>VLOOKUP($A15,'Return Data'!$B$7:$R$2292,17,0)</f>
        <v>8.1893999999999991</v>
      </c>
      <c r="M15" s="66">
        <f t="shared" si="4"/>
        <v>22</v>
      </c>
      <c r="N15" s="65">
        <f>VLOOKUP($A15,'Return Data'!$B$7:$R$2292,14,0)</f>
        <v>8.9647000000000006</v>
      </c>
      <c r="O15" s="66">
        <f t="shared" si="5"/>
        <v>18</v>
      </c>
      <c r="P15" s="65">
        <f>VLOOKUP($A15,'Return Data'!$B$7:$R$2292,15,0)</f>
        <v>8.3520000000000003</v>
      </c>
      <c r="Q15" s="66">
        <f t="shared" si="6"/>
        <v>11</v>
      </c>
      <c r="R15" s="65">
        <f>VLOOKUP($A15,'Return Data'!$B$7:$R$2292,16,0)</f>
        <v>8.49</v>
      </c>
      <c r="S15" s="67">
        <f t="shared" si="7"/>
        <v>20</v>
      </c>
    </row>
    <row r="16" spans="1:20" x14ac:dyDescent="0.3">
      <c r="A16" s="63" t="s">
        <v>1664</v>
      </c>
      <c r="B16" s="64">
        <f>VLOOKUP($A16,'Return Data'!$B$7:$R$2292,3,0)</f>
        <v>44533</v>
      </c>
      <c r="C16" s="65">
        <f>VLOOKUP($A16,'Return Data'!$B$7:$R$2292,4,0)</f>
        <v>22.551200000000001</v>
      </c>
      <c r="D16" s="65">
        <f>VLOOKUP($A16,'Return Data'!$B$7:$R$2292,10,0)</f>
        <v>0.32029999999999997</v>
      </c>
      <c r="E16" s="66">
        <f t="shared" si="0"/>
        <v>20</v>
      </c>
      <c r="F16" s="65">
        <f>VLOOKUP($A16,'Return Data'!$B$7:$R$2292,11,0)</f>
        <v>4.3118999999999996</v>
      </c>
      <c r="G16" s="66">
        <f t="shared" si="1"/>
        <v>21</v>
      </c>
      <c r="H16" s="65">
        <f>VLOOKUP($A16,'Return Data'!$B$7:$R$2292,12,0)</f>
        <v>5.1563999999999997</v>
      </c>
      <c r="I16" s="66">
        <f t="shared" si="2"/>
        <v>23</v>
      </c>
      <c r="J16" s="65">
        <f>VLOOKUP($A16,'Return Data'!$B$7:$R$2292,13,0)</f>
        <v>13.2822</v>
      </c>
      <c r="K16" s="66">
        <f t="shared" si="3"/>
        <v>18</v>
      </c>
      <c r="L16" s="65">
        <f>VLOOKUP($A16,'Return Data'!$B$7:$R$2292,17,0)</f>
        <v>11.015499999999999</v>
      </c>
      <c r="M16" s="66">
        <f t="shared" si="4"/>
        <v>17</v>
      </c>
      <c r="N16" s="65">
        <f>VLOOKUP($A16,'Return Data'!$B$7:$R$2292,14,0)</f>
        <v>10.0154</v>
      </c>
      <c r="O16" s="66">
        <f t="shared" si="5"/>
        <v>15</v>
      </c>
      <c r="P16" s="65">
        <f>VLOOKUP($A16,'Return Data'!$B$7:$R$2292,15,0)</f>
        <v>7.4882999999999997</v>
      </c>
      <c r="Q16" s="66">
        <f t="shared" si="6"/>
        <v>13</v>
      </c>
      <c r="R16" s="65">
        <f>VLOOKUP($A16,'Return Data'!$B$7:$R$2292,16,0)</f>
        <v>7.7656000000000001</v>
      </c>
      <c r="S16" s="67">
        <f t="shared" si="7"/>
        <v>22</v>
      </c>
    </row>
    <row r="17" spans="1:19" x14ac:dyDescent="0.3">
      <c r="A17" s="63" t="s">
        <v>1665</v>
      </c>
      <c r="B17" s="64">
        <f>VLOOKUP($A17,'Return Data'!$B$7:$R$2292,3,0)</f>
        <v>44533</v>
      </c>
      <c r="C17" s="65">
        <f>VLOOKUP($A17,'Return Data'!$B$7:$R$2292,4,0)</f>
        <v>26.45</v>
      </c>
      <c r="D17" s="65">
        <f>VLOOKUP($A17,'Return Data'!$B$7:$R$2292,10,0)</f>
        <v>0.60860000000000003</v>
      </c>
      <c r="E17" s="66">
        <f t="shared" si="0"/>
        <v>15</v>
      </c>
      <c r="F17" s="65">
        <f>VLOOKUP($A17,'Return Data'!$B$7:$R$2292,11,0)</f>
        <v>4.9603000000000002</v>
      </c>
      <c r="G17" s="66">
        <f t="shared" si="1"/>
        <v>16</v>
      </c>
      <c r="H17" s="65">
        <f>VLOOKUP($A17,'Return Data'!$B$7:$R$2292,12,0)</f>
        <v>6.5673000000000004</v>
      </c>
      <c r="I17" s="66">
        <f t="shared" si="2"/>
        <v>17</v>
      </c>
      <c r="J17" s="65">
        <f>VLOOKUP($A17,'Return Data'!$B$7:$R$2292,13,0)</f>
        <v>12.3619</v>
      </c>
      <c r="K17" s="66">
        <f t="shared" si="3"/>
        <v>20</v>
      </c>
      <c r="L17" s="65">
        <f>VLOOKUP($A17,'Return Data'!$B$7:$R$2292,17,0)</f>
        <v>11.1845</v>
      </c>
      <c r="M17" s="66">
        <f t="shared" si="4"/>
        <v>15</v>
      </c>
      <c r="N17" s="65">
        <f>VLOOKUP($A17,'Return Data'!$B$7:$R$2292,14,0)</f>
        <v>9.3209</v>
      </c>
      <c r="O17" s="66">
        <f t="shared" si="5"/>
        <v>17</v>
      </c>
      <c r="P17" s="65">
        <f>VLOOKUP($A17,'Return Data'!$B$7:$R$2292,15,0)</f>
        <v>7.4271000000000003</v>
      </c>
      <c r="Q17" s="66">
        <f t="shared" si="6"/>
        <v>14</v>
      </c>
      <c r="R17" s="65">
        <f>VLOOKUP($A17,'Return Data'!$B$7:$R$2292,16,0)</f>
        <v>7.8800999999999997</v>
      </c>
      <c r="S17" s="67">
        <f t="shared" si="7"/>
        <v>21</v>
      </c>
    </row>
    <row r="18" spans="1:19" x14ac:dyDescent="0.3">
      <c r="A18" s="63" t="s">
        <v>1666</v>
      </c>
      <c r="B18" s="64">
        <f>VLOOKUP($A18,'Return Data'!$B$7:$R$2292,3,0)</f>
        <v>44533</v>
      </c>
      <c r="C18" s="65">
        <f>VLOOKUP($A18,'Return Data'!$B$7:$R$2292,4,0)</f>
        <v>13.2034</v>
      </c>
      <c r="D18" s="65">
        <f>VLOOKUP($A18,'Return Data'!$B$7:$R$2292,10,0)</f>
        <v>1.1693</v>
      </c>
      <c r="E18" s="66">
        <f t="shared" si="0"/>
        <v>11</v>
      </c>
      <c r="F18" s="65">
        <f>VLOOKUP($A18,'Return Data'!$B$7:$R$2292,11,0)</f>
        <v>5.4836999999999998</v>
      </c>
      <c r="G18" s="66">
        <f t="shared" si="1"/>
        <v>14</v>
      </c>
      <c r="H18" s="65">
        <f>VLOOKUP($A18,'Return Data'!$B$7:$R$2292,12,0)</f>
        <v>8.6877999999999993</v>
      </c>
      <c r="I18" s="66">
        <f t="shared" si="2"/>
        <v>9</v>
      </c>
      <c r="J18" s="65">
        <f>VLOOKUP($A18,'Return Data'!$B$7:$R$2292,13,0)</f>
        <v>13.4352</v>
      </c>
      <c r="K18" s="66">
        <f t="shared" si="3"/>
        <v>17</v>
      </c>
      <c r="L18" s="65">
        <f>VLOOKUP($A18,'Return Data'!$B$7:$R$2292,17,0)</f>
        <v>11.051299999999999</v>
      </c>
      <c r="M18" s="66">
        <f t="shared" si="4"/>
        <v>16</v>
      </c>
      <c r="N18" s="65"/>
      <c r="O18" s="66"/>
      <c r="P18" s="65"/>
      <c r="Q18" s="66"/>
      <c r="R18" s="65">
        <f>VLOOKUP($A18,'Return Data'!$B$7:$R$2292,16,0)</f>
        <v>10.652799999999999</v>
      </c>
      <c r="S18" s="67">
        <f t="shared" si="7"/>
        <v>3</v>
      </c>
    </row>
    <row r="19" spans="1:19" x14ac:dyDescent="0.3">
      <c r="A19" s="63" t="s">
        <v>1667</v>
      </c>
      <c r="B19" s="64">
        <f>VLOOKUP($A19,'Return Data'!$B$7:$R$2292,3,0)</f>
        <v>44533</v>
      </c>
      <c r="C19" s="65">
        <f>VLOOKUP($A19,'Return Data'!$B$7:$R$2292,4,0)</f>
        <v>19.2745</v>
      </c>
      <c r="D19" s="65">
        <f>VLOOKUP($A19,'Return Data'!$B$7:$R$2292,10,0)</f>
        <v>2.7847</v>
      </c>
      <c r="E19" s="66">
        <f t="shared" si="0"/>
        <v>2</v>
      </c>
      <c r="F19" s="65">
        <f>VLOOKUP($A19,'Return Data'!$B$7:$R$2292,11,0)</f>
        <v>6.3795999999999999</v>
      </c>
      <c r="G19" s="66">
        <f t="shared" si="1"/>
        <v>9</v>
      </c>
      <c r="H19" s="65">
        <f>VLOOKUP($A19,'Return Data'!$B$7:$R$2292,12,0)</f>
        <v>8.6768999999999998</v>
      </c>
      <c r="I19" s="66">
        <f t="shared" si="2"/>
        <v>10</v>
      </c>
      <c r="J19" s="65">
        <f>VLOOKUP($A19,'Return Data'!$B$7:$R$2292,13,0)</f>
        <v>14.105700000000001</v>
      </c>
      <c r="K19" s="66">
        <f t="shared" si="3"/>
        <v>16</v>
      </c>
      <c r="L19" s="65">
        <f>VLOOKUP($A19,'Return Data'!$B$7:$R$2292,17,0)</f>
        <v>11.8719</v>
      </c>
      <c r="M19" s="66">
        <f t="shared" si="4"/>
        <v>12</v>
      </c>
      <c r="N19" s="65">
        <f>VLOOKUP($A19,'Return Data'!$B$7:$R$2292,14,0)</f>
        <v>10.786799999999999</v>
      </c>
      <c r="O19" s="66">
        <f t="shared" si="5"/>
        <v>9</v>
      </c>
      <c r="P19" s="65">
        <f>VLOOKUP($A19,'Return Data'!$B$7:$R$2292,15,0)</f>
        <v>10.3492</v>
      </c>
      <c r="Q19" s="66">
        <f t="shared" si="6"/>
        <v>6</v>
      </c>
      <c r="R19" s="65">
        <f>VLOOKUP($A19,'Return Data'!$B$7:$R$2292,16,0)</f>
        <v>9.6187000000000005</v>
      </c>
      <c r="S19" s="67">
        <f t="shared" si="7"/>
        <v>11</v>
      </c>
    </row>
    <row r="20" spans="1:19" x14ac:dyDescent="0.3">
      <c r="A20" s="63" t="s">
        <v>1668</v>
      </c>
      <c r="B20" s="64">
        <f>VLOOKUP($A20,'Return Data'!$B$7:$R$2292,3,0)</f>
        <v>44533</v>
      </c>
      <c r="C20" s="65">
        <f>VLOOKUP($A20,'Return Data'!$B$7:$R$2292,4,0)</f>
        <v>24.547000000000001</v>
      </c>
      <c r="D20" s="65">
        <f>VLOOKUP($A20,'Return Data'!$B$7:$R$2292,10,0)</f>
        <v>0.88780000000000003</v>
      </c>
      <c r="E20" s="66">
        <f t="shared" si="0"/>
        <v>13</v>
      </c>
      <c r="F20" s="65">
        <f>VLOOKUP($A20,'Return Data'!$B$7:$R$2292,11,0)</f>
        <v>6.49</v>
      </c>
      <c r="G20" s="66">
        <f t="shared" si="1"/>
        <v>7</v>
      </c>
      <c r="H20" s="65">
        <f>VLOOKUP($A20,'Return Data'!$B$7:$R$2292,12,0)</f>
        <v>10.671799999999999</v>
      </c>
      <c r="I20" s="66">
        <f t="shared" si="2"/>
        <v>4</v>
      </c>
      <c r="J20" s="65">
        <f>VLOOKUP($A20,'Return Data'!$B$7:$R$2292,13,0)</f>
        <v>18.981100000000001</v>
      </c>
      <c r="K20" s="66">
        <f t="shared" si="3"/>
        <v>5</v>
      </c>
      <c r="L20" s="65">
        <f>VLOOKUP($A20,'Return Data'!$B$7:$R$2292,17,0)</f>
        <v>14.544499999999999</v>
      </c>
      <c r="M20" s="66">
        <f t="shared" si="4"/>
        <v>4</v>
      </c>
      <c r="N20" s="65">
        <f>VLOOKUP($A20,'Return Data'!$B$7:$R$2292,14,0)</f>
        <v>10.9206</v>
      </c>
      <c r="O20" s="66">
        <f t="shared" si="5"/>
        <v>8</v>
      </c>
      <c r="P20" s="65">
        <f>VLOOKUP($A20,'Return Data'!$B$7:$R$2292,15,0)</f>
        <v>9.3855000000000004</v>
      </c>
      <c r="Q20" s="66">
        <f t="shared" si="6"/>
        <v>10</v>
      </c>
      <c r="R20" s="65">
        <f>VLOOKUP($A20,'Return Data'!$B$7:$R$2292,16,0)</f>
        <v>9.3225999999999996</v>
      </c>
      <c r="S20" s="67">
        <f t="shared" si="7"/>
        <v>18</v>
      </c>
    </row>
    <row r="21" spans="1:19" x14ac:dyDescent="0.3">
      <c r="A21" s="63" t="s">
        <v>1669</v>
      </c>
      <c r="B21" s="64">
        <f>VLOOKUP($A21,'Return Data'!$B$7:$R$2292,3,0)</f>
        <v>44533</v>
      </c>
      <c r="C21" s="65">
        <f>VLOOKUP($A21,'Return Data'!$B$7:$R$2292,4,0)</f>
        <v>16.991700000000002</v>
      </c>
      <c r="D21" s="65">
        <f>VLOOKUP($A21,'Return Data'!$B$7:$R$2292,10,0)</f>
        <v>1.4490000000000001</v>
      </c>
      <c r="E21" s="66">
        <f t="shared" si="0"/>
        <v>5</v>
      </c>
      <c r="F21" s="65">
        <f>VLOOKUP($A21,'Return Data'!$B$7:$R$2292,11,0)</f>
        <v>8.2764000000000006</v>
      </c>
      <c r="G21" s="66">
        <f t="shared" si="1"/>
        <v>3</v>
      </c>
      <c r="H21" s="65">
        <f>VLOOKUP($A21,'Return Data'!$B$7:$R$2292,12,0)</f>
        <v>11.7662</v>
      </c>
      <c r="I21" s="66">
        <f t="shared" si="2"/>
        <v>2</v>
      </c>
      <c r="J21" s="65">
        <f>VLOOKUP($A21,'Return Data'!$B$7:$R$2292,13,0)</f>
        <v>22.370999999999999</v>
      </c>
      <c r="K21" s="66">
        <f t="shared" si="3"/>
        <v>2</v>
      </c>
      <c r="L21" s="65">
        <f>VLOOKUP($A21,'Return Data'!$B$7:$R$2292,17,0)</f>
        <v>16.981300000000001</v>
      </c>
      <c r="M21" s="66">
        <f t="shared" si="4"/>
        <v>2</v>
      </c>
      <c r="N21" s="65">
        <f>VLOOKUP($A21,'Return Data'!$B$7:$R$2292,14,0)</f>
        <v>14.672499999999999</v>
      </c>
      <c r="O21" s="66">
        <f t="shared" si="5"/>
        <v>1</v>
      </c>
      <c r="P21" s="65"/>
      <c r="Q21" s="66"/>
      <c r="R21" s="65">
        <f>VLOOKUP($A21,'Return Data'!$B$7:$R$2292,16,0)</f>
        <v>11.579800000000001</v>
      </c>
      <c r="S21" s="67">
        <f t="shared" si="7"/>
        <v>2</v>
      </c>
    </row>
    <row r="22" spans="1:19" x14ac:dyDescent="0.3">
      <c r="A22" s="63" t="s">
        <v>1670</v>
      </c>
      <c r="B22" s="64">
        <f>VLOOKUP($A22,'Return Data'!$B$7:$R$2292,3,0)</f>
        <v>44533</v>
      </c>
      <c r="C22" s="65">
        <f>VLOOKUP($A22,'Return Data'!$B$7:$R$2292,4,0)</f>
        <v>15.071</v>
      </c>
      <c r="D22" s="65">
        <f>VLOOKUP($A22,'Return Data'!$B$7:$R$2292,10,0)</f>
        <v>1.1952</v>
      </c>
      <c r="E22" s="66">
        <f t="shared" si="0"/>
        <v>10</v>
      </c>
      <c r="F22" s="65">
        <f>VLOOKUP($A22,'Return Data'!$B$7:$R$2292,11,0)</f>
        <v>7.008</v>
      </c>
      <c r="G22" s="66">
        <f t="shared" si="1"/>
        <v>4</v>
      </c>
      <c r="H22" s="65">
        <f>VLOOKUP($A22,'Return Data'!$B$7:$R$2292,12,0)</f>
        <v>10.2729</v>
      </c>
      <c r="I22" s="66">
        <f t="shared" si="2"/>
        <v>5</v>
      </c>
      <c r="J22" s="65">
        <f>VLOOKUP($A22,'Return Data'!$B$7:$R$2292,13,0)</f>
        <v>19.8108</v>
      </c>
      <c r="K22" s="66">
        <f t="shared" si="3"/>
        <v>4</v>
      </c>
      <c r="L22" s="65">
        <f>VLOOKUP($A22,'Return Data'!$B$7:$R$2292,17,0)</f>
        <v>16.221299999999999</v>
      </c>
      <c r="M22" s="66">
        <f t="shared" si="4"/>
        <v>3</v>
      </c>
      <c r="N22" s="65"/>
      <c r="O22" s="66"/>
      <c r="P22" s="65"/>
      <c r="Q22" s="66"/>
      <c r="R22" s="65">
        <f>VLOOKUP($A22,'Return Data'!$B$7:$R$2292,16,0)</f>
        <v>14.840299999999999</v>
      </c>
      <c r="S22" s="67">
        <f t="shared" si="7"/>
        <v>1</v>
      </c>
    </row>
    <row r="23" spans="1:19" x14ac:dyDescent="0.3">
      <c r="A23" s="63" t="s">
        <v>1671</v>
      </c>
      <c r="B23" s="64">
        <f>VLOOKUP($A23,'Return Data'!$B$7:$R$2292,3,0)</f>
        <v>44533</v>
      </c>
      <c r="C23" s="65">
        <f>VLOOKUP($A23,'Return Data'!$B$7:$R$2292,4,0)</f>
        <v>13.0549</v>
      </c>
      <c r="D23" s="65">
        <f>VLOOKUP($A23,'Return Data'!$B$7:$R$2292,10,0)</f>
        <v>6.1000000000000004E-3</v>
      </c>
      <c r="E23" s="66">
        <f t="shared" si="0"/>
        <v>21</v>
      </c>
      <c r="F23" s="65">
        <f>VLOOKUP($A23,'Return Data'!$B$7:$R$2292,11,0)</f>
        <v>4.6024000000000003</v>
      </c>
      <c r="G23" s="66">
        <f t="shared" si="1"/>
        <v>19</v>
      </c>
      <c r="H23" s="65">
        <f>VLOOKUP($A23,'Return Data'!$B$7:$R$2292,12,0)</f>
        <v>6.5670999999999999</v>
      </c>
      <c r="I23" s="66">
        <f t="shared" si="2"/>
        <v>18</v>
      </c>
      <c r="J23" s="65">
        <f>VLOOKUP($A23,'Return Data'!$B$7:$R$2292,13,0)</f>
        <v>14.697800000000001</v>
      </c>
      <c r="K23" s="66">
        <f t="shared" si="3"/>
        <v>14</v>
      </c>
      <c r="L23" s="65">
        <f>VLOOKUP($A23,'Return Data'!$B$7:$R$2292,17,0)</f>
        <v>3.2530000000000001</v>
      </c>
      <c r="M23" s="66">
        <f t="shared" si="4"/>
        <v>23</v>
      </c>
      <c r="N23" s="65">
        <f>VLOOKUP($A23,'Return Data'!$B$7:$R$2292,14,0)</f>
        <v>0.1694</v>
      </c>
      <c r="O23" s="66">
        <f t="shared" si="5"/>
        <v>19</v>
      </c>
      <c r="P23" s="65">
        <f>VLOOKUP($A23,'Return Data'!$B$7:$R$2292,15,0)</f>
        <v>3.7414000000000001</v>
      </c>
      <c r="Q23" s="66">
        <f t="shared" si="6"/>
        <v>15</v>
      </c>
      <c r="R23" s="65">
        <f>VLOOKUP($A23,'Return Data'!$B$7:$R$2292,16,0)</f>
        <v>4.1748000000000003</v>
      </c>
      <c r="S23" s="67">
        <f t="shared" si="7"/>
        <v>23</v>
      </c>
    </row>
    <row r="24" spans="1:19" x14ac:dyDescent="0.3">
      <c r="A24" s="63" t="s">
        <v>1672</v>
      </c>
      <c r="B24" s="64">
        <f>VLOOKUP($A24,'Return Data'!$B$7:$R$2292,3,0)</f>
        <v>44533</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1674</v>
      </c>
      <c r="B25" s="64">
        <f>VLOOKUP($A25,'Return Data'!$B$7:$R$2292,3,0)</f>
        <v>44533</v>
      </c>
      <c r="C25" s="65">
        <f>VLOOKUP($A25,'Return Data'!$B$7:$R$2292,4,0)</f>
        <v>43.4679</v>
      </c>
      <c r="D25" s="65">
        <f>VLOOKUP($A25,'Return Data'!$B$7:$R$2292,10,0)</f>
        <v>1.2484999999999999</v>
      </c>
      <c r="E25" s="66">
        <f t="shared" ref="E25:E31" si="8">RANK(D25,D$8:D$31,0)</f>
        <v>9</v>
      </c>
      <c r="F25" s="65">
        <f>VLOOKUP($A25,'Return Data'!$B$7:$R$2292,11,0)</f>
        <v>5.8520000000000003</v>
      </c>
      <c r="G25" s="66">
        <f t="shared" ref="G25:G31" si="9">RANK(F25,F$8:F$31,0)</f>
        <v>11</v>
      </c>
      <c r="H25" s="65">
        <f>VLOOKUP($A25,'Return Data'!$B$7:$R$2292,12,0)</f>
        <v>9.1022999999999996</v>
      </c>
      <c r="I25" s="66">
        <f t="shared" ref="I25:I31" si="10">RANK(H25,H$8:H$31,0)</f>
        <v>8</v>
      </c>
      <c r="J25" s="65">
        <f>VLOOKUP($A25,'Return Data'!$B$7:$R$2292,13,0)</f>
        <v>16.263500000000001</v>
      </c>
      <c r="K25" s="66">
        <f t="shared" ref="K25:K31" si="11">RANK(J25,J$8:J$31,0)</f>
        <v>11</v>
      </c>
      <c r="L25" s="65">
        <f>VLOOKUP($A25,'Return Data'!$B$7:$R$2292,17,0)</f>
        <v>10.1709</v>
      </c>
      <c r="M25" s="66">
        <f t="shared" si="4"/>
        <v>19</v>
      </c>
      <c r="N25" s="65">
        <f>VLOOKUP($A25,'Return Data'!$B$7:$R$2292,14,0)</f>
        <v>10.231299999999999</v>
      </c>
      <c r="O25" s="66">
        <f t="shared" si="5"/>
        <v>14</v>
      </c>
      <c r="P25" s="65">
        <f>VLOOKUP($A25,'Return Data'!$B$7:$R$2292,15,0)</f>
        <v>9.4654000000000007</v>
      </c>
      <c r="Q25" s="66">
        <f t="shared" si="6"/>
        <v>9</v>
      </c>
      <c r="R25" s="65">
        <f>VLOOKUP($A25,'Return Data'!$B$7:$R$2292,16,0)</f>
        <v>9.7780000000000005</v>
      </c>
      <c r="S25" s="67">
        <f t="shared" ref="S25:S31" si="12">RANK(R25,R$8:R$31,0)</f>
        <v>9</v>
      </c>
    </row>
    <row r="26" spans="1:19" x14ac:dyDescent="0.3">
      <c r="A26" s="63" t="s">
        <v>1675</v>
      </c>
      <c r="B26" s="64">
        <f>VLOOKUP($A26,'Return Data'!$B$7:$R$2292,3,0)</f>
        <v>44533</v>
      </c>
      <c r="C26" s="65">
        <f>VLOOKUP($A26,'Return Data'!$B$7:$R$2292,4,0)</f>
        <v>54.645299999999999</v>
      </c>
      <c r="D26" s="65">
        <f>VLOOKUP($A26,'Return Data'!$B$7:$R$2292,10,0)</f>
        <v>3.5135000000000001</v>
      </c>
      <c r="E26" s="66">
        <f t="shared" si="8"/>
        <v>1</v>
      </c>
      <c r="F26" s="65">
        <f>VLOOKUP($A26,'Return Data'!$B$7:$R$2292,11,0)</f>
        <v>10.206</v>
      </c>
      <c r="G26" s="66">
        <f t="shared" si="9"/>
        <v>1</v>
      </c>
      <c r="H26" s="65">
        <f>VLOOKUP($A26,'Return Data'!$B$7:$R$2292,12,0)</f>
        <v>13.075900000000001</v>
      </c>
      <c r="I26" s="66">
        <f t="shared" si="10"/>
        <v>1</v>
      </c>
      <c r="J26" s="65">
        <f>VLOOKUP($A26,'Return Data'!$B$7:$R$2292,13,0)</f>
        <v>22.7179</v>
      </c>
      <c r="K26" s="66">
        <f t="shared" si="11"/>
        <v>1</v>
      </c>
      <c r="L26" s="65">
        <f>VLOOKUP($A26,'Return Data'!$B$7:$R$2292,17,0)</f>
        <v>18.0107</v>
      </c>
      <c r="M26" s="66">
        <f t="shared" si="4"/>
        <v>1</v>
      </c>
      <c r="N26" s="65">
        <f>VLOOKUP($A26,'Return Data'!$B$7:$R$2292,14,0)</f>
        <v>13.9026</v>
      </c>
      <c r="O26" s="66">
        <f t="shared" si="5"/>
        <v>2</v>
      </c>
      <c r="P26" s="65">
        <f>VLOOKUP($A26,'Return Data'!$B$7:$R$2292,15,0)</f>
        <v>11.962999999999999</v>
      </c>
      <c r="Q26" s="66">
        <f t="shared" si="6"/>
        <v>1</v>
      </c>
      <c r="R26" s="65">
        <f>VLOOKUP($A26,'Return Data'!$B$7:$R$2292,16,0)</f>
        <v>9.5541</v>
      </c>
      <c r="S26" s="67">
        <f t="shared" si="12"/>
        <v>13</v>
      </c>
    </row>
    <row r="27" spans="1:19" x14ac:dyDescent="0.3">
      <c r="A27" s="63" t="s">
        <v>1676</v>
      </c>
      <c r="B27" s="64">
        <f>VLOOKUP($A27,'Return Data'!$B$7:$R$2292,3,0)</f>
        <v>44533</v>
      </c>
      <c r="C27" s="65">
        <f>VLOOKUP($A27,'Return Data'!$B$7:$R$2292,4,0)</f>
        <v>18.663</v>
      </c>
      <c r="D27" s="65">
        <f>VLOOKUP($A27,'Return Data'!$B$7:$R$2292,10,0)</f>
        <v>1.2906</v>
      </c>
      <c r="E27" s="66">
        <f t="shared" si="8"/>
        <v>7</v>
      </c>
      <c r="F27" s="65">
        <f>VLOOKUP($A27,'Return Data'!$B$7:$R$2292,11,0)</f>
        <v>5.5307000000000004</v>
      </c>
      <c r="G27" s="66">
        <f t="shared" si="9"/>
        <v>13</v>
      </c>
      <c r="H27" s="65">
        <f>VLOOKUP($A27,'Return Data'!$B$7:$R$2292,12,0)</f>
        <v>8.4661000000000008</v>
      </c>
      <c r="I27" s="66">
        <f t="shared" si="10"/>
        <v>13</v>
      </c>
      <c r="J27" s="65">
        <f>VLOOKUP($A27,'Return Data'!$B$7:$R$2292,13,0)</f>
        <v>16.816099999999999</v>
      </c>
      <c r="K27" s="66">
        <f t="shared" si="11"/>
        <v>10</v>
      </c>
      <c r="L27" s="65">
        <f>VLOOKUP($A27,'Return Data'!$B$7:$R$2292,17,0)</f>
        <v>13.520899999999999</v>
      </c>
      <c r="M27" s="66">
        <f t="shared" si="4"/>
        <v>8</v>
      </c>
      <c r="N27" s="65">
        <f>VLOOKUP($A27,'Return Data'!$B$7:$R$2292,14,0)</f>
        <v>12.0543</v>
      </c>
      <c r="O27" s="66">
        <f t="shared" si="5"/>
        <v>4</v>
      </c>
      <c r="P27" s="65">
        <f>VLOOKUP($A27,'Return Data'!$B$7:$R$2292,15,0)</f>
        <v>10.714399999999999</v>
      </c>
      <c r="Q27" s="66">
        <f t="shared" si="6"/>
        <v>5</v>
      </c>
      <c r="R27" s="65">
        <f>VLOOKUP($A27,'Return Data'!$B$7:$R$2292,16,0)</f>
        <v>10.033099999999999</v>
      </c>
      <c r="S27" s="67">
        <f t="shared" si="12"/>
        <v>6</v>
      </c>
    </row>
    <row r="28" spans="1:19" x14ac:dyDescent="0.3">
      <c r="A28" s="63" t="s">
        <v>1677</v>
      </c>
      <c r="B28" s="64">
        <f>VLOOKUP($A28,'Return Data'!$B$7:$R$2292,3,0)</f>
        <v>44533</v>
      </c>
      <c r="C28" s="65">
        <f>VLOOKUP($A28,'Return Data'!$B$7:$R$2292,4,0)</f>
        <v>13.156700000000001</v>
      </c>
      <c r="D28" s="65">
        <f>VLOOKUP($A28,'Return Data'!$B$7:$R$2292,10,0)</f>
        <v>-0.1275</v>
      </c>
      <c r="E28" s="66">
        <f t="shared" si="8"/>
        <v>22</v>
      </c>
      <c r="F28" s="65">
        <f>VLOOKUP($A28,'Return Data'!$B$7:$R$2292,11,0)</f>
        <v>4.6532999999999998</v>
      </c>
      <c r="G28" s="66">
        <f t="shared" si="9"/>
        <v>18</v>
      </c>
      <c r="H28" s="65">
        <f>VLOOKUP($A28,'Return Data'!$B$7:$R$2292,12,0)</f>
        <v>5.9912999999999998</v>
      </c>
      <c r="I28" s="66">
        <f t="shared" si="10"/>
        <v>20</v>
      </c>
      <c r="J28" s="65">
        <f>VLOOKUP($A28,'Return Data'!$B$7:$R$2292,13,0)</f>
        <v>12.525399999999999</v>
      </c>
      <c r="K28" s="66">
        <f t="shared" si="11"/>
        <v>19</v>
      </c>
      <c r="L28" s="65">
        <f>VLOOKUP($A28,'Return Data'!$B$7:$R$2292,17,0)</f>
        <v>9.6663999999999994</v>
      </c>
      <c r="M28" s="66">
        <f t="shared" si="4"/>
        <v>21</v>
      </c>
      <c r="N28" s="65"/>
      <c r="O28" s="66"/>
      <c r="P28" s="65"/>
      <c r="Q28" s="66"/>
      <c r="R28" s="65">
        <f>VLOOKUP($A28,'Return Data'!$B$7:$R$2292,16,0)</f>
        <v>9.6036000000000001</v>
      </c>
      <c r="S28" s="67">
        <f t="shared" si="12"/>
        <v>12</v>
      </c>
    </row>
    <row r="29" spans="1:19" x14ac:dyDescent="0.3">
      <c r="A29" s="63" t="s">
        <v>1678</v>
      </c>
      <c r="B29" s="64">
        <f>VLOOKUP($A29,'Return Data'!$B$7:$R$2292,3,0)</f>
        <v>44533</v>
      </c>
      <c r="C29" s="65">
        <f>VLOOKUP($A29,'Return Data'!$B$7:$R$2292,4,0)</f>
        <v>44.885100000000001</v>
      </c>
      <c r="D29" s="65">
        <f>VLOOKUP($A29,'Return Data'!$B$7:$R$2292,10,0)</f>
        <v>1.1069</v>
      </c>
      <c r="E29" s="66">
        <f t="shared" si="8"/>
        <v>12</v>
      </c>
      <c r="F29" s="65">
        <f>VLOOKUP($A29,'Return Data'!$B$7:$R$2292,11,0)</f>
        <v>5.8068999999999997</v>
      </c>
      <c r="G29" s="66">
        <f t="shared" si="9"/>
        <v>12</v>
      </c>
      <c r="H29" s="65">
        <f>VLOOKUP($A29,'Return Data'!$B$7:$R$2292,12,0)</f>
        <v>7.1787999999999998</v>
      </c>
      <c r="I29" s="66">
        <f t="shared" si="10"/>
        <v>16</v>
      </c>
      <c r="J29" s="65">
        <f>VLOOKUP($A29,'Return Data'!$B$7:$R$2292,13,0)</f>
        <v>14.5016</v>
      </c>
      <c r="K29" s="66">
        <f t="shared" si="11"/>
        <v>15</v>
      </c>
      <c r="L29" s="65">
        <f>VLOOKUP($A29,'Return Data'!$B$7:$R$2292,17,0)</f>
        <v>11.252599999999999</v>
      </c>
      <c r="M29" s="66">
        <f>RANK(L29,L$8:L$31,0)</f>
        <v>14</v>
      </c>
      <c r="N29" s="65">
        <f>VLOOKUP($A29,'Return Data'!$B$7:$R$2292,14,0)</f>
        <v>10.357799999999999</v>
      </c>
      <c r="O29" s="66">
        <f>RANK(N29,N$8:N$31,0)</f>
        <v>13</v>
      </c>
      <c r="P29" s="65">
        <f>VLOOKUP($A29,'Return Data'!$B$7:$R$2292,15,0)</f>
        <v>8.3348999999999993</v>
      </c>
      <c r="Q29" s="66">
        <f>RANK(P29,P$8:P$31,0)</f>
        <v>12</v>
      </c>
      <c r="R29" s="65">
        <f>VLOOKUP($A29,'Return Data'!$B$7:$R$2292,16,0)</f>
        <v>8.5426000000000002</v>
      </c>
      <c r="S29" s="67">
        <f t="shared" si="12"/>
        <v>19</v>
      </c>
    </row>
    <row r="30" spans="1:19" x14ac:dyDescent="0.3">
      <c r="A30" s="63" t="s">
        <v>1679</v>
      </c>
      <c r="B30" s="64">
        <f>VLOOKUP($A30,'Return Data'!$B$7:$R$2292,3,0)</f>
        <v>44533</v>
      </c>
      <c r="C30" s="65">
        <f>VLOOKUP($A30,'Return Data'!$B$7:$R$2292,4,0)</f>
        <v>13.51</v>
      </c>
      <c r="D30" s="65">
        <f>VLOOKUP($A30,'Return Data'!$B$7:$R$2292,10,0)</f>
        <v>0.59570000000000001</v>
      </c>
      <c r="E30" s="66">
        <f t="shared" si="8"/>
        <v>16</v>
      </c>
      <c r="F30" s="65">
        <f>VLOOKUP($A30,'Return Data'!$B$7:$R$2292,11,0)</f>
        <v>4.8098999999999998</v>
      </c>
      <c r="G30" s="66">
        <f t="shared" si="9"/>
        <v>17</v>
      </c>
      <c r="H30" s="65">
        <f>VLOOKUP($A30,'Return Data'!$B$7:$R$2292,12,0)</f>
        <v>6.4618000000000002</v>
      </c>
      <c r="I30" s="66">
        <f t="shared" si="10"/>
        <v>19</v>
      </c>
      <c r="J30" s="65">
        <f>VLOOKUP($A30,'Return Data'!$B$7:$R$2292,13,0)</f>
        <v>11.4686</v>
      </c>
      <c r="K30" s="66">
        <f t="shared" si="11"/>
        <v>22</v>
      </c>
      <c r="L30" s="65">
        <f>VLOOKUP($A30,'Return Data'!$B$7:$R$2292,17,0)</f>
        <v>10.5571</v>
      </c>
      <c r="M30" s="66">
        <f>RANK(L30,L$8:L$31,0)</f>
        <v>18</v>
      </c>
      <c r="N30" s="65">
        <f>VLOOKUP($A30,'Return Data'!$B$7:$R$2292,14,0)</f>
        <v>9.9192999999999998</v>
      </c>
      <c r="O30" s="66">
        <f t="shared" ref="O30:O31" si="13">RANK(N30,N$8:N$31,0)</f>
        <v>16</v>
      </c>
      <c r="P30" s="65"/>
      <c r="Q30" s="66"/>
      <c r="R30" s="65">
        <f>VLOOKUP($A30,'Return Data'!$B$7:$R$2292,16,0)</f>
        <v>9.4832000000000001</v>
      </c>
      <c r="S30" s="67">
        <f t="shared" si="12"/>
        <v>14</v>
      </c>
    </row>
    <row r="31" spans="1:19" x14ac:dyDescent="0.3">
      <c r="A31" s="63" t="s">
        <v>1680</v>
      </c>
      <c r="B31" s="64">
        <f>VLOOKUP($A31,'Return Data'!$B$7:$R$2292,3,0)</f>
        <v>44533</v>
      </c>
      <c r="C31" s="65">
        <f>VLOOKUP($A31,'Return Data'!$B$7:$R$2292,4,0)</f>
        <v>13.425599999999999</v>
      </c>
      <c r="D31" s="65">
        <f>VLOOKUP($A31,'Return Data'!$B$7:$R$2292,10,0)</f>
        <v>1.5091000000000001</v>
      </c>
      <c r="E31" s="66">
        <f t="shared" si="8"/>
        <v>4</v>
      </c>
      <c r="F31" s="65">
        <f>VLOOKUP($A31,'Return Data'!$B$7:$R$2292,11,0)</f>
        <v>5.4451999999999998</v>
      </c>
      <c r="G31" s="66">
        <f t="shared" si="9"/>
        <v>15</v>
      </c>
      <c r="H31" s="65">
        <f>VLOOKUP($A31,'Return Data'!$B$7:$R$2292,12,0)</f>
        <v>8.3321000000000005</v>
      </c>
      <c r="I31" s="66">
        <f t="shared" si="10"/>
        <v>14</v>
      </c>
      <c r="J31" s="65">
        <f>VLOOKUP($A31,'Return Data'!$B$7:$R$2292,13,0)</f>
        <v>17.288</v>
      </c>
      <c r="K31" s="66">
        <f t="shared" si="11"/>
        <v>7</v>
      </c>
      <c r="L31" s="65">
        <f>VLOOKUP($A31,'Return Data'!$B$7:$R$2292,17,0)</f>
        <v>13.0053</v>
      </c>
      <c r="M31" s="66">
        <f>RANK(L31,L$8:L$31,0)</f>
        <v>10</v>
      </c>
      <c r="N31" s="65">
        <f>VLOOKUP($A31,'Return Data'!$B$7:$R$2292,14,0)</f>
        <v>10.441000000000001</v>
      </c>
      <c r="O31" s="66">
        <f t="shared" si="13"/>
        <v>12</v>
      </c>
      <c r="P31" s="65"/>
      <c r="Q31" s="66"/>
      <c r="R31" s="65">
        <f>VLOOKUP($A31,'Return Data'!$B$7:$R$2292,16,0)</f>
        <v>9.4478000000000009</v>
      </c>
      <c r="S31" s="67">
        <f t="shared" si="12"/>
        <v>16</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0.9988434782608695</v>
      </c>
      <c r="E33" s="74"/>
      <c r="F33" s="75">
        <f>AVERAGE(F8:F31)</f>
        <v>5.9361956521739128</v>
      </c>
      <c r="G33" s="74"/>
      <c r="H33" s="75">
        <f>AVERAGE(H8:H31)</f>
        <v>8.4422043478260882</v>
      </c>
      <c r="I33" s="74"/>
      <c r="J33" s="75">
        <f>AVERAGE(J8:J31)</f>
        <v>15.880799999999999</v>
      </c>
      <c r="K33" s="74"/>
      <c r="L33" s="75">
        <f>AVERAGE(L8:L31)</f>
        <v>12.139839130434781</v>
      </c>
      <c r="M33" s="74"/>
      <c r="N33" s="75">
        <f>AVERAGE(N8:N31)</f>
        <v>10.542342105263158</v>
      </c>
      <c r="O33" s="74"/>
      <c r="P33" s="75">
        <f>AVERAGE(P8:P31)</f>
        <v>9.3765333333333327</v>
      </c>
      <c r="Q33" s="74"/>
      <c r="R33" s="75">
        <f>AVERAGE(R8:R31)</f>
        <v>9.5628999999999991</v>
      </c>
      <c r="S33" s="76"/>
    </row>
    <row r="34" spans="1:19" x14ac:dyDescent="0.3">
      <c r="A34" s="73" t="s">
        <v>28</v>
      </c>
      <c r="B34" s="74"/>
      <c r="C34" s="74"/>
      <c r="D34" s="75">
        <f>MIN(D8:D31)</f>
        <v>-1.2729999999999999</v>
      </c>
      <c r="E34" s="74"/>
      <c r="F34" s="75">
        <f>MIN(F8:F31)</f>
        <v>3.8146</v>
      </c>
      <c r="G34" s="74"/>
      <c r="H34" s="75">
        <f>MIN(H8:H31)</f>
        <v>5.1563999999999997</v>
      </c>
      <c r="I34" s="74"/>
      <c r="J34" s="75">
        <f>MIN(J8:J31)</f>
        <v>8.0103000000000009</v>
      </c>
      <c r="K34" s="74"/>
      <c r="L34" s="75">
        <f>MIN(L8:L31)</f>
        <v>3.2530000000000001</v>
      </c>
      <c r="M34" s="74"/>
      <c r="N34" s="75">
        <f>MIN(N8:N31)</f>
        <v>0.1694</v>
      </c>
      <c r="O34" s="74"/>
      <c r="P34" s="75">
        <f>MIN(P8:P31)</f>
        <v>3.7414000000000001</v>
      </c>
      <c r="Q34" s="74"/>
      <c r="R34" s="75">
        <f>MIN(R8:R31)</f>
        <v>4.1748000000000003</v>
      </c>
      <c r="S34" s="76"/>
    </row>
    <row r="35" spans="1:19" ht="15" thickBot="1" x14ac:dyDescent="0.35">
      <c r="A35" s="77" t="s">
        <v>29</v>
      </c>
      <c r="B35" s="78"/>
      <c r="C35" s="78"/>
      <c r="D35" s="79">
        <f>MAX(D8:D31)</f>
        <v>3.5135000000000001</v>
      </c>
      <c r="E35" s="78"/>
      <c r="F35" s="79">
        <f>MAX(F8:F31)</f>
        <v>10.206</v>
      </c>
      <c r="G35" s="78"/>
      <c r="H35" s="79">
        <f>MAX(H8:H31)</f>
        <v>13.075900000000001</v>
      </c>
      <c r="I35" s="78"/>
      <c r="J35" s="79">
        <f>MAX(J8:J31)</f>
        <v>22.7179</v>
      </c>
      <c r="K35" s="78"/>
      <c r="L35" s="79">
        <f>MAX(L8:L31)</f>
        <v>18.0107</v>
      </c>
      <c r="M35" s="78"/>
      <c r="N35" s="79">
        <f>MAX(N8:N31)</f>
        <v>14.672499999999999</v>
      </c>
      <c r="O35" s="78"/>
      <c r="P35" s="79">
        <f>MAX(P8:P31)</f>
        <v>11.962999999999999</v>
      </c>
      <c r="Q35" s="78"/>
      <c r="R35" s="79">
        <f>MAX(R8:R31)</f>
        <v>14.840299999999999</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1681</v>
      </c>
      <c r="B8" s="64">
        <f>VLOOKUP($A8,'Return Data'!$B$7:$R$2292,3,0)</f>
        <v>44533</v>
      </c>
      <c r="C8" s="65">
        <f>VLOOKUP($A8,'Return Data'!$B$7:$R$2292,4,0)</f>
        <v>17.5</v>
      </c>
      <c r="D8" s="65">
        <f>VLOOKUP($A8,'Return Data'!$B$7:$R$2292,10,0)</f>
        <v>0.17169999999999999</v>
      </c>
      <c r="E8" s="66">
        <f t="shared" ref="E8:E23" si="0">RANK(D8,D$8:D$31,0)</f>
        <v>18</v>
      </c>
      <c r="F8" s="65">
        <f>VLOOKUP($A8,'Return Data'!$B$7:$R$2292,11,0)</f>
        <v>5.8681000000000001</v>
      </c>
      <c r="G8" s="66">
        <f t="shared" ref="G8:G23" si="1">RANK(F8,F$8:F$31,0)</f>
        <v>7</v>
      </c>
      <c r="H8" s="65">
        <f>VLOOKUP($A8,'Return Data'!$B$7:$R$2292,12,0)</f>
        <v>7.2961</v>
      </c>
      <c r="I8" s="66">
        <f t="shared" ref="I8:I23" si="2">RANK(H8,H$8:H$31,0)</f>
        <v>14</v>
      </c>
      <c r="J8" s="65">
        <f>VLOOKUP($A8,'Return Data'!$B$7:$R$2292,13,0)</f>
        <v>15.5878</v>
      </c>
      <c r="K8" s="66">
        <f t="shared" ref="K8:K23" si="3">RANK(J8,J$8:J$31,0)</f>
        <v>9</v>
      </c>
      <c r="L8" s="65">
        <f>VLOOKUP($A8,'Return Data'!$B$7:$R$2292,17,0)</f>
        <v>11.9061</v>
      </c>
      <c r="M8" s="66">
        <f>RANK(L8,L$8:L$31,0)</f>
        <v>10</v>
      </c>
      <c r="N8" s="65">
        <f>VLOOKUP($A8,'Return Data'!$B$7:$R$2292,14,0)</f>
        <v>10.5761</v>
      </c>
      <c r="O8" s="66">
        <f>RANK(N8,N$8:N$31,0)</f>
        <v>6</v>
      </c>
      <c r="P8" s="65">
        <f>VLOOKUP($A8,'Return Data'!$B$7:$R$2292,15,0)</f>
        <v>8.9587000000000003</v>
      </c>
      <c r="Q8" s="66">
        <f>RANK(P8,P$8:P$31,0)</f>
        <v>7</v>
      </c>
      <c r="R8" s="65">
        <f>VLOOKUP($A8,'Return Data'!$B$7:$R$2292,16,0)</f>
        <v>8.2990999999999993</v>
      </c>
      <c r="S8" s="67">
        <f t="shared" ref="S8:S23" si="4">RANK(R8,R$8:R$31,0)</f>
        <v>15</v>
      </c>
    </row>
    <row r="9" spans="1:20" x14ac:dyDescent="0.3">
      <c r="A9" s="63" t="s">
        <v>1682</v>
      </c>
      <c r="B9" s="64">
        <f>VLOOKUP($A9,'Return Data'!$B$7:$R$2292,3,0)</f>
        <v>44533</v>
      </c>
      <c r="C9" s="65">
        <f>VLOOKUP($A9,'Return Data'!$B$7:$R$2292,4,0)</f>
        <v>16.91</v>
      </c>
      <c r="D9" s="65">
        <f>VLOOKUP($A9,'Return Data'!$B$7:$R$2292,10,0)</f>
        <v>0.23710000000000001</v>
      </c>
      <c r="E9" s="66">
        <f t="shared" si="0"/>
        <v>17</v>
      </c>
      <c r="F9" s="65">
        <f>VLOOKUP($A9,'Return Data'!$B$7:$R$2292,11,0)</f>
        <v>7.9821</v>
      </c>
      <c r="G9" s="66">
        <f t="shared" si="1"/>
        <v>2</v>
      </c>
      <c r="H9" s="65">
        <f>VLOOKUP($A9,'Return Data'!$B$7:$R$2292,12,0)</f>
        <v>9.6628000000000007</v>
      </c>
      <c r="I9" s="66">
        <f t="shared" si="2"/>
        <v>4</v>
      </c>
      <c r="J9" s="65">
        <f>VLOOKUP($A9,'Return Data'!$B$7:$R$2292,13,0)</f>
        <v>16.219899999999999</v>
      </c>
      <c r="K9" s="66">
        <f t="shared" si="3"/>
        <v>7</v>
      </c>
      <c r="L9" s="65">
        <f>VLOOKUP($A9,'Return Data'!$B$7:$R$2292,17,0)</f>
        <v>12.1929</v>
      </c>
      <c r="M9" s="66">
        <f t="shared" ref="M9:M31" si="5">RANK(L9,L$8:L$31,0)</f>
        <v>8</v>
      </c>
      <c r="N9" s="65">
        <f>VLOOKUP($A9,'Return Data'!$B$7:$R$2292,14,0)</f>
        <v>10.972799999999999</v>
      </c>
      <c r="O9" s="66">
        <f t="shared" ref="O9:O31" si="6">RANK(N9,N$8:N$31,0)</f>
        <v>4</v>
      </c>
      <c r="P9" s="65">
        <f>VLOOKUP($A9,'Return Data'!$B$7:$R$2292,15,0)</f>
        <v>10.3687</v>
      </c>
      <c r="Q9" s="66">
        <f t="shared" ref="Q9:Q29" si="7">RANK(P9,P$8:P$31,0)</f>
        <v>2</v>
      </c>
      <c r="R9" s="65">
        <f>VLOOKUP($A9,'Return Data'!$B$7:$R$2292,16,0)</f>
        <v>8.6821999999999999</v>
      </c>
      <c r="S9" s="67">
        <f t="shared" si="4"/>
        <v>10</v>
      </c>
    </row>
    <row r="10" spans="1:20" x14ac:dyDescent="0.3">
      <c r="A10" s="63" t="s">
        <v>1683</v>
      </c>
      <c r="B10" s="64">
        <f>VLOOKUP($A10,'Return Data'!$B$7:$R$2292,3,0)</f>
        <v>44533</v>
      </c>
      <c r="C10" s="65">
        <f>VLOOKUP($A10,'Return Data'!$B$7:$R$2292,4,0)</f>
        <v>12.23</v>
      </c>
      <c r="D10" s="65">
        <f>VLOOKUP($A10,'Return Data'!$B$7:$R$2292,10,0)</f>
        <v>0.1638</v>
      </c>
      <c r="E10" s="66">
        <f t="shared" si="0"/>
        <v>19</v>
      </c>
      <c r="F10" s="65">
        <f>VLOOKUP($A10,'Return Data'!$B$7:$R$2292,11,0)</f>
        <v>3.5562999999999998</v>
      </c>
      <c r="G10" s="66">
        <f t="shared" si="1"/>
        <v>21</v>
      </c>
      <c r="H10" s="65">
        <f>VLOOKUP($A10,'Return Data'!$B$7:$R$2292,12,0)</f>
        <v>4.8884999999999996</v>
      </c>
      <c r="I10" s="66">
        <f t="shared" si="2"/>
        <v>21</v>
      </c>
      <c r="J10" s="65">
        <f>VLOOKUP($A10,'Return Data'!$B$7:$R$2292,13,0)</f>
        <v>6.9055999999999997</v>
      </c>
      <c r="K10" s="66">
        <f t="shared" si="3"/>
        <v>23</v>
      </c>
      <c r="L10" s="65">
        <f>VLOOKUP($A10,'Return Data'!$B$7:$R$2292,17,0)</f>
        <v>8.9013000000000009</v>
      </c>
      <c r="M10" s="66">
        <f t="shared" si="5"/>
        <v>19</v>
      </c>
      <c r="N10" s="65"/>
      <c r="O10" s="66"/>
      <c r="P10" s="65"/>
      <c r="Q10" s="66"/>
      <c r="R10" s="65">
        <f>VLOOKUP($A10,'Return Data'!$B$7:$R$2292,16,0)</f>
        <v>8.8978999999999999</v>
      </c>
      <c r="S10" s="67">
        <f t="shared" si="4"/>
        <v>4</v>
      </c>
    </row>
    <row r="11" spans="1:20" x14ac:dyDescent="0.3">
      <c r="A11" s="63" t="s">
        <v>1684</v>
      </c>
      <c r="B11" s="64">
        <f>VLOOKUP($A11,'Return Data'!$B$7:$R$2292,3,0)</f>
        <v>44533</v>
      </c>
      <c r="C11" s="65">
        <f>VLOOKUP($A11,'Return Data'!$B$7:$R$2292,4,0)</f>
        <v>15.768000000000001</v>
      </c>
      <c r="D11" s="65">
        <f>VLOOKUP($A11,'Return Data'!$B$7:$R$2292,10,0)</f>
        <v>-1.6467000000000001</v>
      </c>
      <c r="E11" s="66">
        <f t="shared" si="0"/>
        <v>23</v>
      </c>
      <c r="F11" s="65">
        <f>VLOOKUP($A11,'Return Data'!$B$7:$R$2292,11,0)</f>
        <v>3.5529000000000002</v>
      </c>
      <c r="G11" s="66">
        <f t="shared" si="1"/>
        <v>22</v>
      </c>
      <c r="H11" s="65">
        <f>VLOOKUP($A11,'Return Data'!$B$7:$R$2292,12,0)</f>
        <v>7.2361000000000004</v>
      </c>
      <c r="I11" s="66">
        <f t="shared" si="2"/>
        <v>15</v>
      </c>
      <c r="J11" s="65">
        <f>VLOOKUP($A11,'Return Data'!$B$7:$R$2292,13,0)</f>
        <v>14.1038</v>
      </c>
      <c r="K11" s="66">
        <f t="shared" si="3"/>
        <v>13</v>
      </c>
      <c r="L11" s="65">
        <f>VLOOKUP($A11,'Return Data'!$B$7:$R$2292,17,0)</f>
        <v>9.7856000000000005</v>
      </c>
      <c r="M11" s="66">
        <f t="shared" si="5"/>
        <v>17</v>
      </c>
      <c r="N11" s="65">
        <f>VLOOKUP($A11,'Return Data'!$B$7:$R$2292,14,0)</f>
        <v>9.0236000000000001</v>
      </c>
      <c r="O11" s="66">
        <f t="shared" si="6"/>
        <v>13</v>
      </c>
      <c r="P11" s="65">
        <f>VLOOKUP($A11,'Return Data'!$B$7:$R$2292,15,0)</f>
        <v>7.8855000000000004</v>
      </c>
      <c r="Q11" s="66">
        <f t="shared" si="7"/>
        <v>10</v>
      </c>
      <c r="R11" s="65">
        <f>VLOOKUP($A11,'Return Data'!$B$7:$R$2292,16,0)</f>
        <v>8.3360000000000003</v>
      </c>
      <c r="S11" s="67">
        <f t="shared" si="4"/>
        <v>14</v>
      </c>
    </row>
    <row r="12" spans="1:20" x14ac:dyDescent="0.3">
      <c r="A12" s="63" t="s">
        <v>1685</v>
      </c>
      <c r="B12" s="64">
        <f>VLOOKUP($A12,'Return Data'!$B$7:$R$2292,3,0)</f>
        <v>44533</v>
      </c>
      <c r="C12" s="65">
        <f>VLOOKUP($A12,'Return Data'!$B$7:$R$2292,4,0)</f>
        <v>18.267800000000001</v>
      </c>
      <c r="D12" s="65">
        <f>VLOOKUP($A12,'Return Data'!$B$7:$R$2292,10,0)</f>
        <v>0.3306</v>
      </c>
      <c r="E12" s="66">
        <f t="shared" si="0"/>
        <v>15</v>
      </c>
      <c r="F12" s="65">
        <f>VLOOKUP($A12,'Return Data'!$B$7:$R$2292,11,0)</f>
        <v>5.8132000000000001</v>
      </c>
      <c r="G12" s="66">
        <f t="shared" si="1"/>
        <v>9</v>
      </c>
      <c r="H12" s="65">
        <f>VLOOKUP($A12,'Return Data'!$B$7:$R$2292,12,0)</f>
        <v>7.5556999999999999</v>
      </c>
      <c r="I12" s="66">
        <f t="shared" si="2"/>
        <v>12</v>
      </c>
      <c r="J12" s="65">
        <f>VLOOKUP($A12,'Return Data'!$B$7:$R$2292,13,0)</f>
        <v>14.4391</v>
      </c>
      <c r="K12" s="66">
        <f t="shared" si="3"/>
        <v>12</v>
      </c>
      <c r="L12" s="65">
        <f>VLOOKUP($A12,'Return Data'!$B$7:$R$2292,17,0)</f>
        <v>12.543100000000001</v>
      </c>
      <c r="M12" s="66">
        <f t="shared" si="5"/>
        <v>7</v>
      </c>
      <c r="N12" s="65">
        <f>VLOOKUP($A12,'Return Data'!$B$7:$R$2292,14,0)</f>
        <v>10.6579</v>
      </c>
      <c r="O12" s="66">
        <f t="shared" si="6"/>
        <v>5</v>
      </c>
      <c r="P12" s="65">
        <f>VLOOKUP($A12,'Return Data'!$B$7:$R$2292,15,0)</f>
        <v>10.119899999999999</v>
      </c>
      <c r="Q12" s="66">
        <f t="shared" si="7"/>
        <v>3</v>
      </c>
      <c r="R12" s="65">
        <f>VLOOKUP($A12,'Return Data'!$B$7:$R$2292,16,0)</f>
        <v>8.7988</v>
      </c>
      <c r="S12" s="67">
        <f t="shared" si="4"/>
        <v>6</v>
      </c>
    </row>
    <row r="13" spans="1:20" x14ac:dyDescent="0.3">
      <c r="A13" s="63" t="s">
        <v>1686</v>
      </c>
      <c r="B13" s="64">
        <f>VLOOKUP($A13,'Return Data'!$B$7:$R$2292,3,0)</f>
        <v>44533</v>
      </c>
      <c r="C13" s="65">
        <f>VLOOKUP($A13,'Return Data'!$B$7:$R$2292,4,0)</f>
        <v>12.7485</v>
      </c>
      <c r="D13" s="65">
        <f>VLOOKUP($A13,'Return Data'!$B$7:$R$2292,10,0)</f>
        <v>1.7211000000000001</v>
      </c>
      <c r="E13" s="66">
        <f t="shared" si="0"/>
        <v>3</v>
      </c>
      <c r="F13" s="65">
        <f>VLOOKUP($A13,'Return Data'!$B$7:$R$2292,11,0)</f>
        <v>5.9249999999999998</v>
      </c>
      <c r="G13" s="66">
        <f t="shared" si="1"/>
        <v>6</v>
      </c>
      <c r="H13" s="65">
        <f>VLOOKUP($A13,'Return Data'!$B$7:$R$2292,12,0)</f>
        <v>8.4240999999999993</v>
      </c>
      <c r="I13" s="66">
        <f t="shared" si="2"/>
        <v>7</v>
      </c>
      <c r="J13" s="65">
        <f>VLOOKUP($A13,'Return Data'!$B$7:$R$2292,13,0)</f>
        <v>15.5373</v>
      </c>
      <c r="K13" s="66">
        <f t="shared" si="3"/>
        <v>10</v>
      </c>
      <c r="L13" s="65">
        <f>VLOOKUP($A13,'Return Data'!$B$7:$R$2292,17,0)</f>
        <v>11.057399999999999</v>
      </c>
      <c r="M13" s="66">
        <f t="shared" si="5"/>
        <v>11</v>
      </c>
      <c r="N13" s="65">
        <f>VLOOKUP($A13,'Return Data'!$B$7:$R$2292,14,0)</f>
        <v>8.7871000000000006</v>
      </c>
      <c r="O13" s="66">
        <f t="shared" si="6"/>
        <v>16</v>
      </c>
      <c r="P13" s="65"/>
      <c r="Q13" s="66"/>
      <c r="R13" s="65">
        <f>VLOOKUP($A13,'Return Data'!$B$7:$R$2292,16,0)</f>
        <v>7.7055999999999996</v>
      </c>
      <c r="S13" s="67">
        <f t="shared" si="4"/>
        <v>19</v>
      </c>
    </row>
    <row r="14" spans="1:20" x14ac:dyDescent="0.3">
      <c r="A14" s="63" t="s">
        <v>1687</v>
      </c>
      <c r="B14" s="64">
        <f>VLOOKUP($A14,'Return Data'!$B$7:$R$2292,3,0)</f>
        <v>44533</v>
      </c>
      <c r="C14" s="65">
        <f>VLOOKUP($A14,'Return Data'!$B$7:$R$2292,4,0)</f>
        <v>47.713000000000001</v>
      </c>
      <c r="D14" s="65">
        <f>VLOOKUP($A14,'Return Data'!$B$7:$R$2292,10,0)</f>
        <v>1.1040000000000001</v>
      </c>
      <c r="E14" s="66">
        <f t="shared" si="0"/>
        <v>7</v>
      </c>
      <c r="F14" s="65">
        <f>VLOOKUP($A14,'Return Data'!$B$7:$R$2292,11,0)</f>
        <v>5.6859999999999999</v>
      </c>
      <c r="G14" s="66">
        <f t="shared" si="1"/>
        <v>10</v>
      </c>
      <c r="H14" s="65">
        <f>VLOOKUP($A14,'Return Data'!$B$7:$R$2292,12,0)</f>
        <v>9.3833000000000002</v>
      </c>
      <c r="I14" s="66">
        <f t="shared" si="2"/>
        <v>6</v>
      </c>
      <c r="J14" s="65">
        <f>VLOOKUP($A14,'Return Data'!$B$7:$R$2292,13,0)</f>
        <v>20.432600000000001</v>
      </c>
      <c r="K14" s="66">
        <f t="shared" si="3"/>
        <v>2</v>
      </c>
      <c r="L14" s="65">
        <f>VLOOKUP($A14,'Return Data'!$B$7:$R$2292,17,0)</f>
        <v>13.017799999999999</v>
      </c>
      <c r="M14" s="66">
        <f t="shared" si="5"/>
        <v>5</v>
      </c>
      <c r="N14" s="65">
        <f>VLOOKUP($A14,'Return Data'!$B$7:$R$2292,14,0)</f>
        <v>10.5046</v>
      </c>
      <c r="O14" s="66">
        <f t="shared" si="6"/>
        <v>7</v>
      </c>
      <c r="P14" s="65">
        <f>VLOOKUP($A14,'Return Data'!$B$7:$R$2292,15,0)</f>
        <v>9.6105</v>
      </c>
      <c r="Q14" s="66">
        <f t="shared" si="7"/>
        <v>4</v>
      </c>
      <c r="R14" s="65">
        <f>VLOOKUP($A14,'Return Data'!$B$7:$R$2292,16,0)</f>
        <v>9.4977999999999998</v>
      </c>
      <c r="S14" s="67">
        <f t="shared" si="4"/>
        <v>2</v>
      </c>
    </row>
    <row r="15" spans="1:20" x14ac:dyDescent="0.3">
      <c r="A15" s="63" t="s">
        <v>1688</v>
      </c>
      <c r="B15" s="64">
        <f>VLOOKUP($A15,'Return Data'!$B$7:$R$2292,3,0)</f>
        <v>44533</v>
      </c>
      <c r="C15" s="65">
        <f>VLOOKUP($A15,'Return Data'!$B$7:$R$2292,4,0)</f>
        <v>16.78</v>
      </c>
      <c r="D15" s="65">
        <f>VLOOKUP($A15,'Return Data'!$B$7:$R$2292,10,0)</f>
        <v>1.1453</v>
      </c>
      <c r="E15" s="66">
        <f t="shared" si="0"/>
        <v>6</v>
      </c>
      <c r="F15" s="65">
        <f>VLOOKUP($A15,'Return Data'!$B$7:$R$2292,11,0)</f>
        <v>3.5163000000000002</v>
      </c>
      <c r="G15" s="66">
        <f t="shared" si="1"/>
        <v>23</v>
      </c>
      <c r="H15" s="65">
        <f>VLOOKUP($A15,'Return Data'!$B$7:$R$2292,12,0)</f>
        <v>5.4020000000000001</v>
      </c>
      <c r="I15" s="66">
        <f t="shared" si="2"/>
        <v>20</v>
      </c>
      <c r="J15" s="65">
        <f>VLOOKUP($A15,'Return Data'!$B$7:$R$2292,13,0)</f>
        <v>10.9055</v>
      </c>
      <c r="K15" s="66">
        <f t="shared" si="3"/>
        <v>20</v>
      </c>
      <c r="L15" s="65">
        <f>VLOOKUP($A15,'Return Data'!$B$7:$R$2292,17,0)</f>
        <v>7.5274000000000001</v>
      </c>
      <c r="M15" s="66">
        <f t="shared" si="5"/>
        <v>22</v>
      </c>
      <c r="N15" s="65">
        <f>VLOOKUP($A15,'Return Data'!$B$7:$R$2292,14,0)</f>
        <v>8.2924000000000007</v>
      </c>
      <c r="O15" s="66">
        <f t="shared" si="6"/>
        <v>17</v>
      </c>
      <c r="P15" s="65">
        <f>VLOOKUP($A15,'Return Data'!$B$7:$R$2292,15,0)</f>
        <v>7.5987999999999998</v>
      </c>
      <c r="Q15" s="66">
        <f t="shared" si="7"/>
        <v>11</v>
      </c>
      <c r="R15" s="65">
        <f>VLOOKUP($A15,'Return Data'!$B$7:$R$2292,16,0)</f>
        <v>7.6745999999999999</v>
      </c>
      <c r="S15" s="67">
        <f t="shared" si="4"/>
        <v>20</v>
      </c>
    </row>
    <row r="16" spans="1:20" x14ac:dyDescent="0.3">
      <c r="A16" s="63" t="s">
        <v>1689</v>
      </c>
      <c r="B16" s="64">
        <f>VLOOKUP($A16,'Return Data'!$B$7:$R$2292,3,0)</f>
        <v>44533</v>
      </c>
      <c r="C16" s="65">
        <f>VLOOKUP($A16,'Return Data'!$B$7:$R$2292,4,0)</f>
        <v>20.712800000000001</v>
      </c>
      <c r="D16" s="65">
        <f>VLOOKUP($A16,'Return Data'!$B$7:$R$2292,10,0)</f>
        <v>7.2499999999999995E-2</v>
      </c>
      <c r="E16" s="66">
        <f t="shared" si="0"/>
        <v>20</v>
      </c>
      <c r="F16" s="65">
        <f>VLOOKUP($A16,'Return Data'!$B$7:$R$2292,11,0)</f>
        <v>3.7787999999999999</v>
      </c>
      <c r="G16" s="66">
        <f t="shared" si="1"/>
        <v>20</v>
      </c>
      <c r="H16" s="65">
        <f>VLOOKUP($A16,'Return Data'!$B$7:$R$2292,12,0)</f>
        <v>4.3939000000000004</v>
      </c>
      <c r="I16" s="66">
        <f t="shared" si="2"/>
        <v>23</v>
      </c>
      <c r="J16" s="65">
        <f>VLOOKUP($A16,'Return Data'!$B$7:$R$2292,13,0)</f>
        <v>12.199400000000001</v>
      </c>
      <c r="K16" s="66">
        <f t="shared" si="3"/>
        <v>17</v>
      </c>
      <c r="L16" s="65">
        <f>VLOOKUP($A16,'Return Data'!$B$7:$R$2292,17,0)</f>
        <v>9.9594000000000005</v>
      </c>
      <c r="M16" s="66">
        <f t="shared" si="5"/>
        <v>15</v>
      </c>
      <c r="N16" s="65">
        <f>VLOOKUP($A16,'Return Data'!$B$7:$R$2292,14,0)</f>
        <v>8.8112999999999992</v>
      </c>
      <c r="O16" s="66">
        <f t="shared" si="6"/>
        <v>15</v>
      </c>
      <c r="P16" s="65">
        <f>VLOOKUP($A16,'Return Data'!$B$7:$R$2292,15,0)</f>
        <v>6.0823</v>
      </c>
      <c r="Q16" s="66">
        <f t="shared" si="7"/>
        <v>14</v>
      </c>
      <c r="R16" s="65">
        <f>VLOOKUP($A16,'Return Data'!$B$7:$R$2292,16,0)</f>
        <v>7.0079000000000002</v>
      </c>
      <c r="S16" s="67">
        <f t="shared" si="4"/>
        <v>21</v>
      </c>
    </row>
    <row r="17" spans="1:19" x14ac:dyDescent="0.3">
      <c r="A17" s="63" t="s">
        <v>1690</v>
      </c>
      <c r="B17" s="64">
        <f>VLOOKUP($A17,'Return Data'!$B$7:$R$2292,3,0)</f>
        <v>44533</v>
      </c>
      <c r="C17" s="65">
        <f>VLOOKUP($A17,'Return Data'!$B$7:$R$2292,4,0)</f>
        <v>24.7</v>
      </c>
      <c r="D17" s="65">
        <f>VLOOKUP($A17,'Return Data'!$B$7:$R$2292,10,0)</f>
        <v>0.32490000000000002</v>
      </c>
      <c r="E17" s="66">
        <f t="shared" si="0"/>
        <v>16</v>
      </c>
      <c r="F17" s="65">
        <f>VLOOKUP($A17,'Return Data'!$B$7:$R$2292,11,0)</f>
        <v>4.4397000000000002</v>
      </c>
      <c r="G17" s="66">
        <f t="shared" si="1"/>
        <v>16</v>
      </c>
      <c r="H17" s="65">
        <f>VLOOKUP($A17,'Return Data'!$B$7:$R$2292,12,0)</f>
        <v>5.7363</v>
      </c>
      <c r="I17" s="66">
        <f t="shared" si="2"/>
        <v>19</v>
      </c>
      <c r="J17" s="65">
        <f>VLOOKUP($A17,'Return Data'!$B$7:$R$2292,13,0)</f>
        <v>11.161099999999999</v>
      </c>
      <c r="K17" s="66">
        <f t="shared" si="3"/>
        <v>19</v>
      </c>
      <c r="L17" s="65">
        <f>VLOOKUP($A17,'Return Data'!$B$7:$R$2292,17,0)</f>
        <v>10.0213</v>
      </c>
      <c r="M17" s="66">
        <f t="shared" si="5"/>
        <v>13</v>
      </c>
      <c r="N17" s="65">
        <f>VLOOKUP($A17,'Return Data'!$B$7:$R$2292,14,0)</f>
        <v>8.2461000000000002</v>
      </c>
      <c r="O17" s="66">
        <f t="shared" si="6"/>
        <v>18</v>
      </c>
      <c r="P17" s="65">
        <f>VLOOKUP($A17,'Return Data'!$B$7:$R$2292,15,0)</f>
        <v>6.3571</v>
      </c>
      <c r="Q17" s="66">
        <f t="shared" si="7"/>
        <v>13</v>
      </c>
      <c r="R17" s="65">
        <f>VLOOKUP($A17,'Return Data'!$B$7:$R$2292,16,0)</f>
        <v>6.931</v>
      </c>
      <c r="S17" s="67">
        <f t="shared" si="4"/>
        <v>22</v>
      </c>
    </row>
    <row r="18" spans="1:19" x14ac:dyDescent="0.3">
      <c r="A18" s="63" t="s">
        <v>1691</v>
      </c>
      <c r="B18" s="64">
        <f>VLOOKUP($A18,'Return Data'!$B$7:$R$2292,3,0)</f>
        <v>44533</v>
      </c>
      <c r="C18" s="65">
        <f>VLOOKUP($A18,'Return Data'!$B$7:$R$2292,4,0)</f>
        <v>12.576000000000001</v>
      </c>
      <c r="D18" s="65">
        <f>VLOOKUP($A18,'Return Data'!$B$7:$R$2292,10,0)</f>
        <v>0.74180000000000001</v>
      </c>
      <c r="E18" s="66">
        <f t="shared" si="0"/>
        <v>12</v>
      </c>
      <c r="F18" s="65">
        <f>VLOOKUP($A18,'Return Data'!$B$7:$R$2292,11,0)</f>
        <v>4.5968999999999998</v>
      </c>
      <c r="G18" s="66">
        <f t="shared" si="1"/>
        <v>15</v>
      </c>
      <c r="H18" s="65">
        <f>VLOOKUP($A18,'Return Data'!$B$7:$R$2292,12,0)</f>
        <v>7.3074000000000003</v>
      </c>
      <c r="I18" s="66">
        <f t="shared" si="2"/>
        <v>13</v>
      </c>
      <c r="J18" s="65">
        <f>VLOOKUP($A18,'Return Data'!$B$7:$R$2292,13,0)</f>
        <v>11.514099999999999</v>
      </c>
      <c r="K18" s="66">
        <f t="shared" si="3"/>
        <v>18</v>
      </c>
      <c r="L18" s="65">
        <f>VLOOKUP($A18,'Return Data'!$B$7:$R$2292,17,0)</f>
        <v>9.1508000000000003</v>
      </c>
      <c r="M18" s="66">
        <f t="shared" si="5"/>
        <v>18</v>
      </c>
      <c r="N18" s="65"/>
      <c r="O18" s="66"/>
      <c r="P18" s="65"/>
      <c r="Q18" s="66"/>
      <c r="R18" s="65">
        <f>VLOOKUP($A18,'Return Data'!$B$7:$R$2292,16,0)</f>
        <v>8.7077000000000009</v>
      </c>
      <c r="S18" s="67">
        <f t="shared" si="4"/>
        <v>9</v>
      </c>
    </row>
    <row r="19" spans="1:19" x14ac:dyDescent="0.3">
      <c r="A19" s="63" t="s">
        <v>1692</v>
      </c>
      <c r="B19" s="64">
        <f>VLOOKUP($A19,'Return Data'!$B$7:$R$2292,3,0)</f>
        <v>44533</v>
      </c>
      <c r="C19" s="65">
        <f>VLOOKUP($A19,'Return Data'!$B$7:$R$2292,4,0)</f>
        <v>18.2409</v>
      </c>
      <c r="D19" s="65">
        <f>VLOOKUP($A19,'Return Data'!$B$7:$R$2292,10,0)</f>
        <v>2.5305</v>
      </c>
      <c r="E19" s="66">
        <f t="shared" si="0"/>
        <v>2</v>
      </c>
      <c r="F19" s="65">
        <f>VLOOKUP($A19,'Return Data'!$B$7:$R$2292,11,0)</f>
        <v>5.8597000000000001</v>
      </c>
      <c r="G19" s="66">
        <f t="shared" si="1"/>
        <v>8</v>
      </c>
      <c r="H19" s="65">
        <f>VLOOKUP($A19,'Return Data'!$B$7:$R$2292,12,0)</f>
        <v>7.8845000000000001</v>
      </c>
      <c r="I19" s="66">
        <f t="shared" si="2"/>
        <v>10</v>
      </c>
      <c r="J19" s="65">
        <f>VLOOKUP($A19,'Return Data'!$B$7:$R$2292,13,0)</f>
        <v>13.0055</v>
      </c>
      <c r="K19" s="66">
        <f t="shared" si="3"/>
        <v>16</v>
      </c>
      <c r="L19" s="65">
        <f>VLOOKUP($A19,'Return Data'!$B$7:$R$2292,17,0)</f>
        <v>10.811</v>
      </c>
      <c r="M19" s="66">
        <f t="shared" si="5"/>
        <v>12</v>
      </c>
      <c r="N19" s="65">
        <f>VLOOKUP($A19,'Return Data'!$B$7:$R$2292,14,0)</f>
        <v>9.7913999999999994</v>
      </c>
      <c r="O19" s="66">
        <f t="shared" si="6"/>
        <v>9</v>
      </c>
      <c r="P19" s="65">
        <f>VLOOKUP($A19,'Return Data'!$B$7:$R$2292,15,0)</f>
        <v>9.4580000000000002</v>
      </c>
      <c r="Q19" s="66">
        <f t="shared" si="7"/>
        <v>6</v>
      </c>
      <c r="R19" s="65">
        <f>VLOOKUP($A19,'Return Data'!$B$7:$R$2292,16,0)</f>
        <v>8.7763000000000009</v>
      </c>
      <c r="S19" s="67">
        <f t="shared" si="4"/>
        <v>7</v>
      </c>
    </row>
    <row r="20" spans="1:19" x14ac:dyDescent="0.3">
      <c r="A20" s="63" t="s">
        <v>1693</v>
      </c>
      <c r="B20" s="64">
        <f>VLOOKUP($A20,'Return Data'!$B$7:$R$2292,3,0)</f>
        <v>44533</v>
      </c>
      <c r="C20" s="65">
        <f>VLOOKUP($A20,'Return Data'!$B$7:$R$2292,4,0)</f>
        <v>22.853000000000002</v>
      </c>
      <c r="D20" s="65">
        <f>VLOOKUP($A20,'Return Data'!$B$7:$R$2292,10,0)</f>
        <v>0.66510000000000002</v>
      </c>
      <c r="E20" s="66">
        <f t="shared" si="0"/>
        <v>13</v>
      </c>
      <c r="F20" s="65">
        <f>VLOOKUP($A20,'Return Data'!$B$7:$R$2292,11,0)</f>
        <v>6.0168999999999997</v>
      </c>
      <c r="G20" s="66">
        <f t="shared" si="1"/>
        <v>5</v>
      </c>
      <c r="H20" s="65">
        <f>VLOOKUP($A20,'Return Data'!$B$7:$R$2292,12,0)</f>
        <v>9.9389000000000003</v>
      </c>
      <c r="I20" s="66">
        <f t="shared" si="2"/>
        <v>3</v>
      </c>
      <c r="J20" s="65">
        <f>VLOOKUP($A20,'Return Data'!$B$7:$R$2292,13,0)</f>
        <v>17.969200000000001</v>
      </c>
      <c r="K20" s="66">
        <f t="shared" si="3"/>
        <v>5</v>
      </c>
      <c r="L20" s="65">
        <f>VLOOKUP($A20,'Return Data'!$B$7:$R$2292,17,0)</f>
        <v>13.5312</v>
      </c>
      <c r="M20" s="66">
        <f t="shared" si="5"/>
        <v>4</v>
      </c>
      <c r="N20" s="65">
        <f>VLOOKUP($A20,'Return Data'!$B$7:$R$2292,14,0)</f>
        <v>9.9091000000000005</v>
      </c>
      <c r="O20" s="66">
        <f t="shared" si="6"/>
        <v>8</v>
      </c>
      <c r="P20" s="65">
        <f>VLOOKUP($A20,'Return Data'!$B$7:$R$2292,15,0)</f>
        <v>8.4635999999999996</v>
      </c>
      <c r="Q20" s="66">
        <f t="shared" si="7"/>
        <v>8</v>
      </c>
      <c r="R20" s="65">
        <f>VLOOKUP($A20,'Return Data'!$B$7:$R$2292,16,0)</f>
        <v>8.4972999999999992</v>
      </c>
      <c r="S20" s="67">
        <f t="shared" si="4"/>
        <v>12</v>
      </c>
    </row>
    <row r="21" spans="1:19" x14ac:dyDescent="0.3">
      <c r="A21" s="63" t="s">
        <v>1694</v>
      </c>
      <c r="B21" s="64">
        <f>VLOOKUP($A21,'Return Data'!$B$7:$R$2292,3,0)</f>
        <v>44533</v>
      </c>
      <c r="C21" s="65">
        <f>VLOOKUP($A21,'Return Data'!$B$7:$R$2292,4,0)</f>
        <v>15.5059</v>
      </c>
      <c r="D21" s="65">
        <f>VLOOKUP($A21,'Return Data'!$B$7:$R$2292,10,0)</f>
        <v>1.0104</v>
      </c>
      <c r="E21" s="66">
        <f t="shared" si="0"/>
        <v>9</v>
      </c>
      <c r="F21" s="65">
        <f>VLOOKUP($A21,'Return Data'!$B$7:$R$2292,11,0)</f>
        <v>7.3198999999999996</v>
      </c>
      <c r="G21" s="66">
        <f t="shared" si="1"/>
        <v>3</v>
      </c>
      <c r="H21" s="65">
        <f>VLOOKUP($A21,'Return Data'!$B$7:$R$2292,12,0)</f>
        <v>10.305</v>
      </c>
      <c r="I21" s="66">
        <f t="shared" si="2"/>
        <v>2</v>
      </c>
      <c r="J21" s="65">
        <f>VLOOKUP($A21,'Return Data'!$B$7:$R$2292,13,0)</f>
        <v>20.302399999999999</v>
      </c>
      <c r="K21" s="66">
        <f t="shared" si="3"/>
        <v>3</v>
      </c>
      <c r="L21" s="65">
        <f>VLOOKUP($A21,'Return Data'!$B$7:$R$2292,17,0)</f>
        <v>15.0608</v>
      </c>
      <c r="M21" s="66">
        <f t="shared" si="5"/>
        <v>2</v>
      </c>
      <c r="N21" s="65">
        <f>VLOOKUP($A21,'Return Data'!$B$7:$R$2292,14,0)</f>
        <v>12.785600000000001</v>
      </c>
      <c r="O21" s="66">
        <f t="shared" si="6"/>
        <v>1</v>
      </c>
      <c r="P21" s="65"/>
      <c r="Q21" s="66"/>
      <c r="R21" s="65">
        <f>VLOOKUP($A21,'Return Data'!$B$7:$R$2292,16,0)</f>
        <v>9.4893999999999998</v>
      </c>
      <c r="S21" s="67">
        <f t="shared" si="4"/>
        <v>3</v>
      </c>
    </row>
    <row r="22" spans="1:19" x14ac:dyDescent="0.3">
      <c r="A22" s="63" t="s">
        <v>1695</v>
      </c>
      <c r="B22" s="64">
        <f>VLOOKUP($A22,'Return Data'!$B$7:$R$2292,3,0)</f>
        <v>44533</v>
      </c>
      <c r="C22" s="65">
        <f>VLOOKUP($A22,'Return Data'!$B$7:$R$2292,4,0)</f>
        <v>14.590999999999999</v>
      </c>
      <c r="D22" s="65">
        <f>VLOOKUP($A22,'Return Data'!$B$7:$R$2292,10,0)</f>
        <v>0.94089999999999996</v>
      </c>
      <c r="E22" s="66">
        <f t="shared" si="0"/>
        <v>10</v>
      </c>
      <c r="F22" s="65">
        <f>VLOOKUP($A22,'Return Data'!$B$7:$R$2292,11,0)</f>
        <v>6.4569999999999999</v>
      </c>
      <c r="G22" s="66">
        <f t="shared" si="1"/>
        <v>4</v>
      </c>
      <c r="H22" s="65">
        <f>VLOOKUP($A22,'Return Data'!$B$7:$R$2292,12,0)</f>
        <v>9.4434000000000005</v>
      </c>
      <c r="I22" s="66">
        <f t="shared" si="2"/>
        <v>5</v>
      </c>
      <c r="J22" s="65">
        <f>VLOOKUP($A22,'Return Data'!$B$7:$R$2292,13,0)</f>
        <v>18.587499999999999</v>
      </c>
      <c r="K22" s="66">
        <f t="shared" si="3"/>
        <v>4</v>
      </c>
      <c r="L22" s="65">
        <f>VLOOKUP($A22,'Return Data'!$B$7:$R$2292,17,0)</f>
        <v>15.0556</v>
      </c>
      <c r="M22" s="66">
        <f t="shared" si="5"/>
        <v>3</v>
      </c>
      <c r="N22" s="65"/>
      <c r="O22" s="66"/>
      <c r="P22" s="65"/>
      <c r="Q22" s="66"/>
      <c r="R22" s="65">
        <f>VLOOKUP($A22,'Return Data'!$B$7:$R$2292,16,0)</f>
        <v>13.5932</v>
      </c>
      <c r="S22" s="67">
        <f t="shared" si="4"/>
        <v>1</v>
      </c>
    </row>
    <row r="23" spans="1:19" x14ac:dyDescent="0.3">
      <c r="A23" s="63" t="s">
        <v>1696</v>
      </c>
      <c r="B23" s="64">
        <f>VLOOKUP($A23,'Return Data'!$B$7:$R$2292,3,0)</f>
        <v>44533</v>
      </c>
      <c r="C23" s="65">
        <f>VLOOKUP($A23,'Return Data'!$B$7:$R$2292,4,0)</f>
        <v>12.2448</v>
      </c>
      <c r="D23" s="65">
        <f>VLOOKUP($A23,'Return Data'!$B$7:$R$2292,10,0)</f>
        <v>-0.20130000000000001</v>
      </c>
      <c r="E23" s="66">
        <f t="shared" si="0"/>
        <v>21</v>
      </c>
      <c r="F23" s="65">
        <f>VLOOKUP($A23,'Return Data'!$B$7:$R$2292,11,0)</f>
        <v>4.1588000000000003</v>
      </c>
      <c r="G23" s="66">
        <f t="shared" si="1"/>
        <v>18</v>
      </c>
      <c r="H23" s="65">
        <f>VLOOKUP($A23,'Return Data'!$B$7:$R$2292,12,0)</f>
        <v>5.8963999999999999</v>
      </c>
      <c r="I23" s="66">
        <f t="shared" si="2"/>
        <v>18</v>
      </c>
      <c r="J23" s="65">
        <f>VLOOKUP($A23,'Return Data'!$B$7:$R$2292,13,0)</f>
        <v>13.7485</v>
      </c>
      <c r="K23" s="66">
        <f t="shared" si="3"/>
        <v>14</v>
      </c>
      <c r="L23" s="65">
        <f>VLOOKUP($A23,'Return Data'!$B$7:$R$2292,17,0)</f>
        <v>2.3942999999999999</v>
      </c>
      <c r="M23" s="66">
        <f t="shared" si="5"/>
        <v>23</v>
      </c>
      <c r="N23" s="65">
        <f>VLOOKUP($A23,'Return Data'!$B$7:$R$2292,14,0)</f>
        <v>-0.65890000000000004</v>
      </c>
      <c r="O23" s="66">
        <f t="shared" si="6"/>
        <v>19</v>
      </c>
      <c r="P23" s="65">
        <f>VLOOKUP($A23,'Return Data'!$B$7:$R$2292,15,0)</f>
        <v>2.7553999999999998</v>
      </c>
      <c r="Q23" s="66">
        <f t="shared" si="7"/>
        <v>15</v>
      </c>
      <c r="R23" s="65">
        <f>VLOOKUP($A23,'Return Data'!$B$7:$R$2292,16,0)</f>
        <v>3.1558999999999999</v>
      </c>
      <c r="S23" s="67">
        <f t="shared" si="4"/>
        <v>23</v>
      </c>
    </row>
    <row r="24" spans="1:19" x14ac:dyDescent="0.3">
      <c r="A24" s="63" t="s">
        <v>1697</v>
      </c>
      <c r="B24" s="64">
        <f>VLOOKUP($A24,'Return Data'!$B$7:$R$2292,3,0)</f>
        <v>44533</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1699</v>
      </c>
      <c r="B25" s="64">
        <f>VLOOKUP($A25,'Return Data'!$B$7:$R$2292,3,0)</f>
        <v>44533</v>
      </c>
      <c r="C25" s="65">
        <f>VLOOKUP($A25,'Return Data'!$B$7:$R$2292,4,0)</f>
        <v>39.514899999999997</v>
      </c>
      <c r="D25" s="65">
        <f>VLOOKUP($A25,'Return Data'!$B$7:$R$2292,10,0)</f>
        <v>1.0166999999999999</v>
      </c>
      <c r="E25" s="66">
        <f t="shared" ref="E25:E31" si="8">RANK(D25,D$8:D$31,0)</f>
        <v>8</v>
      </c>
      <c r="F25" s="65">
        <f>VLOOKUP($A25,'Return Data'!$B$7:$R$2292,11,0)</f>
        <v>5.2465000000000002</v>
      </c>
      <c r="G25" s="66">
        <f t="shared" ref="G25:G31" si="9">RANK(F25,F$8:F$31,0)</f>
        <v>11</v>
      </c>
      <c r="H25" s="65">
        <f>VLOOKUP($A25,'Return Data'!$B$7:$R$2292,12,0)</f>
        <v>8.0806000000000004</v>
      </c>
      <c r="I25" s="66">
        <f t="shared" ref="I25:I31" si="10">RANK(H25,H$8:H$31,0)</f>
        <v>8</v>
      </c>
      <c r="J25" s="65">
        <f>VLOOKUP($A25,'Return Data'!$B$7:$R$2292,13,0)</f>
        <v>14.7668</v>
      </c>
      <c r="K25" s="66">
        <f t="shared" ref="K25:K31" si="11">RANK(J25,J$8:J$31,0)</f>
        <v>11</v>
      </c>
      <c r="L25" s="65">
        <f>VLOOKUP($A25,'Return Data'!$B$7:$R$2292,17,0)</f>
        <v>8.8332999999999995</v>
      </c>
      <c r="M25" s="66">
        <f t="shared" si="5"/>
        <v>20</v>
      </c>
      <c r="N25" s="65">
        <f>VLOOKUP($A25,'Return Data'!$B$7:$R$2292,14,0)</f>
        <v>8.9865999999999993</v>
      </c>
      <c r="O25" s="66">
        <f t="shared" si="6"/>
        <v>14</v>
      </c>
      <c r="P25" s="65">
        <f>VLOOKUP($A25,'Return Data'!$B$7:$R$2292,15,0)</f>
        <v>8.1653000000000002</v>
      </c>
      <c r="Q25" s="66">
        <f t="shared" si="7"/>
        <v>9</v>
      </c>
      <c r="R25" s="65">
        <f>VLOOKUP($A25,'Return Data'!$B$7:$R$2292,16,0)</f>
        <v>8.0075000000000003</v>
      </c>
      <c r="S25" s="67">
        <f t="shared" ref="S25:S31" si="12">RANK(R25,R$8:R$31,0)</f>
        <v>16</v>
      </c>
    </row>
    <row r="26" spans="1:19" x14ac:dyDescent="0.3">
      <c r="A26" s="63" t="s">
        <v>1700</v>
      </c>
      <c r="B26" s="64">
        <f>VLOOKUP($A26,'Return Data'!$B$7:$R$2292,3,0)</f>
        <v>44533</v>
      </c>
      <c r="C26" s="65">
        <f>VLOOKUP($A26,'Return Data'!$B$7:$R$2292,4,0)</f>
        <v>49.9908</v>
      </c>
      <c r="D26" s="65">
        <f>VLOOKUP($A26,'Return Data'!$B$7:$R$2292,10,0)</f>
        <v>3.117</v>
      </c>
      <c r="E26" s="66">
        <f t="shared" si="8"/>
        <v>1</v>
      </c>
      <c r="F26" s="65">
        <f>VLOOKUP($A26,'Return Data'!$B$7:$R$2292,11,0)</f>
        <v>9.3869000000000007</v>
      </c>
      <c r="G26" s="66">
        <f t="shared" si="9"/>
        <v>1</v>
      </c>
      <c r="H26" s="65">
        <f>VLOOKUP($A26,'Return Data'!$B$7:$R$2292,12,0)</f>
        <v>11.8187</v>
      </c>
      <c r="I26" s="66">
        <f t="shared" si="10"/>
        <v>1</v>
      </c>
      <c r="J26" s="65">
        <f>VLOOKUP($A26,'Return Data'!$B$7:$R$2292,13,0)</f>
        <v>20.949400000000001</v>
      </c>
      <c r="K26" s="66">
        <f t="shared" si="11"/>
        <v>1</v>
      </c>
      <c r="L26" s="65">
        <f>VLOOKUP($A26,'Return Data'!$B$7:$R$2292,17,0)</f>
        <v>16.481200000000001</v>
      </c>
      <c r="M26" s="66">
        <f t="shared" si="5"/>
        <v>1</v>
      </c>
      <c r="N26" s="65">
        <f>VLOOKUP($A26,'Return Data'!$B$7:$R$2292,14,0)</f>
        <v>12.4552</v>
      </c>
      <c r="O26" s="66">
        <f t="shared" si="6"/>
        <v>2</v>
      </c>
      <c r="P26" s="65">
        <f>VLOOKUP($A26,'Return Data'!$B$7:$R$2292,15,0)</f>
        <v>10.6294</v>
      </c>
      <c r="Q26" s="66">
        <f t="shared" si="7"/>
        <v>1</v>
      </c>
      <c r="R26" s="65">
        <f>VLOOKUP($A26,'Return Data'!$B$7:$R$2292,16,0)</f>
        <v>8.5818999999999992</v>
      </c>
      <c r="S26" s="67">
        <f t="shared" si="12"/>
        <v>11</v>
      </c>
    </row>
    <row r="27" spans="1:19" x14ac:dyDescent="0.3">
      <c r="A27" s="63" t="s">
        <v>1701</v>
      </c>
      <c r="B27" s="64">
        <f>VLOOKUP($A27,'Return Data'!$B$7:$R$2292,3,0)</f>
        <v>44533</v>
      </c>
      <c r="C27" s="65">
        <f>VLOOKUP($A27,'Return Data'!$B$7:$R$2292,4,0)</f>
        <v>17.251200000000001</v>
      </c>
      <c r="D27" s="65">
        <f>VLOOKUP($A27,'Return Data'!$B$7:$R$2292,10,0)</f>
        <v>1.1474</v>
      </c>
      <c r="E27" s="66">
        <f t="shared" si="8"/>
        <v>5</v>
      </c>
      <c r="F27" s="65">
        <f>VLOOKUP($A27,'Return Data'!$B$7:$R$2292,11,0)</f>
        <v>5.2241999999999997</v>
      </c>
      <c r="G27" s="66">
        <f t="shared" si="9"/>
        <v>12</v>
      </c>
      <c r="H27" s="65">
        <f>VLOOKUP($A27,'Return Data'!$B$7:$R$2292,12,0)</f>
        <v>7.9617000000000004</v>
      </c>
      <c r="I27" s="66">
        <f t="shared" si="10"/>
        <v>9</v>
      </c>
      <c r="J27" s="65">
        <f>VLOOKUP($A27,'Return Data'!$B$7:$R$2292,13,0)</f>
        <v>16.074300000000001</v>
      </c>
      <c r="K27" s="66">
        <f t="shared" si="11"/>
        <v>8</v>
      </c>
      <c r="L27" s="65">
        <f>VLOOKUP($A27,'Return Data'!$B$7:$R$2292,17,0)</f>
        <v>12.7933</v>
      </c>
      <c r="M27" s="66">
        <f t="shared" si="5"/>
        <v>6</v>
      </c>
      <c r="N27" s="65">
        <f>VLOOKUP($A27,'Return Data'!$B$7:$R$2292,14,0)</f>
        <v>11.3087</v>
      </c>
      <c r="O27" s="66">
        <f t="shared" si="6"/>
        <v>3</v>
      </c>
      <c r="P27" s="65">
        <f>VLOOKUP($A27,'Return Data'!$B$7:$R$2292,15,0)</f>
        <v>9.5334000000000003</v>
      </c>
      <c r="Q27" s="66">
        <f t="shared" si="7"/>
        <v>5</v>
      </c>
      <c r="R27" s="65">
        <f>VLOOKUP($A27,'Return Data'!$B$7:$R$2292,16,0)</f>
        <v>8.7147000000000006</v>
      </c>
      <c r="S27" s="67">
        <f t="shared" si="12"/>
        <v>8</v>
      </c>
    </row>
    <row r="28" spans="1:19" x14ac:dyDescent="0.3">
      <c r="A28" s="63" t="s">
        <v>1702</v>
      </c>
      <c r="B28" s="64">
        <f>VLOOKUP($A28,'Return Data'!$B$7:$R$2292,3,0)</f>
        <v>44533</v>
      </c>
      <c r="C28" s="65">
        <f>VLOOKUP($A28,'Return Data'!$B$7:$R$2292,4,0)</f>
        <v>12.490600000000001</v>
      </c>
      <c r="D28" s="65">
        <f>VLOOKUP($A28,'Return Data'!$B$7:$R$2292,10,0)</f>
        <v>-0.53510000000000002</v>
      </c>
      <c r="E28" s="66">
        <f t="shared" si="8"/>
        <v>22</v>
      </c>
      <c r="F28" s="65">
        <f>VLOOKUP($A28,'Return Data'!$B$7:$R$2292,11,0)</f>
        <v>3.7805</v>
      </c>
      <c r="G28" s="66">
        <f t="shared" si="9"/>
        <v>19</v>
      </c>
      <c r="H28" s="65">
        <f>VLOOKUP($A28,'Return Data'!$B$7:$R$2292,12,0)</f>
        <v>4.6561000000000003</v>
      </c>
      <c r="I28" s="66">
        <f t="shared" si="10"/>
        <v>22</v>
      </c>
      <c r="J28" s="65">
        <f>VLOOKUP($A28,'Return Data'!$B$7:$R$2292,13,0)</f>
        <v>10.6509</v>
      </c>
      <c r="K28" s="66">
        <f t="shared" si="11"/>
        <v>22</v>
      </c>
      <c r="L28" s="65">
        <f>VLOOKUP($A28,'Return Data'!$B$7:$R$2292,17,0)</f>
        <v>7.8388</v>
      </c>
      <c r="M28" s="66">
        <f t="shared" si="5"/>
        <v>21</v>
      </c>
      <c r="N28" s="65"/>
      <c r="O28" s="66"/>
      <c r="P28" s="65"/>
      <c r="Q28" s="66"/>
      <c r="R28" s="65">
        <f>VLOOKUP($A28,'Return Data'!$B$7:$R$2292,16,0)</f>
        <v>7.7167000000000003</v>
      </c>
      <c r="S28" s="67">
        <f t="shared" si="12"/>
        <v>18</v>
      </c>
    </row>
    <row r="29" spans="1:19" x14ac:dyDescent="0.3">
      <c r="A29" s="63" t="s">
        <v>1703</v>
      </c>
      <c r="B29" s="64">
        <f>VLOOKUP($A29,'Return Data'!$B$7:$R$2292,3,0)</f>
        <v>44533</v>
      </c>
      <c r="C29" s="65">
        <f>VLOOKUP($A29,'Return Data'!$B$7:$R$2292,4,0)</f>
        <v>54.059741195875901</v>
      </c>
      <c r="D29" s="65">
        <f>VLOOKUP($A29,'Return Data'!$B$7:$R$2292,10,0)</f>
        <v>0.7611</v>
      </c>
      <c r="E29" s="66">
        <f t="shared" si="8"/>
        <v>11</v>
      </c>
      <c r="F29" s="65">
        <f>VLOOKUP($A29,'Return Data'!$B$7:$R$2292,11,0)</f>
        <v>5.1448</v>
      </c>
      <c r="G29" s="66">
        <f t="shared" si="9"/>
        <v>13</v>
      </c>
      <c r="H29" s="65">
        <f>VLOOKUP($A29,'Return Data'!$B$7:$R$2292,12,0)</f>
        <v>6.2233000000000001</v>
      </c>
      <c r="I29" s="66">
        <f t="shared" si="10"/>
        <v>16</v>
      </c>
      <c r="J29" s="65">
        <f>VLOOKUP($A29,'Return Data'!$B$7:$R$2292,13,0)</f>
        <v>13.1622</v>
      </c>
      <c r="K29" s="66">
        <f t="shared" si="11"/>
        <v>15</v>
      </c>
      <c r="L29" s="65">
        <f>VLOOKUP($A29,'Return Data'!$B$7:$R$2292,17,0)</f>
        <v>9.9945000000000004</v>
      </c>
      <c r="M29" s="66">
        <f t="shared" si="5"/>
        <v>14</v>
      </c>
      <c r="N29" s="65">
        <f>VLOOKUP($A29,'Return Data'!$B$7:$R$2292,14,0)</f>
        <v>9.1434999999999995</v>
      </c>
      <c r="O29" s="66">
        <f t="shared" si="6"/>
        <v>12</v>
      </c>
      <c r="P29" s="65">
        <f>VLOOKUP($A29,'Return Data'!$B$7:$R$2292,15,0)</f>
        <v>7.1746999999999996</v>
      </c>
      <c r="Q29" s="66">
        <f t="shared" si="7"/>
        <v>12</v>
      </c>
      <c r="R29" s="65">
        <f>VLOOKUP($A29,'Return Data'!$B$7:$R$2292,16,0)</f>
        <v>7.8832000000000004</v>
      </c>
      <c r="S29" s="67">
        <f t="shared" si="12"/>
        <v>17</v>
      </c>
    </row>
    <row r="30" spans="1:19" x14ac:dyDescent="0.3">
      <c r="A30" s="63" t="s">
        <v>1704</v>
      </c>
      <c r="B30" s="64">
        <f>VLOOKUP($A30,'Return Data'!$B$7:$R$2292,3,0)</f>
        <v>44533</v>
      </c>
      <c r="C30" s="65">
        <f>VLOOKUP($A30,'Return Data'!$B$7:$R$2292,4,0)</f>
        <v>13.24</v>
      </c>
      <c r="D30" s="65">
        <f>VLOOKUP($A30,'Return Data'!$B$7:$R$2292,10,0)</f>
        <v>0.37909999999999999</v>
      </c>
      <c r="E30" s="66">
        <f t="shared" si="8"/>
        <v>14</v>
      </c>
      <c r="F30" s="65">
        <f>VLOOKUP($A30,'Return Data'!$B$7:$R$2292,11,0)</f>
        <v>4.4164000000000003</v>
      </c>
      <c r="G30" s="66">
        <f t="shared" si="9"/>
        <v>17</v>
      </c>
      <c r="H30" s="65">
        <f>VLOOKUP($A30,'Return Data'!$B$7:$R$2292,12,0)</f>
        <v>5.92</v>
      </c>
      <c r="I30" s="66">
        <f t="shared" si="10"/>
        <v>17</v>
      </c>
      <c r="J30" s="65">
        <f>VLOOKUP($A30,'Return Data'!$B$7:$R$2292,13,0)</f>
        <v>10.8878</v>
      </c>
      <c r="K30" s="66">
        <f t="shared" si="11"/>
        <v>21</v>
      </c>
      <c r="L30" s="65">
        <f>VLOOKUP($A30,'Return Data'!$B$7:$R$2292,17,0)</f>
        <v>9.9463000000000008</v>
      </c>
      <c r="M30" s="66">
        <f t="shared" si="5"/>
        <v>16</v>
      </c>
      <c r="N30" s="65">
        <f>VLOOKUP($A30,'Return Data'!$B$7:$R$2292,14,0)</f>
        <v>9.2544000000000004</v>
      </c>
      <c r="O30" s="66">
        <f t="shared" si="6"/>
        <v>11</v>
      </c>
      <c r="P30" s="65"/>
      <c r="Q30" s="66"/>
      <c r="R30" s="65">
        <f>VLOOKUP($A30,'Return Data'!$B$7:$R$2292,16,0)</f>
        <v>8.8195999999999994</v>
      </c>
      <c r="S30" s="67">
        <f t="shared" si="12"/>
        <v>5</v>
      </c>
    </row>
    <row r="31" spans="1:19" x14ac:dyDescent="0.3">
      <c r="A31" s="63" t="s">
        <v>1705</v>
      </c>
      <c r="B31" s="64">
        <f>VLOOKUP($A31,'Return Data'!$B$7:$R$2292,3,0)</f>
        <v>44533</v>
      </c>
      <c r="C31" s="65">
        <f>VLOOKUP($A31,'Return Data'!$B$7:$R$2292,4,0)</f>
        <v>13.026</v>
      </c>
      <c r="D31" s="65">
        <f>VLOOKUP($A31,'Return Data'!$B$7:$R$2292,10,0)</f>
        <v>1.3010999999999999</v>
      </c>
      <c r="E31" s="66">
        <f t="shared" si="8"/>
        <v>4</v>
      </c>
      <c r="F31" s="65">
        <f>VLOOKUP($A31,'Return Data'!$B$7:$R$2292,11,0)</f>
        <v>5.0086000000000004</v>
      </c>
      <c r="G31" s="66">
        <f t="shared" si="9"/>
        <v>14</v>
      </c>
      <c r="H31" s="65">
        <f>VLOOKUP($A31,'Return Data'!$B$7:$R$2292,12,0)</f>
        <v>7.6581999999999999</v>
      </c>
      <c r="I31" s="66">
        <f t="shared" si="10"/>
        <v>11</v>
      </c>
      <c r="J31" s="65">
        <f>VLOOKUP($A31,'Return Data'!$B$7:$R$2292,13,0)</f>
        <v>16.3171</v>
      </c>
      <c r="K31" s="66">
        <f t="shared" si="11"/>
        <v>6</v>
      </c>
      <c r="L31" s="65">
        <f>VLOOKUP($A31,'Return Data'!$B$7:$R$2292,17,0)</f>
        <v>12.093999999999999</v>
      </c>
      <c r="M31" s="66">
        <f t="shared" si="5"/>
        <v>9</v>
      </c>
      <c r="N31" s="65">
        <f>VLOOKUP($A31,'Return Data'!$B$7:$R$2292,14,0)</f>
        <v>9.4681999999999995</v>
      </c>
      <c r="O31" s="66">
        <f t="shared" si="6"/>
        <v>10</v>
      </c>
      <c r="P31" s="65"/>
      <c r="Q31" s="66"/>
      <c r="R31" s="65">
        <f>VLOOKUP($A31,'Return Data'!$B$7:$R$2292,16,0)</f>
        <v>8.4390000000000001</v>
      </c>
      <c r="S31" s="67">
        <f t="shared" si="12"/>
        <v>13</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0.71734782608695646</v>
      </c>
      <c r="E33" s="74"/>
      <c r="F33" s="75">
        <f>AVERAGE(F8:F31)</f>
        <v>5.3363260869565217</v>
      </c>
      <c r="G33" s="74"/>
      <c r="H33" s="75">
        <f>AVERAGE(H8:H31)</f>
        <v>7.5249130434782616</v>
      </c>
      <c r="I33" s="74"/>
      <c r="J33" s="75">
        <f>AVERAGE(J8:J31)</f>
        <v>14.583817391304347</v>
      </c>
      <c r="K33" s="74"/>
      <c r="L33" s="75">
        <f>AVERAGE(L8:L31)</f>
        <v>10.908582608695651</v>
      </c>
      <c r="M33" s="74"/>
      <c r="N33" s="75">
        <f>AVERAGE(N8:N31)</f>
        <v>9.3850368421052615</v>
      </c>
      <c r="O33" s="74"/>
      <c r="P33" s="75">
        <f>AVERAGE(P8:P31)</f>
        <v>8.2107533333333329</v>
      </c>
      <c r="Q33" s="74"/>
      <c r="R33" s="75">
        <f>AVERAGE(R8:R31)</f>
        <v>8.3570999999999991</v>
      </c>
      <c r="S33" s="76"/>
    </row>
    <row r="34" spans="1:19" x14ac:dyDescent="0.3">
      <c r="A34" s="73" t="s">
        <v>28</v>
      </c>
      <c r="B34" s="74"/>
      <c r="C34" s="74"/>
      <c r="D34" s="75">
        <f>MIN(D8:D31)</f>
        <v>-1.6467000000000001</v>
      </c>
      <c r="E34" s="74"/>
      <c r="F34" s="75">
        <f>MIN(F8:F31)</f>
        <v>3.5163000000000002</v>
      </c>
      <c r="G34" s="74"/>
      <c r="H34" s="75">
        <f>MIN(H8:H31)</f>
        <v>4.3939000000000004</v>
      </c>
      <c r="I34" s="74"/>
      <c r="J34" s="75">
        <f>MIN(J8:J31)</f>
        <v>6.9055999999999997</v>
      </c>
      <c r="K34" s="74"/>
      <c r="L34" s="75">
        <f>MIN(L8:L31)</f>
        <v>2.3942999999999999</v>
      </c>
      <c r="M34" s="74"/>
      <c r="N34" s="75">
        <f>MIN(N8:N31)</f>
        <v>-0.65890000000000004</v>
      </c>
      <c r="O34" s="74"/>
      <c r="P34" s="75">
        <f>MIN(P8:P31)</f>
        <v>2.7553999999999998</v>
      </c>
      <c r="Q34" s="74"/>
      <c r="R34" s="75">
        <f>MIN(R8:R31)</f>
        <v>3.1558999999999999</v>
      </c>
      <c r="S34" s="76"/>
    </row>
    <row r="35" spans="1:19" ht="15" thickBot="1" x14ac:dyDescent="0.35">
      <c r="A35" s="77" t="s">
        <v>29</v>
      </c>
      <c r="B35" s="78"/>
      <c r="C35" s="78"/>
      <c r="D35" s="79">
        <f>MAX(D8:D31)</f>
        <v>3.117</v>
      </c>
      <c r="E35" s="78"/>
      <c r="F35" s="79">
        <f>MAX(F8:F31)</f>
        <v>9.3869000000000007</v>
      </c>
      <c r="G35" s="78"/>
      <c r="H35" s="79">
        <f>MAX(H8:H31)</f>
        <v>11.8187</v>
      </c>
      <c r="I35" s="78"/>
      <c r="J35" s="79">
        <f>MAX(J8:J31)</f>
        <v>20.949400000000001</v>
      </c>
      <c r="K35" s="78"/>
      <c r="L35" s="79">
        <f>MAX(L8:L31)</f>
        <v>16.481200000000001</v>
      </c>
      <c r="M35" s="78"/>
      <c r="N35" s="79">
        <f>MAX(N8:N31)</f>
        <v>12.785600000000001</v>
      </c>
      <c r="O35" s="78"/>
      <c r="P35" s="79">
        <f>MAX(P8:P31)</f>
        <v>10.6294</v>
      </c>
      <c r="Q35" s="78"/>
      <c r="R35" s="79">
        <f>MAX(R8:R31)</f>
        <v>13.5932</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1706</v>
      </c>
      <c r="B8" s="64">
        <f>VLOOKUP($A8,'Return Data'!$B$7:$R$2292,3,0)</f>
        <v>44533</v>
      </c>
      <c r="C8" s="65">
        <f>VLOOKUP($A8,'Return Data'!$B$7:$R$2292,4,0)</f>
        <v>22.476400000000002</v>
      </c>
      <c r="D8" s="65">
        <f>VLOOKUP($A8,'Return Data'!$B$7:$R$2292,10,0)</f>
        <v>0.9667</v>
      </c>
      <c r="E8" s="66">
        <f t="shared" ref="E8:E33" si="0">RANK(D8,D$8:D$33,0)</f>
        <v>11</v>
      </c>
      <c r="F8" s="65">
        <f>VLOOKUP($A8,'Return Data'!$B$7:$R$2292,11,0)</f>
        <v>2.2151999999999998</v>
      </c>
      <c r="G8" s="66">
        <f t="shared" ref="G8:G33" si="1">RANK(F8,F$8:F$33,0)</f>
        <v>9</v>
      </c>
      <c r="H8" s="65">
        <f>VLOOKUP($A8,'Return Data'!$B$7:$R$2292,12,0)</f>
        <v>3.7772999999999999</v>
      </c>
      <c r="I8" s="66">
        <f>RANK(H8,H$8:H$33,0)</f>
        <v>5</v>
      </c>
      <c r="J8" s="65">
        <f>VLOOKUP($A8,'Return Data'!$B$7:$R$2292,13,0)</f>
        <v>4.7880000000000003</v>
      </c>
      <c r="K8" s="66">
        <f>RANK(J8,J$8:J$33,0)</f>
        <v>4</v>
      </c>
      <c r="L8" s="65">
        <f>VLOOKUP($A8,'Return Data'!$B$7:$R$2292,17,0)</f>
        <v>4.6722000000000001</v>
      </c>
      <c r="M8" s="66">
        <f>RANK(L8,L$8:L$33,0)</f>
        <v>9</v>
      </c>
      <c r="N8" s="65">
        <f>VLOOKUP($A8,'Return Data'!$B$7:$R$2292,14,0)</f>
        <v>5.4105999999999996</v>
      </c>
      <c r="O8" s="66">
        <f>RANK(N8,N$8:N$33,0)</f>
        <v>7</v>
      </c>
      <c r="P8" s="65">
        <f>VLOOKUP($A8,'Return Data'!$B$7:$R$2292,15,0)</f>
        <v>5.8513999999999999</v>
      </c>
      <c r="Q8" s="66">
        <f>RANK(P8,P$8:P$33,0)</f>
        <v>6</v>
      </c>
      <c r="R8" s="65">
        <f>VLOOKUP($A8,'Return Data'!$B$7:$R$2292,16,0)</f>
        <v>7.0217000000000001</v>
      </c>
      <c r="S8" s="67">
        <f>RANK(R8,R$8:R$33,0)</f>
        <v>4</v>
      </c>
    </row>
    <row r="9" spans="1:20" x14ac:dyDescent="0.3">
      <c r="A9" s="63" t="s">
        <v>1707</v>
      </c>
      <c r="B9" s="64">
        <f>VLOOKUP($A9,'Return Data'!$B$7:$R$2292,3,0)</f>
        <v>44533</v>
      </c>
      <c r="C9" s="65">
        <f>VLOOKUP($A9,'Return Data'!$B$7:$R$2292,4,0)</f>
        <v>15.941800000000001</v>
      </c>
      <c r="D9" s="65">
        <f>VLOOKUP($A9,'Return Data'!$B$7:$R$2292,10,0)</f>
        <v>1.1579999999999999</v>
      </c>
      <c r="E9" s="66">
        <f t="shared" si="0"/>
        <v>2</v>
      </c>
      <c r="F9" s="65">
        <f>VLOOKUP($A9,'Return Data'!$B$7:$R$2292,11,0)</f>
        <v>2.3477999999999999</v>
      </c>
      <c r="G9" s="66">
        <f t="shared" si="1"/>
        <v>2</v>
      </c>
      <c r="H9" s="65">
        <f>VLOOKUP($A9,'Return Data'!$B$7:$R$2292,12,0)</f>
        <v>3.8047</v>
      </c>
      <c r="I9" s="66">
        <f t="shared" ref="I9:I33" si="2">RANK(H9,H$8:H$33,0)</f>
        <v>1</v>
      </c>
      <c r="J9" s="65">
        <f>VLOOKUP($A9,'Return Data'!$B$7:$R$2292,13,0)</f>
        <v>4.7301000000000002</v>
      </c>
      <c r="K9" s="66">
        <f t="shared" ref="K9:K33" si="3">RANK(J9,J$8:J$33,0)</f>
        <v>6</v>
      </c>
      <c r="L9" s="65">
        <f>VLOOKUP($A9,'Return Data'!$B$7:$R$2292,17,0)</f>
        <v>4.6965000000000003</v>
      </c>
      <c r="M9" s="66">
        <f t="shared" ref="M9:M33" si="4">RANK(L9,L$8:L$33,0)</f>
        <v>8</v>
      </c>
      <c r="N9" s="65">
        <f>VLOOKUP($A9,'Return Data'!$B$7:$R$2292,14,0)</f>
        <v>5.3838999999999997</v>
      </c>
      <c r="O9" s="66">
        <f t="shared" ref="O9:O33" si="5">RANK(N9,N$8:N$33,0)</f>
        <v>8</v>
      </c>
      <c r="P9" s="65">
        <f>VLOOKUP($A9,'Return Data'!$B$7:$R$2292,15,0)</f>
        <v>5.9443000000000001</v>
      </c>
      <c r="Q9" s="66">
        <f t="shared" ref="Q9:Q33" si="6">RANK(P9,P$8:P$33,0)</f>
        <v>3</v>
      </c>
      <c r="R9" s="65">
        <f>VLOOKUP($A9,'Return Data'!$B$7:$R$2292,16,0)</f>
        <v>6.5880000000000001</v>
      </c>
      <c r="S9" s="67">
        <f t="shared" ref="S9:S33" si="7">RANK(R9,R$8:R$33,0)</f>
        <v>10</v>
      </c>
    </row>
    <row r="10" spans="1:20" x14ac:dyDescent="0.3">
      <c r="A10" s="63" t="s">
        <v>1708</v>
      </c>
      <c r="B10" s="64">
        <f>VLOOKUP($A10,'Return Data'!$B$7:$R$2292,3,0)</f>
        <v>44533</v>
      </c>
      <c r="C10" s="65">
        <f>VLOOKUP($A10,'Return Data'!$B$7:$R$2292,4,0)</f>
        <v>13.385999999999999</v>
      </c>
      <c r="D10" s="65">
        <f>VLOOKUP($A10,'Return Data'!$B$7:$R$2292,10,0)</f>
        <v>0.97309999999999997</v>
      </c>
      <c r="E10" s="66">
        <f t="shared" si="0"/>
        <v>10</v>
      </c>
      <c r="F10" s="65">
        <f>VLOOKUP($A10,'Return Data'!$B$7:$R$2292,11,0)</f>
        <v>2.1364000000000001</v>
      </c>
      <c r="G10" s="66">
        <f t="shared" si="1"/>
        <v>12</v>
      </c>
      <c r="H10" s="65">
        <f>VLOOKUP($A10,'Return Data'!$B$7:$R$2292,12,0)</f>
        <v>3.5988000000000002</v>
      </c>
      <c r="I10" s="66">
        <f t="shared" si="2"/>
        <v>12</v>
      </c>
      <c r="J10" s="65">
        <f>VLOOKUP($A10,'Return Data'!$B$7:$R$2292,13,0)</f>
        <v>4.6189999999999998</v>
      </c>
      <c r="K10" s="66">
        <f t="shared" si="3"/>
        <v>11</v>
      </c>
      <c r="L10" s="65">
        <f>VLOOKUP($A10,'Return Data'!$B$7:$R$2292,17,0)</f>
        <v>4.8228</v>
      </c>
      <c r="M10" s="66">
        <f t="shared" si="4"/>
        <v>4</v>
      </c>
      <c r="N10" s="65">
        <f>VLOOKUP($A10,'Return Data'!$B$7:$R$2292,14,0)</f>
        <v>5.4908000000000001</v>
      </c>
      <c r="O10" s="66">
        <f t="shared" si="5"/>
        <v>3</v>
      </c>
      <c r="P10" s="65"/>
      <c r="Q10" s="66"/>
      <c r="R10" s="65">
        <f>VLOOKUP($A10,'Return Data'!$B$7:$R$2292,16,0)</f>
        <v>6.0884</v>
      </c>
      <c r="S10" s="67">
        <f t="shared" si="7"/>
        <v>16</v>
      </c>
    </row>
    <row r="11" spans="1:20" x14ac:dyDescent="0.3">
      <c r="A11" s="63" t="s">
        <v>1709</v>
      </c>
      <c r="B11" s="64">
        <f>VLOOKUP($A11,'Return Data'!$B$7:$R$2292,3,0)</f>
        <v>44533</v>
      </c>
      <c r="C11" s="65">
        <f>VLOOKUP($A11,'Return Data'!$B$7:$R$2292,4,0)</f>
        <v>11.677300000000001</v>
      </c>
      <c r="D11" s="65">
        <f>VLOOKUP($A11,'Return Data'!$B$7:$R$2292,10,0)</f>
        <v>0.56669999999999998</v>
      </c>
      <c r="E11" s="66">
        <f t="shared" si="0"/>
        <v>25</v>
      </c>
      <c r="F11" s="65">
        <f>VLOOKUP($A11,'Return Data'!$B$7:$R$2292,11,0)</f>
        <v>1.2730999999999999</v>
      </c>
      <c r="G11" s="66">
        <f t="shared" si="1"/>
        <v>26</v>
      </c>
      <c r="H11" s="65">
        <f>VLOOKUP($A11,'Return Data'!$B$7:$R$2292,12,0)</f>
        <v>2.3866999999999998</v>
      </c>
      <c r="I11" s="66">
        <f t="shared" si="2"/>
        <v>26</v>
      </c>
      <c r="J11" s="65">
        <f>VLOOKUP($A11,'Return Data'!$B$7:$R$2292,13,0)</f>
        <v>3.0297999999999998</v>
      </c>
      <c r="K11" s="66">
        <f t="shared" si="3"/>
        <v>26</v>
      </c>
      <c r="L11" s="65">
        <f>VLOOKUP($A11,'Return Data'!$B$7:$R$2292,17,0)</f>
        <v>3.3933</v>
      </c>
      <c r="M11" s="66">
        <f t="shared" si="4"/>
        <v>20</v>
      </c>
      <c r="N11" s="65">
        <f>VLOOKUP($A11,'Return Data'!$B$7:$R$2292,14,0)</f>
        <v>4.3076999999999996</v>
      </c>
      <c r="O11" s="66">
        <f t="shared" si="5"/>
        <v>17</v>
      </c>
      <c r="P11" s="65"/>
      <c r="Q11" s="66"/>
      <c r="R11" s="65">
        <f>VLOOKUP($A11,'Return Data'!$B$7:$R$2292,16,0)</f>
        <v>4.5793999999999997</v>
      </c>
      <c r="S11" s="67">
        <f t="shared" si="7"/>
        <v>21</v>
      </c>
    </row>
    <row r="12" spans="1:20" x14ac:dyDescent="0.3">
      <c r="A12" s="63" t="s">
        <v>1710</v>
      </c>
      <c r="B12" s="64">
        <f>VLOOKUP($A12,'Return Data'!$B$7:$R$2292,3,0)</f>
        <v>44533</v>
      </c>
      <c r="C12" s="65">
        <f>VLOOKUP($A12,'Return Data'!$B$7:$R$2292,4,0)</f>
        <v>12.34</v>
      </c>
      <c r="D12" s="65">
        <f>VLOOKUP($A12,'Return Data'!$B$7:$R$2292,10,0)</f>
        <v>0.94899999999999995</v>
      </c>
      <c r="E12" s="66">
        <f t="shared" si="0"/>
        <v>13</v>
      </c>
      <c r="F12" s="65">
        <f>VLOOKUP($A12,'Return Data'!$B$7:$R$2292,11,0)</f>
        <v>2.1101000000000001</v>
      </c>
      <c r="G12" s="66">
        <f t="shared" si="1"/>
        <v>14</v>
      </c>
      <c r="H12" s="65">
        <f>VLOOKUP($A12,'Return Data'!$B$7:$R$2292,12,0)</f>
        <v>3.4801000000000002</v>
      </c>
      <c r="I12" s="66">
        <f t="shared" si="2"/>
        <v>17</v>
      </c>
      <c r="J12" s="65">
        <f>VLOOKUP($A12,'Return Data'!$B$7:$R$2292,13,0)</f>
        <v>4.3110999999999997</v>
      </c>
      <c r="K12" s="66">
        <f t="shared" si="3"/>
        <v>18</v>
      </c>
      <c r="L12" s="65">
        <f>VLOOKUP($A12,'Return Data'!$B$7:$R$2292,17,0)</f>
        <v>4.4020000000000001</v>
      </c>
      <c r="M12" s="66">
        <f t="shared" si="4"/>
        <v>15</v>
      </c>
      <c r="N12" s="65">
        <f>VLOOKUP($A12,'Return Data'!$B$7:$R$2292,14,0)</f>
        <v>5.3014000000000001</v>
      </c>
      <c r="O12" s="66">
        <f t="shared" si="5"/>
        <v>11</v>
      </c>
      <c r="P12" s="65"/>
      <c r="Q12" s="66"/>
      <c r="R12" s="65">
        <f>VLOOKUP($A12,'Return Data'!$B$7:$R$2292,16,0)</f>
        <v>5.6018999999999997</v>
      </c>
      <c r="S12" s="67">
        <f t="shared" si="7"/>
        <v>18</v>
      </c>
    </row>
    <row r="13" spans="1:20" x14ac:dyDescent="0.3">
      <c r="A13" s="63" t="s">
        <v>1711</v>
      </c>
      <c r="B13" s="64">
        <f>VLOOKUP($A13,'Return Data'!$B$7:$R$2292,3,0)</f>
        <v>44533</v>
      </c>
      <c r="C13" s="65">
        <f>VLOOKUP($A13,'Return Data'!$B$7:$R$2292,4,0)</f>
        <v>16.2622</v>
      </c>
      <c r="D13" s="65">
        <f>VLOOKUP($A13,'Return Data'!$B$7:$R$2292,10,0)</f>
        <v>1.0833999999999999</v>
      </c>
      <c r="E13" s="66">
        <f t="shared" si="0"/>
        <v>3</v>
      </c>
      <c r="F13" s="65">
        <f>VLOOKUP($A13,'Return Data'!$B$7:$R$2292,11,0)</f>
        <v>2.3475000000000001</v>
      </c>
      <c r="G13" s="66">
        <f t="shared" si="1"/>
        <v>3</v>
      </c>
      <c r="H13" s="65">
        <f>VLOOKUP($A13,'Return Data'!$B$7:$R$2292,12,0)</f>
        <v>3.7911000000000001</v>
      </c>
      <c r="I13" s="66">
        <f t="shared" si="2"/>
        <v>3</v>
      </c>
      <c r="J13" s="65">
        <f>VLOOKUP($A13,'Return Data'!$B$7:$R$2292,13,0)</f>
        <v>4.8079000000000001</v>
      </c>
      <c r="K13" s="66">
        <f t="shared" si="3"/>
        <v>1</v>
      </c>
      <c r="L13" s="65">
        <f>VLOOKUP($A13,'Return Data'!$B$7:$R$2292,17,0)</f>
        <v>4.9489000000000001</v>
      </c>
      <c r="M13" s="66">
        <f t="shared" si="4"/>
        <v>2</v>
      </c>
      <c r="N13" s="65">
        <f>VLOOKUP($A13,'Return Data'!$B$7:$R$2292,14,0)</f>
        <v>5.6467999999999998</v>
      </c>
      <c r="O13" s="66">
        <f t="shared" si="5"/>
        <v>1</v>
      </c>
      <c r="P13" s="65">
        <f>VLOOKUP($A13,'Return Data'!$B$7:$R$2292,15,0)</f>
        <v>6.0620000000000003</v>
      </c>
      <c r="Q13" s="66">
        <f t="shared" si="6"/>
        <v>2</v>
      </c>
      <c r="R13" s="65">
        <f>VLOOKUP($A13,'Return Data'!$B$7:$R$2292,16,0)</f>
        <v>6.7530000000000001</v>
      </c>
      <c r="S13" s="67">
        <f t="shared" si="7"/>
        <v>9</v>
      </c>
    </row>
    <row r="14" spans="1:20" x14ac:dyDescent="0.3">
      <c r="A14" s="63" t="s">
        <v>1712</v>
      </c>
      <c r="B14" s="64">
        <f>VLOOKUP($A14,'Return Data'!$B$7:$R$2292,3,0)</f>
        <v>44533</v>
      </c>
      <c r="C14" s="65">
        <f>VLOOKUP($A14,'Return Data'!$B$7:$R$2292,4,0)</f>
        <v>15.895</v>
      </c>
      <c r="D14" s="65">
        <f>VLOOKUP($A14,'Return Data'!$B$7:$R$2292,10,0)</f>
        <v>0.86299999999999999</v>
      </c>
      <c r="E14" s="66">
        <f t="shared" si="0"/>
        <v>18</v>
      </c>
      <c r="F14" s="65">
        <f>VLOOKUP($A14,'Return Data'!$B$7:$R$2292,11,0)</f>
        <v>2.0611000000000002</v>
      </c>
      <c r="G14" s="66">
        <f t="shared" si="1"/>
        <v>18</v>
      </c>
      <c r="H14" s="65">
        <f>VLOOKUP($A14,'Return Data'!$B$7:$R$2292,12,0)</f>
        <v>3.4965000000000002</v>
      </c>
      <c r="I14" s="66">
        <f t="shared" si="2"/>
        <v>16</v>
      </c>
      <c r="J14" s="65">
        <f>VLOOKUP($A14,'Return Data'!$B$7:$R$2292,13,0)</f>
        <v>4.4623999999999997</v>
      </c>
      <c r="K14" s="66">
        <f t="shared" si="3"/>
        <v>15</v>
      </c>
      <c r="L14" s="65">
        <f>VLOOKUP($A14,'Return Data'!$B$7:$R$2292,17,0)</f>
        <v>4.2775999999999996</v>
      </c>
      <c r="M14" s="66">
        <f t="shared" si="4"/>
        <v>16</v>
      </c>
      <c r="N14" s="65">
        <f>VLOOKUP($A14,'Return Data'!$B$7:$R$2292,14,0)</f>
        <v>5.0506000000000002</v>
      </c>
      <c r="O14" s="66">
        <f t="shared" si="5"/>
        <v>14</v>
      </c>
      <c r="P14" s="65">
        <f>VLOOKUP($A14,'Return Data'!$B$7:$R$2292,15,0)</f>
        <v>5.4485000000000001</v>
      </c>
      <c r="Q14" s="66">
        <f t="shared" si="6"/>
        <v>13</v>
      </c>
      <c r="R14" s="65">
        <f>VLOOKUP($A14,'Return Data'!$B$7:$R$2292,16,0)</f>
        <v>6.218</v>
      </c>
      <c r="S14" s="67">
        <f t="shared" si="7"/>
        <v>14</v>
      </c>
    </row>
    <row r="15" spans="1:20" x14ac:dyDescent="0.3">
      <c r="A15" s="63" t="s">
        <v>1713</v>
      </c>
      <c r="B15" s="64">
        <f>VLOOKUP($A15,'Return Data'!$B$7:$R$2292,3,0)</f>
        <v>44533</v>
      </c>
      <c r="C15" s="65">
        <f>VLOOKUP($A15,'Return Data'!$B$7:$R$2292,4,0)</f>
        <v>28.949200000000001</v>
      </c>
      <c r="D15" s="65">
        <f>VLOOKUP($A15,'Return Data'!$B$7:$R$2292,10,0)</f>
        <v>1.0389999999999999</v>
      </c>
      <c r="E15" s="66">
        <f t="shared" si="0"/>
        <v>5</v>
      </c>
      <c r="F15" s="65">
        <f>VLOOKUP($A15,'Return Data'!$B$7:$R$2292,11,0)</f>
        <v>2.2336999999999998</v>
      </c>
      <c r="G15" s="66">
        <f t="shared" si="1"/>
        <v>7</v>
      </c>
      <c r="H15" s="65">
        <f>VLOOKUP($A15,'Return Data'!$B$7:$R$2292,12,0)</f>
        <v>3.7342</v>
      </c>
      <c r="I15" s="66">
        <f t="shared" si="2"/>
        <v>9</v>
      </c>
      <c r="J15" s="65">
        <f>VLOOKUP($A15,'Return Data'!$B$7:$R$2292,13,0)</f>
        <v>4.6536999999999997</v>
      </c>
      <c r="K15" s="66">
        <f t="shared" si="3"/>
        <v>9</v>
      </c>
      <c r="L15" s="65">
        <f>VLOOKUP($A15,'Return Data'!$B$7:$R$2292,17,0)</f>
        <v>4.6542000000000003</v>
      </c>
      <c r="M15" s="66">
        <f t="shared" si="4"/>
        <v>10</v>
      </c>
      <c r="N15" s="65">
        <f>VLOOKUP($A15,'Return Data'!$B$7:$R$2292,14,0)</f>
        <v>5.3188000000000004</v>
      </c>
      <c r="O15" s="66">
        <f t="shared" si="5"/>
        <v>9</v>
      </c>
      <c r="P15" s="65">
        <f>VLOOKUP($A15,'Return Data'!$B$7:$R$2292,15,0)</f>
        <v>5.8170999999999999</v>
      </c>
      <c r="Q15" s="66">
        <f t="shared" si="6"/>
        <v>8</v>
      </c>
      <c r="R15" s="65">
        <f>VLOOKUP($A15,'Return Data'!$B$7:$R$2292,16,0)</f>
        <v>7.1166999999999998</v>
      </c>
      <c r="S15" s="67">
        <f t="shared" si="7"/>
        <v>2</v>
      </c>
    </row>
    <row r="16" spans="1:20" x14ac:dyDescent="0.3">
      <c r="A16" s="63" t="s">
        <v>1714</v>
      </c>
      <c r="B16" s="64">
        <f>VLOOKUP($A16,'Return Data'!$B$7:$R$2292,3,0)</f>
        <v>44533</v>
      </c>
      <c r="C16" s="65">
        <f>VLOOKUP($A16,'Return Data'!$B$7:$R$2292,4,0)</f>
        <v>27.566600000000001</v>
      </c>
      <c r="D16" s="65">
        <f>VLOOKUP($A16,'Return Data'!$B$7:$R$2292,10,0)</f>
        <v>0.95440000000000003</v>
      </c>
      <c r="E16" s="66">
        <f t="shared" si="0"/>
        <v>12</v>
      </c>
      <c r="F16" s="65">
        <f>VLOOKUP($A16,'Return Data'!$B$7:$R$2292,11,0)</f>
        <v>2.1356000000000002</v>
      </c>
      <c r="G16" s="66">
        <f t="shared" si="1"/>
        <v>13</v>
      </c>
      <c r="H16" s="65">
        <f>VLOOKUP($A16,'Return Data'!$B$7:$R$2292,12,0)</f>
        <v>3.5303</v>
      </c>
      <c r="I16" s="66">
        <f t="shared" si="2"/>
        <v>15</v>
      </c>
      <c r="J16" s="65">
        <f>VLOOKUP($A16,'Return Data'!$B$7:$R$2292,13,0)</f>
        <v>4.4736000000000002</v>
      </c>
      <c r="K16" s="66">
        <f t="shared" si="3"/>
        <v>13</v>
      </c>
      <c r="L16" s="65">
        <f>VLOOKUP($A16,'Return Data'!$B$7:$R$2292,17,0)</f>
        <v>4.4550000000000001</v>
      </c>
      <c r="M16" s="66">
        <f t="shared" si="4"/>
        <v>13</v>
      </c>
      <c r="N16" s="65">
        <f>VLOOKUP($A16,'Return Data'!$B$7:$R$2292,14,0)</f>
        <v>5.3068999999999997</v>
      </c>
      <c r="O16" s="66">
        <f t="shared" si="5"/>
        <v>10</v>
      </c>
      <c r="P16" s="65">
        <f>VLOOKUP($A16,'Return Data'!$B$7:$R$2292,15,0)</f>
        <v>5.8147000000000002</v>
      </c>
      <c r="Q16" s="66">
        <f t="shared" si="6"/>
        <v>9</v>
      </c>
      <c r="R16" s="65">
        <f>VLOOKUP($A16,'Return Data'!$B$7:$R$2292,16,0)</f>
        <v>6.9744000000000002</v>
      </c>
      <c r="S16" s="67">
        <f t="shared" si="7"/>
        <v>5</v>
      </c>
    </row>
    <row r="17" spans="1:19" x14ac:dyDescent="0.3">
      <c r="A17" s="63" t="s">
        <v>1715</v>
      </c>
      <c r="B17" s="64">
        <f>VLOOKUP($A17,'Return Data'!$B$7:$R$2292,3,0)</f>
        <v>44533</v>
      </c>
      <c r="C17" s="65">
        <f>VLOOKUP($A17,'Return Data'!$B$7:$R$2292,4,0)</f>
        <v>15.119899999999999</v>
      </c>
      <c r="D17" s="65">
        <f>VLOOKUP($A17,'Return Data'!$B$7:$R$2292,10,0)</f>
        <v>0.8054</v>
      </c>
      <c r="E17" s="66">
        <f t="shared" si="0"/>
        <v>21</v>
      </c>
      <c r="F17" s="65">
        <f>VLOOKUP($A17,'Return Data'!$B$7:$R$2292,11,0)</f>
        <v>1.6088</v>
      </c>
      <c r="G17" s="66">
        <f t="shared" si="1"/>
        <v>23</v>
      </c>
      <c r="H17" s="65">
        <f>VLOOKUP($A17,'Return Data'!$B$7:$R$2292,12,0)</f>
        <v>2.7307000000000001</v>
      </c>
      <c r="I17" s="66">
        <f t="shared" si="2"/>
        <v>23</v>
      </c>
      <c r="J17" s="65">
        <f>VLOOKUP($A17,'Return Data'!$B$7:$R$2292,13,0)</f>
        <v>3.3571</v>
      </c>
      <c r="K17" s="66">
        <f t="shared" si="3"/>
        <v>23</v>
      </c>
      <c r="L17" s="65">
        <f>VLOOKUP($A17,'Return Data'!$B$7:$R$2292,17,0)</f>
        <v>3.4881000000000002</v>
      </c>
      <c r="M17" s="66">
        <f t="shared" si="4"/>
        <v>19</v>
      </c>
      <c r="N17" s="65">
        <f>VLOOKUP($A17,'Return Data'!$B$7:$R$2292,14,0)</f>
        <v>4.4901</v>
      </c>
      <c r="O17" s="66">
        <f t="shared" si="5"/>
        <v>16</v>
      </c>
      <c r="P17" s="65">
        <f>VLOOKUP($A17,'Return Data'!$B$7:$R$2292,15,0)</f>
        <v>5.2362000000000002</v>
      </c>
      <c r="Q17" s="66">
        <f t="shared" si="6"/>
        <v>14</v>
      </c>
      <c r="R17" s="65">
        <f>VLOOKUP($A17,'Return Data'!$B$7:$R$2292,16,0)</f>
        <v>6.1185</v>
      </c>
      <c r="S17" s="67">
        <f t="shared" si="7"/>
        <v>15</v>
      </c>
    </row>
    <row r="18" spans="1:19" x14ac:dyDescent="0.3">
      <c r="A18" s="63" t="s">
        <v>1716</v>
      </c>
      <c r="B18" s="64">
        <f>VLOOKUP($A18,'Return Data'!$B$7:$R$2292,3,0)</f>
        <v>44533</v>
      </c>
      <c r="C18" s="65">
        <f>VLOOKUP($A18,'Return Data'!$B$7:$R$2292,4,0)</f>
        <v>26.7605</v>
      </c>
      <c r="D18" s="65">
        <f>VLOOKUP($A18,'Return Data'!$B$7:$R$2292,10,0)</f>
        <v>0.84219999999999995</v>
      </c>
      <c r="E18" s="66">
        <f t="shared" si="0"/>
        <v>19</v>
      </c>
      <c r="F18" s="65">
        <f>VLOOKUP($A18,'Return Data'!$B$7:$R$2292,11,0)</f>
        <v>1.9563999999999999</v>
      </c>
      <c r="G18" s="66">
        <f t="shared" si="1"/>
        <v>19</v>
      </c>
      <c r="H18" s="65">
        <f>VLOOKUP($A18,'Return Data'!$B$7:$R$2292,12,0)</f>
        <v>3.3403</v>
      </c>
      <c r="I18" s="66">
        <f t="shared" si="2"/>
        <v>20</v>
      </c>
      <c r="J18" s="65">
        <f>VLOOKUP($A18,'Return Data'!$B$7:$R$2292,13,0)</f>
        <v>4.3567</v>
      </c>
      <c r="K18" s="66">
        <f t="shared" si="3"/>
        <v>16</v>
      </c>
      <c r="L18" s="65">
        <f>VLOOKUP($A18,'Return Data'!$B$7:$R$2292,17,0)</f>
        <v>4.5753000000000004</v>
      </c>
      <c r="M18" s="66">
        <f t="shared" si="4"/>
        <v>12</v>
      </c>
      <c r="N18" s="65">
        <f>VLOOKUP($A18,'Return Data'!$B$7:$R$2292,14,0)</f>
        <v>5.2564000000000002</v>
      </c>
      <c r="O18" s="66">
        <f t="shared" si="5"/>
        <v>12</v>
      </c>
      <c r="P18" s="65">
        <f>VLOOKUP($A18,'Return Data'!$B$7:$R$2292,15,0)</f>
        <v>5.7191999999999998</v>
      </c>
      <c r="Q18" s="66">
        <f t="shared" si="6"/>
        <v>10</v>
      </c>
      <c r="R18" s="65">
        <f>VLOOKUP($A18,'Return Data'!$B$7:$R$2292,16,0)</f>
        <v>6.8262999999999998</v>
      </c>
      <c r="S18" s="67">
        <f t="shared" si="7"/>
        <v>6</v>
      </c>
    </row>
    <row r="19" spans="1:19" x14ac:dyDescent="0.3">
      <c r="A19" s="63" t="s">
        <v>1717</v>
      </c>
      <c r="B19" s="64">
        <f>VLOOKUP($A19,'Return Data'!$B$7:$R$2292,3,0)</f>
        <v>44533</v>
      </c>
      <c r="C19" s="65">
        <f>VLOOKUP($A19,'Return Data'!$B$7:$R$2292,4,0)</f>
        <v>10.879099999999999</v>
      </c>
      <c r="D19" s="65">
        <f>VLOOKUP($A19,'Return Data'!$B$7:$R$2292,10,0)</f>
        <v>0.62250000000000005</v>
      </c>
      <c r="E19" s="66">
        <f t="shared" si="0"/>
        <v>24</v>
      </c>
      <c r="F19" s="65">
        <f>VLOOKUP($A19,'Return Data'!$B$7:$R$2292,11,0)</f>
        <v>1.5419</v>
      </c>
      <c r="G19" s="66">
        <f t="shared" si="1"/>
        <v>24</v>
      </c>
      <c r="H19" s="65">
        <f>VLOOKUP($A19,'Return Data'!$B$7:$R$2292,12,0)</f>
        <v>2.7241</v>
      </c>
      <c r="I19" s="66">
        <f t="shared" si="2"/>
        <v>24</v>
      </c>
      <c r="J19" s="65">
        <f>VLOOKUP($A19,'Return Data'!$B$7:$R$2292,13,0)</f>
        <v>3.4203999999999999</v>
      </c>
      <c r="K19" s="66">
        <f t="shared" si="3"/>
        <v>22</v>
      </c>
      <c r="L19" s="65"/>
      <c r="M19" s="66"/>
      <c r="N19" s="65"/>
      <c r="O19" s="66"/>
      <c r="P19" s="65"/>
      <c r="Q19" s="66"/>
      <c r="R19" s="65">
        <f>VLOOKUP($A19,'Return Data'!$B$7:$R$2292,16,0)</f>
        <v>3.8408000000000002</v>
      </c>
      <c r="S19" s="67">
        <f t="shared" si="7"/>
        <v>24</v>
      </c>
    </row>
    <row r="20" spans="1:19" x14ac:dyDescent="0.3">
      <c r="A20" s="63" t="s">
        <v>1718</v>
      </c>
      <c r="B20" s="64">
        <f>VLOOKUP($A20,'Return Data'!$B$7:$R$2292,3,0)</f>
        <v>44533</v>
      </c>
      <c r="C20" s="65">
        <f>VLOOKUP($A20,'Return Data'!$B$7:$R$2292,4,0)</f>
        <v>27.671500000000002</v>
      </c>
      <c r="D20" s="65">
        <f>VLOOKUP($A20,'Return Data'!$B$7:$R$2292,10,0)</f>
        <v>0.82899999999999996</v>
      </c>
      <c r="E20" s="66">
        <f t="shared" si="0"/>
        <v>20</v>
      </c>
      <c r="F20" s="65">
        <f>VLOOKUP($A20,'Return Data'!$B$7:$R$2292,11,0)</f>
        <v>1.8068</v>
      </c>
      <c r="G20" s="66">
        <f t="shared" si="1"/>
        <v>21</v>
      </c>
      <c r="H20" s="65">
        <f>VLOOKUP($A20,'Return Data'!$B$7:$R$2292,12,0)</f>
        <v>2.8159999999999998</v>
      </c>
      <c r="I20" s="66">
        <f t="shared" si="2"/>
        <v>22</v>
      </c>
      <c r="J20" s="65">
        <f>VLOOKUP($A20,'Return Data'!$B$7:$R$2292,13,0)</f>
        <v>3.3448000000000002</v>
      </c>
      <c r="K20" s="66">
        <f t="shared" si="3"/>
        <v>24</v>
      </c>
      <c r="L20" s="65">
        <f>VLOOKUP($A20,'Return Data'!$B$7:$R$2292,17,0)</f>
        <v>3.1059000000000001</v>
      </c>
      <c r="M20" s="66">
        <f t="shared" si="4"/>
        <v>21</v>
      </c>
      <c r="N20" s="65">
        <f>VLOOKUP($A20,'Return Data'!$B$7:$R$2292,14,0)</f>
        <v>4.0096999999999996</v>
      </c>
      <c r="O20" s="66">
        <f t="shared" si="5"/>
        <v>18</v>
      </c>
      <c r="P20" s="65">
        <f>VLOOKUP($A20,'Return Data'!$B$7:$R$2292,15,0)</f>
        <v>4.6980000000000004</v>
      </c>
      <c r="Q20" s="66">
        <f t="shared" si="6"/>
        <v>15</v>
      </c>
      <c r="R20" s="65">
        <f>VLOOKUP($A20,'Return Data'!$B$7:$R$2292,16,0)</f>
        <v>6.3555000000000001</v>
      </c>
      <c r="S20" s="67">
        <f t="shared" si="7"/>
        <v>12</v>
      </c>
    </row>
    <row r="21" spans="1:19" x14ac:dyDescent="0.3">
      <c r="A21" s="63" t="s">
        <v>1719</v>
      </c>
      <c r="B21" s="64">
        <f>VLOOKUP($A21,'Return Data'!$B$7:$R$2292,3,0)</f>
        <v>44533</v>
      </c>
      <c r="C21" s="65">
        <f>VLOOKUP($A21,'Return Data'!$B$7:$R$2292,4,0)</f>
        <v>31.250599999999999</v>
      </c>
      <c r="D21" s="65">
        <f>VLOOKUP($A21,'Return Data'!$B$7:$R$2292,10,0)</f>
        <v>1.0362</v>
      </c>
      <c r="E21" s="66">
        <f t="shared" si="0"/>
        <v>6</v>
      </c>
      <c r="F21" s="65">
        <f>VLOOKUP($A21,'Return Data'!$B$7:$R$2292,11,0)</f>
        <v>2.2568000000000001</v>
      </c>
      <c r="G21" s="66">
        <f t="shared" si="1"/>
        <v>5</v>
      </c>
      <c r="H21" s="65">
        <f>VLOOKUP($A21,'Return Data'!$B$7:$R$2292,12,0)</f>
        <v>3.7464</v>
      </c>
      <c r="I21" s="66">
        <f t="shared" si="2"/>
        <v>8</v>
      </c>
      <c r="J21" s="65">
        <f>VLOOKUP($A21,'Return Data'!$B$7:$R$2292,13,0)</f>
        <v>4.7925000000000004</v>
      </c>
      <c r="K21" s="66">
        <f t="shared" si="3"/>
        <v>3</v>
      </c>
      <c r="L21" s="65">
        <f>VLOOKUP($A21,'Return Data'!$B$7:$R$2292,17,0)</f>
        <v>4.7542999999999997</v>
      </c>
      <c r="M21" s="66">
        <f t="shared" si="4"/>
        <v>6</v>
      </c>
      <c r="N21" s="65">
        <f>VLOOKUP($A21,'Return Data'!$B$7:$R$2292,14,0)</f>
        <v>5.4119000000000002</v>
      </c>
      <c r="O21" s="66">
        <f t="shared" si="5"/>
        <v>6</v>
      </c>
      <c r="P21" s="65">
        <f>VLOOKUP($A21,'Return Data'!$B$7:$R$2292,15,0)</f>
        <v>5.8765000000000001</v>
      </c>
      <c r="Q21" s="66">
        <f t="shared" si="6"/>
        <v>5</v>
      </c>
      <c r="R21" s="65">
        <f>VLOOKUP($A21,'Return Data'!$B$7:$R$2292,16,0)</f>
        <v>7.1040000000000001</v>
      </c>
      <c r="S21" s="67">
        <f t="shared" si="7"/>
        <v>3</v>
      </c>
    </row>
    <row r="22" spans="1:19" x14ac:dyDescent="0.3">
      <c r="A22" s="63" t="s">
        <v>1720</v>
      </c>
      <c r="B22" s="64">
        <f>VLOOKUP($A22,'Return Data'!$B$7:$R$2292,3,0)</f>
        <v>44533</v>
      </c>
      <c r="C22" s="65">
        <f>VLOOKUP($A22,'Return Data'!$B$7:$R$2292,4,0)</f>
        <v>16.056999999999999</v>
      </c>
      <c r="D22" s="65">
        <f>VLOOKUP($A22,'Return Data'!$B$7:$R$2292,10,0)</f>
        <v>0.93030000000000002</v>
      </c>
      <c r="E22" s="66">
        <f t="shared" si="0"/>
        <v>15</v>
      </c>
      <c r="F22" s="65">
        <f>VLOOKUP($A22,'Return Data'!$B$7:$R$2292,11,0)</f>
        <v>2.1048</v>
      </c>
      <c r="G22" s="66">
        <f t="shared" si="1"/>
        <v>15</v>
      </c>
      <c r="H22" s="65">
        <f>VLOOKUP($A22,'Return Data'!$B$7:$R$2292,12,0)</f>
        <v>3.6002000000000001</v>
      </c>
      <c r="I22" s="66">
        <f t="shared" si="2"/>
        <v>11</v>
      </c>
      <c r="J22" s="65">
        <f>VLOOKUP($A22,'Return Data'!$B$7:$R$2292,13,0)</f>
        <v>4.6195000000000004</v>
      </c>
      <c r="K22" s="66">
        <f t="shared" si="3"/>
        <v>10</v>
      </c>
      <c r="L22" s="65">
        <f>VLOOKUP($A22,'Return Data'!$B$7:$R$2292,17,0)</f>
        <v>4.8822000000000001</v>
      </c>
      <c r="M22" s="66">
        <f t="shared" si="4"/>
        <v>3</v>
      </c>
      <c r="N22" s="65">
        <f>VLOOKUP($A22,'Return Data'!$B$7:$R$2292,14,0)</f>
        <v>5.4726999999999997</v>
      </c>
      <c r="O22" s="66">
        <f t="shared" si="5"/>
        <v>4</v>
      </c>
      <c r="P22" s="65">
        <f>VLOOKUP($A22,'Return Data'!$B$7:$R$2292,15,0)</f>
        <v>5.9081999999999999</v>
      </c>
      <c r="Q22" s="66">
        <f t="shared" si="6"/>
        <v>4</v>
      </c>
      <c r="R22" s="65">
        <f>VLOOKUP($A22,'Return Data'!$B$7:$R$2292,16,0)</f>
        <v>6.5785</v>
      </c>
      <c r="S22" s="67">
        <f t="shared" si="7"/>
        <v>11</v>
      </c>
    </row>
    <row r="23" spans="1:19" x14ac:dyDescent="0.3">
      <c r="A23" s="63" t="s">
        <v>1721</v>
      </c>
      <c r="B23" s="64">
        <f>VLOOKUP($A23,'Return Data'!$B$7:$R$2292,3,0)</f>
        <v>44533</v>
      </c>
      <c r="C23" s="65">
        <f>VLOOKUP($A23,'Return Data'!$B$7:$R$2292,4,0)</f>
        <v>11.4361</v>
      </c>
      <c r="D23" s="65">
        <f>VLOOKUP($A23,'Return Data'!$B$7:$R$2292,10,0)</f>
        <v>0.90259999999999996</v>
      </c>
      <c r="E23" s="66">
        <f t="shared" si="0"/>
        <v>16</v>
      </c>
      <c r="F23" s="65">
        <f>VLOOKUP($A23,'Return Data'!$B$7:$R$2292,11,0)</f>
        <v>2.0651999999999999</v>
      </c>
      <c r="G23" s="66">
        <f t="shared" si="1"/>
        <v>17</v>
      </c>
      <c r="H23" s="65">
        <f>VLOOKUP($A23,'Return Data'!$B$7:$R$2292,12,0)</f>
        <v>3.3613</v>
      </c>
      <c r="I23" s="66">
        <f t="shared" si="2"/>
        <v>19</v>
      </c>
      <c r="J23" s="65">
        <f>VLOOKUP($A23,'Return Data'!$B$7:$R$2292,13,0)</f>
        <v>4.0979999999999999</v>
      </c>
      <c r="K23" s="66">
        <f t="shared" si="3"/>
        <v>20</v>
      </c>
      <c r="L23" s="65">
        <f>VLOOKUP($A23,'Return Data'!$B$7:$R$2292,17,0)</f>
        <v>4.0766</v>
      </c>
      <c r="M23" s="66">
        <f t="shared" si="4"/>
        <v>18</v>
      </c>
      <c r="N23" s="65"/>
      <c r="O23" s="66"/>
      <c r="P23" s="65"/>
      <c r="Q23" s="66"/>
      <c r="R23" s="65">
        <f>VLOOKUP($A23,'Return Data'!$B$7:$R$2292,16,0)</f>
        <v>4.8079999999999998</v>
      </c>
      <c r="S23" s="67">
        <f t="shared" si="7"/>
        <v>20</v>
      </c>
    </row>
    <row r="24" spans="1:19" x14ac:dyDescent="0.3">
      <c r="A24" s="63" t="s">
        <v>1722</v>
      </c>
      <c r="B24" s="64">
        <f>VLOOKUP($A24,'Return Data'!$B$7:$R$2292,3,0)</f>
        <v>44533</v>
      </c>
      <c r="C24" s="65">
        <f>VLOOKUP($A24,'Return Data'!$B$7:$R$2292,4,0)</f>
        <v>10.4687</v>
      </c>
      <c r="D24" s="65">
        <f>VLOOKUP($A24,'Return Data'!$B$7:$R$2292,10,0)</f>
        <v>0.73519999999999996</v>
      </c>
      <c r="E24" s="66">
        <f t="shared" si="0"/>
        <v>22</v>
      </c>
      <c r="F24" s="65">
        <f>VLOOKUP($A24,'Return Data'!$B$7:$R$2292,11,0)</f>
        <v>1.8118000000000001</v>
      </c>
      <c r="G24" s="66">
        <f t="shared" si="1"/>
        <v>20</v>
      </c>
      <c r="H24" s="65">
        <f>VLOOKUP($A24,'Return Data'!$B$7:$R$2292,12,0)</f>
        <v>2.9948000000000001</v>
      </c>
      <c r="I24" s="66">
        <f t="shared" si="2"/>
        <v>21</v>
      </c>
      <c r="J24" s="65">
        <f>VLOOKUP($A24,'Return Data'!$B$7:$R$2292,13,0)</f>
        <v>3.8881000000000001</v>
      </c>
      <c r="K24" s="66">
        <f t="shared" si="3"/>
        <v>21</v>
      </c>
      <c r="L24" s="65"/>
      <c r="M24" s="66"/>
      <c r="N24" s="65"/>
      <c r="O24" s="66"/>
      <c r="P24" s="65"/>
      <c r="Q24" s="66"/>
      <c r="R24" s="65">
        <f>VLOOKUP($A24,'Return Data'!$B$7:$R$2292,16,0)</f>
        <v>3.6528</v>
      </c>
      <c r="S24" s="67">
        <f t="shared" si="7"/>
        <v>25</v>
      </c>
    </row>
    <row r="25" spans="1:19" x14ac:dyDescent="0.3">
      <c r="A25" s="63" t="s">
        <v>1723</v>
      </c>
      <c r="B25" s="64">
        <f>VLOOKUP($A25,'Return Data'!$B$7:$R$2292,3,0)</f>
        <v>44533</v>
      </c>
      <c r="C25" s="65">
        <f>VLOOKUP($A25,'Return Data'!$B$7:$R$2292,4,0)</f>
        <v>10.616</v>
      </c>
      <c r="D25" s="65">
        <f>VLOOKUP($A25,'Return Data'!$B$7:$R$2292,10,0)</f>
        <v>0.86460000000000004</v>
      </c>
      <c r="E25" s="66">
        <f t="shared" si="0"/>
        <v>17</v>
      </c>
      <c r="F25" s="65">
        <f>VLOOKUP($A25,'Return Data'!$B$7:$R$2292,11,0)</f>
        <v>2.0966</v>
      </c>
      <c r="G25" s="66">
        <f t="shared" si="1"/>
        <v>16</v>
      </c>
      <c r="H25" s="65">
        <f>VLOOKUP($A25,'Return Data'!$B$7:$R$2292,12,0)</f>
        <v>3.5404</v>
      </c>
      <c r="I25" s="66">
        <f t="shared" si="2"/>
        <v>14</v>
      </c>
      <c r="J25" s="65">
        <f>VLOOKUP($A25,'Return Data'!$B$7:$R$2292,13,0)</f>
        <v>4.4676</v>
      </c>
      <c r="K25" s="66">
        <f t="shared" si="3"/>
        <v>14</v>
      </c>
      <c r="L25" s="65"/>
      <c r="M25" s="66"/>
      <c r="N25" s="65"/>
      <c r="O25" s="66"/>
      <c r="P25" s="65"/>
      <c r="Q25" s="66"/>
      <c r="R25" s="65">
        <f>VLOOKUP($A25,'Return Data'!$B$7:$R$2292,16,0)</f>
        <v>4.1864999999999997</v>
      </c>
      <c r="S25" s="67">
        <f t="shared" si="7"/>
        <v>23</v>
      </c>
    </row>
    <row r="26" spans="1:19" x14ac:dyDescent="0.3">
      <c r="A26" s="63" t="s">
        <v>1724</v>
      </c>
      <c r="B26" s="64">
        <f>VLOOKUP($A26,'Return Data'!$B$7:$R$2292,3,0)</f>
        <v>44533</v>
      </c>
      <c r="C26" s="65">
        <f>VLOOKUP($A26,'Return Data'!$B$7:$R$2292,4,0)</f>
        <v>22.5335</v>
      </c>
      <c r="D26" s="65">
        <f>VLOOKUP($A26,'Return Data'!$B$7:$R$2292,10,0)</f>
        <v>1.0639000000000001</v>
      </c>
      <c r="E26" s="66">
        <f t="shared" si="0"/>
        <v>4</v>
      </c>
      <c r="F26" s="65">
        <f>VLOOKUP($A26,'Return Data'!$B$7:$R$2292,11,0)</f>
        <v>2.2888000000000002</v>
      </c>
      <c r="G26" s="66">
        <f t="shared" si="1"/>
        <v>4</v>
      </c>
      <c r="H26" s="65">
        <f>VLOOKUP($A26,'Return Data'!$B$7:$R$2292,12,0)</f>
        <v>3.7707000000000002</v>
      </c>
      <c r="I26" s="66">
        <f t="shared" si="2"/>
        <v>6</v>
      </c>
      <c r="J26" s="65">
        <f>VLOOKUP($A26,'Return Data'!$B$7:$R$2292,13,0)</f>
        <v>4.7563000000000004</v>
      </c>
      <c r="K26" s="66">
        <f t="shared" si="3"/>
        <v>5</v>
      </c>
      <c r="L26" s="65">
        <f>VLOOKUP($A26,'Return Data'!$B$7:$R$2292,17,0)</f>
        <v>4.8135000000000003</v>
      </c>
      <c r="M26" s="66">
        <f t="shared" si="4"/>
        <v>5</v>
      </c>
      <c r="N26" s="65">
        <f>VLOOKUP($A26,'Return Data'!$B$7:$R$2292,14,0)</f>
        <v>5.5464000000000002</v>
      </c>
      <c r="O26" s="66">
        <f t="shared" si="5"/>
        <v>2</v>
      </c>
      <c r="P26" s="65">
        <f>VLOOKUP($A26,'Return Data'!$B$7:$R$2292,15,0)</f>
        <v>6.0651000000000002</v>
      </c>
      <c r="Q26" s="66">
        <f t="shared" si="6"/>
        <v>1</v>
      </c>
      <c r="R26" s="65">
        <f>VLOOKUP($A26,'Return Data'!$B$7:$R$2292,16,0)</f>
        <v>7.1779000000000002</v>
      </c>
      <c r="S26" s="67">
        <f t="shared" si="7"/>
        <v>1</v>
      </c>
    </row>
    <row r="27" spans="1:19" x14ac:dyDescent="0.3">
      <c r="A27" s="63" t="s">
        <v>1725</v>
      </c>
      <c r="B27" s="64">
        <f>VLOOKUP($A27,'Return Data'!$B$7:$R$2292,3,0)</f>
        <v>44533</v>
      </c>
      <c r="C27" s="65">
        <f>VLOOKUP($A27,'Return Data'!$B$7:$R$2292,4,0)</f>
        <v>15.6113</v>
      </c>
      <c r="D27" s="65">
        <f>VLOOKUP($A27,'Return Data'!$B$7:$R$2292,10,0)</f>
        <v>1.0277000000000001</v>
      </c>
      <c r="E27" s="66">
        <f t="shared" si="0"/>
        <v>7</v>
      </c>
      <c r="F27" s="65">
        <f>VLOOKUP($A27,'Return Data'!$B$7:$R$2292,11,0)</f>
        <v>2.2216999999999998</v>
      </c>
      <c r="G27" s="66">
        <f t="shared" si="1"/>
        <v>8</v>
      </c>
      <c r="H27" s="65">
        <f>VLOOKUP($A27,'Return Data'!$B$7:$R$2292,12,0)</f>
        <v>3.5691999999999999</v>
      </c>
      <c r="I27" s="66">
        <f t="shared" si="2"/>
        <v>13</v>
      </c>
      <c r="J27" s="65">
        <f>VLOOKUP($A27,'Return Data'!$B$7:$R$2292,13,0)</f>
        <v>4.5758999999999999</v>
      </c>
      <c r="K27" s="66">
        <f t="shared" si="3"/>
        <v>12</v>
      </c>
      <c r="L27" s="65">
        <f>VLOOKUP($A27,'Return Data'!$B$7:$R$2292,17,0)</f>
        <v>4.4515000000000002</v>
      </c>
      <c r="M27" s="66">
        <f t="shared" si="4"/>
        <v>14</v>
      </c>
      <c r="N27" s="65">
        <f>VLOOKUP($A27,'Return Data'!$B$7:$R$2292,14,0)</f>
        <v>5.0941000000000001</v>
      </c>
      <c r="O27" s="66">
        <f t="shared" si="5"/>
        <v>13</v>
      </c>
      <c r="P27" s="65">
        <f>VLOOKUP($A27,'Return Data'!$B$7:$R$2292,15,0)</f>
        <v>5.6276000000000002</v>
      </c>
      <c r="Q27" s="66">
        <f t="shared" si="6"/>
        <v>11</v>
      </c>
      <c r="R27" s="65">
        <f>VLOOKUP($A27,'Return Data'!$B$7:$R$2292,16,0)</f>
        <v>6.3147000000000002</v>
      </c>
      <c r="S27" s="67">
        <f t="shared" si="7"/>
        <v>13</v>
      </c>
    </row>
    <row r="28" spans="1:19" x14ac:dyDescent="0.3">
      <c r="A28" s="63" t="s">
        <v>1726</v>
      </c>
      <c r="B28" s="64">
        <f>VLOOKUP($A28,'Return Data'!$B$7:$R$2292,3,0)</f>
        <v>44533</v>
      </c>
      <c r="C28" s="65">
        <f>VLOOKUP($A28,'Return Data'!$B$7:$R$2292,4,0)</f>
        <v>12.1488</v>
      </c>
      <c r="D28" s="65">
        <f>VLOOKUP($A28,'Return Data'!$B$7:$R$2292,10,0)</f>
        <v>0.50960000000000005</v>
      </c>
      <c r="E28" s="66">
        <f t="shared" si="0"/>
        <v>26</v>
      </c>
      <c r="F28" s="65">
        <f>VLOOKUP($A28,'Return Data'!$B$7:$R$2292,11,0)</f>
        <v>1.3642000000000001</v>
      </c>
      <c r="G28" s="66">
        <f t="shared" si="1"/>
        <v>25</v>
      </c>
      <c r="H28" s="65">
        <f>VLOOKUP($A28,'Return Data'!$B$7:$R$2292,12,0)</f>
        <v>2.4809000000000001</v>
      </c>
      <c r="I28" s="66">
        <f t="shared" si="2"/>
        <v>25</v>
      </c>
      <c r="J28" s="65">
        <f>VLOOKUP($A28,'Return Data'!$B$7:$R$2292,13,0)</f>
        <v>3.0905</v>
      </c>
      <c r="K28" s="66">
        <f t="shared" si="3"/>
        <v>25</v>
      </c>
      <c r="L28" s="65">
        <f>VLOOKUP($A28,'Return Data'!$B$7:$R$2292,17,0)</f>
        <v>2.8408000000000002</v>
      </c>
      <c r="M28" s="66">
        <f t="shared" si="4"/>
        <v>22</v>
      </c>
      <c r="N28" s="65">
        <f>VLOOKUP($A28,'Return Data'!$B$7:$R$2292,14,0)</f>
        <v>3.2938000000000001</v>
      </c>
      <c r="O28" s="66">
        <f t="shared" si="5"/>
        <v>19</v>
      </c>
      <c r="P28" s="65">
        <f>VLOOKUP($A28,'Return Data'!$B$7:$R$2292,15,0)</f>
        <v>3.0813999999999999</v>
      </c>
      <c r="Q28" s="66">
        <f t="shared" si="6"/>
        <v>16</v>
      </c>
      <c r="R28" s="65">
        <f>VLOOKUP($A28,'Return Data'!$B$7:$R$2292,16,0)</f>
        <v>3.5228999999999999</v>
      </c>
      <c r="S28" s="67">
        <f t="shared" si="7"/>
        <v>26</v>
      </c>
    </row>
    <row r="29" spans="1:19" x14ac:dyDescent="0.3">
      <c r="A29" s="63" t="s">
        <v>1727</v>
      </c>
      <c r="B29" s="64">
        <f>VLOOKUP($A29,'Return Data'!$B$7:$R$2292,3,0)</f>
        <v>44533</v>
      </c>
      <c r="C29" s="65">
        <f>VLOOKUP($A29,'Return Data'!$B$7:$R$2292,4,0)</f>
        <v>28.174600000000002</v>
      </c>
      <c r="D29" s="65">
        <f>VLOOKUP($A29,'Return Data'!$B$7:$R$2292,10,0)</f>
        <v>1.2459</v>
      </c>
      <c r="E29" s="66">
        <f t="shared" si="0"/>
        <v>1</v>
      </c>
      <c r="F29" s="65">
        <f>VLOOKUP($A29,'Return Data'!$B$7:$R$2292,11,0)</f>
        <v>2.4009999999999998</v>
      </c>
      <c r="G29" s="66">
        <f t="shared" si="1"/>
        <v>1</v>
      </c>
      <c r="H29" s="65">
        <f>VLOOKUP($A29,'Return Data'!$B$7:$R$2292,12,0)</f>
        <v>3.7911000000000001</v>
      </c>
      <c r="I29" s="66">
        <f t="shared" si="2"/>
        <v>3</v>
      </c>
      <c r="J29" s="65">
        <f>VLOOKUP($A29,'Return Data'!$B$7:$R$2292,13,0)</f>
        <v>4.6749000000000001</v>
      </c>
      <c r="K29" s="66">
        <f t="shared" si="3"/>
        <v>8</v>
      </c>
      <c r="L29" s="65">
        <f>VLOOKUP($A29,'Return Data'!$B$7:$R$2292,17,0)</f>
        <v>4.1948999999999996</v>
      </c>
      <c r="M29" s="66">
        <f t="shared" si="4"/>
        <v>17</v>
      </c>
      <c r="N29" s="65">
        <f>VLOOKUP($A29,'Return Data'!$B$7:$R$2292,14,0)</f>
        <v>5.0218999999999996</v>
      </c>
      <c r="O29" s="66">
        <f t="shared" si="5"/>
        <v>15</v>
      </c>
      <c r="P29" s="65">
        <f>VLOOKUP($A29,'Return Data'!$B$7:$R$2292,15,0)</f>
        <v>5.5780000000000003</v>
      </c>
      <c r="Q29" s="66">
        <f t="shared" si="6"/>
        <v>12</v>
      </c>
      <c r="R29" s="65">
        <f>VLOOKUP($A29,'Return Data'!$B$7:$R$2292,16,0)</f>
        <v>6.7862999999999998</v>
      </c>
      <c r="S29" s="67">
        <f t="shared" si="7"/>
        <v>7</v>
      </c>
    </row>
    <row r="30" spans="1:19" x14ac:dyDescent="0.3">
      <c r="A30" s="63" t="s">
        <v>1728</v>
      </c>
      <c r="B30" s="64">
        <f>VLOOKUP($A30,'Return Data'!$B$7:$R$2292,3,0)</f>
        <v>44533</v>
      </c>
      <c r="C30" s="65">
        <f>VLOOKUP($A30,'Return Data'!$B$7:$R$2292,4,0)</f>
        <v>10.7941</v>
      </c>
      <c r="D30" s="65">
        <f>VLOOKUP($A30,'Return Data'!$B$7:$R$2292,10,0)</f>
        <v>0.6452</v>
      </c>
      <c r="E30" s="66">
        <f t="shared" si="0"/>
        <v>23</v>
      </c>
      <c r="F30" s="65">
        <f>VLOOKUP($A30,'Return Data'!$B$7:$R$2292,11,0)</f>
        <v>1.7476</v>
      </c>
      <c r="G30" s="66">
        <f t="shared" si="1"/>
        <v>22</v>
      </c>
      <c r="H30" s="65">
        <f>VLOOKUP($A30,'Return Data'!$B$7:$R$2292,12,0)</f>
        <v>3.4125999999999999</v>
      </c>
      <c r="I30" s="66">
        <f t="shared" si="2"/>
        <v>18</v>
      </c>
      <c r="J30" s="65">
        <f>VLOOKUP($A30,'Return Data'!$B$7:$R$2292,13,0)</f>
        <v>4.3099999999999996</v>
      </c>
      <c r="K30" s="66">
        <f t="shared" si="3"/>
        <v>19</v>
      </c>
      <c r="L30" s="65"/>
      <c r="M30" s="66"/>
      <c r="N30" s="65"/>
      <c r="O30" s="66"/>
      <c r="P30" s="65"/>
      <c r="Q30" s="66"/>
      <c r="R30" s="65">
        <f>VLOOKUP($A30,'Return Data'!$B$7:$R$2292,16,0)</f>
        <v>4.2637</v>
      </c>
      <c r="S30" s="67">
        <f t="shared" si="7"/>
        <v>22</v>
      </c>
    </row>
    <row r="31" spans="1:19" x14ac:dyDescent="0.3">
      <c r="A31" s="63" t="s">
        <v>1729</v>
      </c>
      <c r="B31" s="64">
        <f>VLOOKUP($A31,'Return Data'!$B$7:$R$2292,3,0)</f>
        <v>44533</v>
      </c>
      <c r="C31" s="65">
        <f>VLOOKUP($A31,'Return Data'!$B$7:$R$2292,4,0)</f>
        <v>11.838800000000001</v>
      </c>
      <c r="D31" s="65">
        <f>VLOOKUP($A31,'Return Data'!$B$7:$R$2292,10,0)</f>
        <v>0.93959999999999999</v>
      </c>
      <c r="E31" s="66">
        <f t="shared" si="0"/>
        <v>14</v>
      </c>
      <c r="F31" s="65">
        <f>VLOOKUP($A31,'Return Data'!$B$7:$R$2292,11,0)</f>
        <v>2.1934</v>
      </c>
      <c r="G31" s="66">
        <f t="shared" si="1"/>
        <v>10</v>
      </c>
      <c r="H31" s="65">
        <f>VLOOKUP($A31,'Return Data'!$B$7:$R$2292,12,0)</f>
        <v>3.7980999999999998</v>
      </c>
      <c r="I31" s="66">
        <f t="shared" si="2"/>
        <v>2</v>
      </c>
      <c r="J31" s="65">
        <f>VLOOKUP($A31,'Return Data'!$B$7:$R$2292,13,0)</f>
        <v>4.7996999999999996</v>
      </c>
      <c r="K31" s="66">
        <f t="shared" si="3"/>
        <v>2</v>
      </c>
      <c r="L31" s="65">
        <f>VLOOKUP($A31,'Return Data'!$B$7:$R$2292,17,0)</f>
        <v>5.1988000000000003</v>
      </c>
      <c r="M31" s="66">
        <f t="shared" si="4"/>
        <v>1</v>
      </c>
      <c r="N31" s="65"/>
      <c r="O31" s="66"/>
      <c r="P31" s="65"/>
      <c r="Q31" s="66"/>
      <c r="R31" s="65">
        <f>VLOOKUP($A31,'Return Data'!$B$7:$R$2292,16,0)</f>
        <v>5.8650000000000002</v>
      </c>
      <c r="S31" s="67">
        <f t="shared" si="7"/>
        <v>17</v>
      </c>
    </row>
    <row r="32" spans="1:19" x14ac:dyDescent="0.3">
      <c r="A32" s="63" t="s">
        <v>1730</v>
      </c>
      <c r="B32" s="64">
        <f>VLOOKUP($A32,'Return Data'!$B$7:$R$2292,3,0)</f>
        <v>44533</v>
      </c>
      <c r="C32" s="65">
        <f>VLOOKUP($A32,'Return Data'!$B$7:$R$2292,4,0)</f>
        <v>11.525600000000001</v>
      </c>
      <c r="D32" s="65">
        <f>VLOOKUP($A32,'Return Data'!$B$7:$R$2292,10,0)</f>
        <v>0.9839</v>
      </c>
      <c r="E32" s="66">
        <f t="shared" si="0"/>
        <v>9</v>
      </c>
      <c r="F32" s="65">
        <f>VLOOKUP($A32,'Return Data'!$B$7:$R$2292,11,0)</f>
        <v>2.1709999999999998</v>
      </c>
      <c r="G32" s="66">
        <f t="shared" si="1"/>
        <v>11</v>
      </c>
      <c r="H32" s="65">
        <f>VLOOKUP($A32,'Return Data'!$B$7:$R$2292,12,0)</f>
        <v>3.6214</v>
      </c>
      <c r="I32" s="66">
        <f t="shared" si="2"/>
        <v>10</v>
      </c>
      <c r="J32" s="65">
        <f>VLOOKUP($A32,'Return Data'!$B$7:$R$2292,13,0)</f>
        <v>4.3135000000000003</v>
      </c>
      <c r="K32" s="66">
        <f t="shared" si="3"/>
        <v>17</v>
      </c>
      <c r="L32" s="65">
        <f>VLOOKUP($A32,'Return Data'!$B$7:$R$2292,17,0)</f>
        <v>4.5774999999999997</v>
      </c>
      <c r="M32" s="66">
        <f t="shared" si="4"/>
        <v>11</v>
      </c>
      <c r="N32" s="65"/>
      <c r="O32" s="66"/>
      <c r="P32" s="65"/>
      <c r="Q32" s="66"/>
      <c r="R32" s="65">
        <f>VLOOKUP($A32,'Return Data'!$B$7:$R$2292,16,0)</f>
        <v>5.2279</v>
      </c>
      <c r="S32" s="67">
        <f t="shared" si="7"/>
        <v>19</v>
      </c>
    </row>
    <row r="33" spans="1:19" x14ac:dyDescent="0.3">
      <c r="A33" s="63" t="s">
        <v>1731</v>
      </c>
      <c r="B33" s="64">
        <f>VLOOKUP($A33,'Return Data'!$B$7:$R$2292,3,0)</f>
        <v>44533</v>
      </c>
      <c r="C33" s="65">
        <f>VLOOKUP($A33,'Return Data'!$B$7:$R$2292,4,0)</f>
        <v>29.373799999999999</v>
      </c>
      <c r="D33" s="65">
        <f>VLOOKUP($A33,'Return Data'!$B$7:$R$2292,10,0)</f>
        <v>0.99119999999999997</v>
      </c>
      <c r="E33" s="66">
        <f t="shared" si="0"/>
        <v>8</v>
      </c>
      <c r="F33" s="65">
        <f>VLOOKUP($A33,'Return Data'!$B$7:$R$2292,11,0)</f>
        <v>2.2480000000000002</v>
      </c>
      <c r="G33" s="66">
        <f t="shared" si="1"/>
        <v>6</v>
      </c>
      <c r="H33" s="65">
        <f>VLOOKUP($A33,'Return Data'!$B$7:$R$2292,12,0)</f>
        <v>3.7559</v>
      </c>
      <c r="I33" s="66">
        <f t="shared" si="2"/>
        <v>7</v>
      </c>
      <c r="J33" s="65">
        <f>VLOOKUP($A33,'Return Data'!$B$7:$R$2292,13,0)</f>
        <v>4.7179000000000002</v>
      </c>
      <c r="K33" s="66">
        <f t="shared" si="3"/>
        <v>7</v>
      </c>
      <c r="L33" s="65">
        <f>VLOOKUP($A33,'Return Data'!$B$7:$R$2292,17,0)</f>
        <v>4.7225000000000001</v>
      </c>
      <c r="M33" s="66">
        <f t="shared" si="4"/>
        <v>7</v>
      </c>
      <c r="N33" s="65">
        <f>VLOOKUP($A33,'Return Data'!$B$7:$R$2292,14,0)</f>
        <v>5.4249999999999998</v>
      </c>
      <c r="O33" s="66">
        <f t="shared" si="5"/>
        <v>5</v>
      </c>
      <c r="P33" s="65">
        <f>VLOOKUP($A33,'Return Data'!$B$7:$R$2292,15,0)</f>
        <v>5.8430999999999997</v>
      </c>
      <c r="Q33" s="66">
        <f t="shared" si="6"/>
        <v>7</v>
      </c>
      <c r="R33" s="65">
        <f>VLOOKUP($A33,'Return Data'!$B$7:$R$2292,16,0)</f>
        <v>6.7667999999999999</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0.90493461538461517</v>
      </c>
      <c r="E35" s="74"/>
      <c r="F35" s="75">
        <f>AVERAGE(F8:F33)</f>
        <v>2.0286653846153841</v>
      </c>
      <c r="G35" s="74"/>
      <c r="H35" s="75">
        <f>AVERAGE(H8:H33)</f>
        <v>3.4097615384615385</v>
      </c>
      <c r="I35" s="74"/>
      <c r="J35" s="75">
        <f>AVERAGE(J8:J33)</f>
        <v>4.2868846153846158</v>
      </c>
      <c r="K35" s="74"/>
      <c r="L35" s="75">
        <f>AVERAGE(L8:L33)</f>
        <v>4.3638363636363646</v>
      </c>
      <c r="M35" s="74"/>
      <c r="N35" s="75">
        <f>AVERAGE(N8:N33)</f>
        <v>5.0652368421052634</v>
      </c>
      <c r="O35" s="74"/>
      <c r="P35" s="75">
        <f>AVERAGE(P8:P33)</f>
        <v>5.5357062500000005</v>
      </c>
      <c r="Q35" s="74"/>
      <c r="R35" s="75">
        <f>AVERAGE(R8:R33)</f>
        <v>5.8591384615384623</v>
      </c>
      <c r="S35" s="76"/>
    </row>
    <row r="36" spans="1:19" x14ac:dyDescent="0.3">
      <c r="A36" s="73" t="s">
        <v>28</v>
      </c>
      <c r="B36" s="74"/>
      <c r="C36" s="74"/>
      <c r="D36" s="75">
        <f>MIN(D8:D33)</f>
        <v>0.50960000000000005</v>
      </c>
      <c r="E36" s="74"/>
      <c r="F36" s="75">
        <f>MIN(F8:F33)</f>
        <v>1.2730999999999999</v>
      </c>
      <c r="G36" s="74"/>
      <c r="H36" s="75">
        <f>MIN(H8:H33)</f>
        <v>2.3866999999999998</v>
      </c>
      <c r="I36" s="74"/>
      <c r="J36" s="75">
        <f>MIN(J8:J33)</f>
        <v>3.0297999999999998</v>
      </c>
      <c r="K36" s="74"/>
      <c r="L36" s="75">
        <f>MIN(L8:L33)</f>
        <v>2.8408000000000002</v>
      </c>
      <c r="M36" s="74"/>
      <c r="N36" s="75">
        <f>MIN(N8:N33)</f>
        <v>3.2938000000000001</v>
      </c>
      <c r="O36" s="74"/>
      <c r="P36" s="75">
        <f>MIN(P8:P33)</f>
        <v>3.0813999999999999</v>
      </c>
      <c r="Q36" s="74"/>
      <c r="R36" s="75">
        <f>MIN(R8:R33)</f>
        <v>3.5228999999999999</v>
      </c>
      <c r="S36" s="76"/>
    </row>
    <row r="37" spans="1:19" ht="15" thickBot="1" x14ac:dyDescent="0.35">
      <c r="A37" s="77" t="s">
        <v>29</v>
      </c>
      <c r="B37" s="78"/>
      <c r="C37" s="78"/>
      <c r="D37" s="79">
        <f>MAX(D8:D33)</f>
        <v>1.2459</v>
      </c>
      <c r="E37" s="78"/>
      <c r="F37" s="79">
        <f>MAX(F8:F33)</f>
        <v>2.4009999999999998</v>
      </c>
      <c r="G37" s="78"/>
      <c r="H37" s="79">
        <f>MAX(H8:H33)</f>
        <v>3.8047</v>
      </c>
      <c r="I37" s="78"/>
      <c r="J37" s="79">
        <f>MAX(J8:J33)</f>
        <v>4.8079000000000001</v>
      </c>
      <c r="K37" s="78"/>
      <c r="L37" s="79">
        <f>MAX(L8:L33)</f>
        <v>5.1988000000000003</v>
      </c>
      <c r="M37" s="78"/>
      <c r="N37" s="79">
        <f>MAX(N8:N33)</f>
        <v>5.6467999999999998</v>
      </c>
      <c r="O37" s="78"/>
      <c r="P37" s="79">
        <f>MAX(P8:P33)</f>
        <v>6.0651000000000002</v>
      </c>
      <c r="Q37" s="78"/>
      <c r="R37" s="79">
        <f>MAX(R8:R33)</f>
        <v>7.1779000000000002</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1732</v>
      </c>
      <c r="B8" s="64">
        <f>VLOOKUP($A8,'Return Data'!$B$7:$R$2292,3,0)</f>
        <v>44533</v>
      </c>
      <c r="C8" s="65">
        <f>VLOOKUP($A8,'Return Data'!$B$7:$R$2292,4,0)</f>
        <v>21.382300000000001</v>
      </c>
      <c r="D8" s="65">
        <f>VLOOKUP($A8,'Return Data'!$B$7:$R$2292,10,0)</f>
        <v>0.79620000000000002</v>
      </c>
      <c r="E8" s="66">
        <f t="shared" ref="E8:E33" si="0">RANK(D8,D$8:D$33,0)</f>
        <v>10</v>
      </c>
      <c r="F8" s="65">
        <f>VLOOKUP($A8,'Return Data'!$B$7:$R$2292,11,0)</f>
        <v>1.8718999999999999</v>
      </c>
      <c r="G8" s="66">
        <f>RANK(F8,F$8:F$33,0)</f>
        <v>10</v>
      </c>
      <c r="H8" s="65">
        <f>VLOOKUP($A8,'Return Data'!$B$7:$R$2292,12,0)</f>
        <v>3.2587000000000002</v>
      </c>
      <c r="I8" s="66">
        <f>RANK(H8,H$8:H$33,0)</f>
        <v>6</v>
      </c>
      <c r="J8" s="65">
        <f>VLOOKUP($A8,'Return Data'!$B$7:$R$2292,13,0)</f>
        <v>4.1074000000000002</v>
      </c>
      <c r="K8" s="66">
        <f>RANK(J8,J$8:J$33,0)</f>
        <v>4</v>
      </c>
      <c r="L8" s="65">
        <f>VLOOKUP($A8,'Return Data'!$B$7:$R$2292,17,0)</f>
        <v>4.0233999999999996</v>
      </c>
      <c r="M8" s="66">
        <f>RANK(L8,L$8:L$33,0)</f>
        <v>10</v>
      </c>
      <c r="N8" s="65">
        <f>VLOOKUP($A8,'Return Data'!$B$7:$R$2292,14,0)</f>
        <v>4.7680999999999996</v>
      </c>
      <c r="O8" s="66">
        <f>RANK(N8,N$8:N$33,0)</f>
        <v>7</v>
      </c>
      <c r="P8" s="65">
        <f>VLOOKUP($A8,'Return Data'!$B$7:$R$2292,15,0)</f>
        <v>5.2012999999999998</v>
      </c>
      <c r="Q8" s="66">
        <f>RANK(P8,P$8:P$33,0)</f>
        <v>7</v>
      </c>
      <c r="R8" s="65">
        <f>VLOOKUP($A8,'Return Data'!$B$7:$R$2292,16,0)</f>
        <v>6.3364000000000003</v>
      </c>
      <c r="S8" s="67">
        <f>RANK(R8,R$8:R$33,0)</f>
        <v>10</v>
      </c>
    </row>
    <row r="9" spans="1:20" x14ac:dyDescent="0.3">
      <c r="A9" s="63" t="s">
        <v>1733</v>
      </c>
      <c r="B9" s="64">
        <f>VLOOKUP($A9,'Return Data'!$B$7:$R$2292,3,0)</f>
        <v>44533</v>
      </c>
      <c r="C9" s="65">
        <f>VLOOKUP($A9,'Return Data'!$B$7:$R$2292,4,0)</f>
        <v>15.047700000000001</v>
      </c>
      <c r="D9" s="65">
        <f>VLOOKUP($A9,'Return Data'!$B$7:$R$2292,10,0)</f>
        <v>0.97160000000000002</v>
      </c>
      <c r="E9" s="66">
        <f t="shared" si="0"/>
        <v>2</v>
      </c>
      <c r="F9" s="65">
        <f>VLOOKUP($A9,'Return Data'!$B$7:$R$2292,11,0)</f>
        <v>1.9684999999999999</v>
      </c>
      <c r="G9" s="66">
        <f t="shared" ref="G9:G33" si="1">RANK(F9,F$8:F$33,0)</f>
        <v>4</v>
      </c>
      <c r="H9" s="65">
        <f>VLOOKUP($A9,'Return Data'!$B$7:$R$2292,12,0)</f>
        <v>3.2241</v>
      </c>
      <c r="I9" s="66">
        <f t="shared" ref="I9:I33" si="2">RANK(H9,H$8:H$33,0)</f>
        <v>8</v>
      </c>
      <c r="J9" s="65">
        <f>VLOOKUP($A9,'Return Data'!$B$7:$R$2292,13,0)</f>
        <v>3.9506999999999999</v>
      </c>
      <c r="K9" s="66">
        <f t="shared" ref="K9:K33" si="3">RANK(J9,J$8:J$33,0)</f>
        <v>9</v>
      </c>
      <c r="L9" s="65">
        <f>VLOOKUP($A9,'Return Data'!$B$7:$R$2292,17,0)</f>
        <v>3.9249000000000001</v>
      </c>
      <c r="M9" s="66">
        <f t="shared" ref="M9:M33" si="4">RANK(L9,L$8:L$33,0)</f>
        <v>11</v>
      </c>
      <c r="N9" s="65">
        <f>VLOOKUP($A9,'Return Data'!$B$7:$R$2292,14,0)</f>
        <v>4.6176000000000004</v>
      </c>
      <c r="O9" s="66">
        <f t="shared" ref="O9:O33" si="5">RANK(N9,N$8:N$33,0)</f>
        <v>10</v>
      </c>
      <c r="P9" s="65">
        <f>VLOOKUP($A9,'Return Data'!$B$7:$R$2292,15,0)</f>
        <v>5.1402999999999999</v>
      </c>
      <c r="Q9" s="66">
        <f t="shared" ref="Q9:Q33" si="6">RANK(P9,P$8:P$33,0)</f>
        <v>8</v>
      </c>
      <c r="R9" s="65">
        <f>VLOOKUP($A9,'Return Data'!$B$7:$R$2292,16,0)</f>
        <v>5.7496999999999998</v>
      </c>
      <c r="S9" s="67">
        <f t="shared" ref="S9:S33" si="7">RANK(R9,R$8:R$33,0)</f>
        <v>13</v>
      </c>
    </row>
    <row r="10" spans="1:20" x14ac:dyDescent="0.3">
      <c r="A10" s="63" t="s">
        <v>1734</v>
      </c>
      <c r="B10" s="64">
        <f>VLOOKUP($A10,'Return Data'!$B$7:$R$2292,3,0)</f>
        <v>44533</v>
      </c>
      <c r="C10" s="65">
        <f>VLOOKUP($A10,'Return Data'!$B$7:$R$2292,4,0)</f>
        <v>12.994999999999999</v>
      </c>
      <c r="D10" s="65">
        <f>VLOOKUP($A10,'Return Data'!$B$7:$R$2292,10,0)</f>
        <v>0.79110000000000003</v>
      </c>
      <c r="E10" s="66">
        <f t="shared" si="0"/>
        <v>12</v>
      </c>
      <c r="F10" s="65">
        <f>VLOOKUP($A10,'Return Data'!$B$7:$R$2292,11,0)</f>
        <v>1.7938000000000001</v>
      </c>
      <c r="G10" s="66">
        <f t="shared" si="1"/>
        <v>13</v>
      </c>
      <c r="H10" s="65">
        <f>VLOOKUP($A10,'Return Data'!$B$7:$R$2292,12,0)</f>
        <v>3.0777000000000001</v>
      </c>
      <c r="I10" s="66">
        <f t="shared" si="2"/>
        <v>11</v>
      </c>
      <c r="J10" s="65">
        <f>VLOOKUP($A10,'Return Data'!$B$7:$R$2292,13,0)</f>
        <v>3.9350999999999998</v>
      </c>
      <c r="K10" s="66">
        <f t="shared" si="3"/>
        <v>10</v>
      </c>
      <c r="L10" s="65">
        <f>VLOOKUP($A10,'Return Data'!$B$7:$R$2292,17,0)</f>
        <v>4.1616999999999997</v>
      </c>
      <c r="M10" s="66">
        <f t="shared" si="4"/>
        <v>5</v>
      </c>
      <c r="N10" s="65">
        <f>VLOOKUP($A10,'Return Data'!$B$7:$R$2292,14,0)</f>
        <v>4.8604000000000003</v>
      </c>
      <c r="O10" s="66">
        <f t="shared" si="5"/>
        <v>4</v>
      </c>
      <c r="P10" s="65"/>
      <c r="Q10" s="66"/>
      <c r="R10" s="65">
        <f>VLOOKUP($A10,'Return Data'!$B$7:$R$2292,16,0)</f>
        <v>5.4528999999999996</v>
      </c>
      <c r="S10" s="67">
        <f t="shared" si="7"/>
        <v>16</v>
      </c>
    </row>
    <row r="11" spans="1:20" x14ac:dyDescent="0.3">
      <c r="A11" s="63" t="s">
        <v>1735</v>
      </c>
      <c r="B11" s="64">
        <f>VLOOKUP($A11,'Return Data'!$B$7:$R$2292,3,0)</f>
        <v>44533</v>
      </c>
      <c r="C11" s="65">
        <f>VLOOKUP($A11,'Return Data'!$B$7:$R$2292,4,0)</f>
        <v>11.4129</v>
      </c>
      <c r="D11" s="65">
        <f>VLOOKUP($A11,'Return Data'!$B$7:$R$2292,10,0)</f>
        <v>0.4551</v>
      </c>
      <c r="E11" s="66">
        <f t="shared" si="0"/>
        <v>23</v>
      </c>
      <c r="F11" s="65">
        <f>VLOOKUP($A11,'Return Data'!$B$7:$R$2292,11,0)</f>
        <v>1.0428999999999999</v>
      </c>
      <c r="G11" s="66">
        <f t="shared" si="1"/>
        <v>26</v>
      </c>
      <c r="H11" s="65">
        <f>VLOOKUP($A11,'Return Data'!$B$7:$R$2292,12,0)</f>
        <v>1.9810000000000001</v>
      </c>
      <c r="I11" s="66">
        <f t="shared" si="2"/>
        <v>26</v>
      </c>
      <c r="J11" s="65">
        <f>VLOOKUP($A11,'Return Data'!$B$7:$R$2292,13,0)</f>
        <v>2.4230999999999998</v>
      </c>
      <c r="K11" s="66">
        <f t="shared" si="3"/>
        <v>26</v>
      </c>
      <c r="L11" s="65">
        <f>VLOOKUP($A11,'Return Data'!$B$7:$R$2292,17,0)</f>
        <v>2.6939000000000002</v>
      </c>
      <c r="M11" s="66">
        <f t="shared" si="4"/>
        <v>21</v>
      </c>
      <c r="N11" s="65">
        <f>VLOOKUP($A11,'Return Data'!$B$7:$R$2292,14,0)</f>
        <v>3.597</v>
      </c>
      <c r="O11" s="66">
        <f t="shared" si="5"/>
        <v>17</v>
      </c>
      <c r="P11" s="65"/>
      <c r="Q11" s="66"/>
      <c r="R11" s="65">
        <f>VLOOKUP($A11,'Return Data'!$B$7:$R$2292,16,0)</f>
        <v>3.8900999999999999</v>
      </c>
      <c r="S11" s="67">
        <f t="shared" si="7"/>
        <v>21</v>
      </c>
    </row>
    <row r="12" spans="1:20" x14ac:dyDescent="0.3">
      <c r="A12" s="63" t="s">
        <v>1736</v>
      </c>
      <c r="B12" s="64">
        <f>VLOOKUP($A12,'Return Data'!$B$7:$R$2292,3,0)</f>
        <v>44533</v>
      </c>
      <c r="C12" s="65">
        <f>VLOOKUP($A12,'Return Data'!$B$7:$R$2292,4,0)</f>
        <v>12.057</v>
      </c>
      <c r="D12" s="65">
        <f>VLOOKUP($A12,'Return Data'!$B$7:$R$2292,10,0)</f>
        <v>0.79420000000000002</v>
      </c>
      <c r="E12" s="66">
        <f t="shared" si="0"/>
        <v>11</v>
      </c>
      <c r="F12" s="65">
        <f>VLOOKUP($A12,'Return Data'!$B$7:$R$2292,11,0)</f>
        <v>1.7984</v>
      </c>
      <c r="G12" s="66">
        <f t="shared" si="1"/>
        <v>11</v>
      </c>
      <c r="H12" s="65">
        <f>VLOOKUP($A12,'Return Data'!$B$7:$R$2292,12,0)</f>
        <v>3.0249000000000001</v>
      </c>
      <c r="I12" s="66">
        <f t="shared" si="2"/>
        <v>15</v>
      </c>
      <c r="J12" s="65">
        <f>VLOOKUP($A12,'Return Data'!$B$7:$R$2292,13,0)</f>
        <v>3.7071999999999998</v>
      </c>
      <c r="K12" s="66">
        <f t="shared" si="3"/>
        <v>17</v>
      </c>
      <c r="L12" s="65">
        <f>VLOOKUP($A12,'Return Data'!$B$7:$R$2292,17,0)</f>
        <v>3.7917999999999998</v>
      </c>
      <c r="M12" s="66">
        <f t="shared" si="4"/>
        <v>14</v>
      </c>
      <c r="N12" s="65">
        <f>VLOOKUP($A12,'Return Data'!$B$7:$R$2292,14,0)</f>
        <v>4.6825999999999999</v>
      </c>
      <c r="O12" s="66">
        <f t="shared" si="5"/>
        <v>9</v>
      </c>
      <c r="P12" s="65"/>
      <c r="Q12" s="66"/>
      <c r="R12" s="65">
        <f>VLOOKUP($A12,'Return Data'!$B$7:$R$2292,16,0)</f>
        <v>4.9687000000000001</v>
      </c>
      <c r="S12" s="67">
        <f t="shared" si="7"/>
        <v>18</v>
      </c>
    </row>
    <row r="13" spans="1:20" x14ac:dyDescent="0.3">
      <c r="A13" s="63" t="s">
        <v>1737</v>
      </c>
      <c r="B13" s="64">
        <f>VLOOKUP($A13,'Return Data'!$B$7:$R$2292,3,0)</f>
        <v>44533</v>
      </c>
      <c r="C13" s="65">
        <f>VLOOKUP($A13,'Return Data'!$B$7:$R$2292,4,0)</f>
        <v>15.5374</v>
      </c>
      <c r="D13" s="65">
        <f>VLOOKUP($A13,'Return Data'!$B$7:$R$2292,10,0)</f>
        <v>0.90469999999999995</v>
      </c>
      <c r="E13" s="66">
        <f t="shared" si="0"/>
        <v>4</v>
      </c>
      <c r="F13" s="65">
        <f>VLOOKUP($A13,'Return Data'!$B$7:$R$2292,11,0)</f>
        <v>1.9749000000000001</v>
      </c>
      <c r="G13" s="66">
        <f t="shared" si="1"/>
        <v>2</v>
      </c>
      <c r="H13" s="65">
        <f>VLOOKUP($A13,'Return Data'!$B$7:$R$2292,12,0)</f>
        <v>3.2241</v>
      </c>
      <c r="I13" s="66">
        <f t="shared" si="2"/>
        <v>8</v>
      </c>
      <c r="J13" s="65">
        <f>VLOOKUP($A13,'Return Data'!$B$7:$R$2292,13,0)</f>
        <v>4.0551000000000004</v>
      </c>
      <c r="K13" s="66">
        <f t="shared" si="3"/>
        <v>7</v>
      </c>
      <c r="L13" s="65">
        <f>VLOOKUP($A13,'Return Data'!$B$7:$R$2292,17,0)</f>
        <v>4.1905000000000001</v>
      </c>
      <c r="M13" s="66">
        <f t="shared" si="4"/>
        <v>3</v>
      </c>
      <c r="N13" s="65">
        <f>VLOOKUP($A13,'Return Data'!$B$7:$R$2292,14,0)</f>
        <v>4.8941999999999997</v>
      </c>
      <c r="O13" s="66">
        <f t="shared" si="5"/>
        <v>1</v>
      </c>
      <c r="P13" s="65">
        <f>VLOOKUP($A13,'Return Data'!$B$7:$R$2292,15,0)</f>
        <v>5.3348000000000004</v>
      </c>
      <c r="Q13" s="66">
        <f t="shared" si="6"/>
        <v>2</v>
      </c>
      <c r="R13" s="65">
        <f>VLOOKUP($A13,'Return Data'!$B$7:$R$2292,16,0)</f>
        <v>6.1009000000000002</v>
      </c>
      <c r="S13" s="67">
        <f t="shared" si="7"/>
        <v>11</v>
      </c>
    </row>
    <row r="14" spans="1:20" x14ac:dyDescent="0.3">
      <c r="A14" s="63" t="s">
        <v>1738</v>
      </c>
      <c r="B14" s="64">
        <f>VLOOKUP($A14,'Return Data'!$B$7:$R$2292,3,0)</f>
        <v>44533</v>
      </c>
      <c r="C14" s="65">
        <f>VLOOKUP($A14,'Return Data'!$B$7:$R$2292,4,0)</f>
        <v>24.606999999999999</v>
      </c>
      <c r="D14" s="65">
        <f>VLOOKUP($A14,'Return Data'!$B$7:$R$2292,10,0)</f>
        <v>0.73280000000000001</v>
      </c>
      <c r="E14" s="66">
        <f t="shared" si="0"/>
        <v>16</v>
      </c>
      <c r="F14" s="65">
        <f>VLOOKUP($A14,'Return Data'!$B$7:$R$2292,11,0)</f>
        <v>1.7869999999999999</v>
      </c>
      <c r="G14" s="66">
        <f t="shared" si="1"/>
        <v>14</v>
      </c>
      <c r="H14" s="65">
        <f>VLOOKUP($A14,'Return Data'!$B$7:$R$2292,12,0)</f>
        <v>3.0703</v>
      </c>
      <c r="I14" s="66">
        <f t="shared" si="2"/>
        <v>14</v>
      </c>
      <c r="J14" s="65">
        <f>VLOOKUP($A14,'Return Data'!$B$7:$R$2292,13,0)</f>
        <v>3.8927999999999998</v>
      </c>
      <c r="K14" s="66">
        <f t="shared" si="3"/>
        <v>14</v>
      </c>
      <c r="L14" s="65">
        <f>VLOOKUP($A14,'Return Data'!$B$7:$R$2292,17,0)</f>
        <v>3.7115</v>
      </c>
      <c r="M14" s="66">
        <f t="shared" si="4"/>
        <v>16</v>
      </c>
      <c r="N14" s="65">
        <f>VLOOKUP($A14,'Return Data'!$B$7:$R$2292,14,0)</f>
        <v>4.4942000000000002</v>
      </c>
      <c r="O14" s="66">
        <f t="shared" si="5"/>
        <v>14</v>
      </c>
      <c r="P14" s="65">
        <f>VLOOKUP($A14,'Return Data'!$B$7:$R$2292,15,0)</f>
        <v>4.8970000000000002</v>
      </c>
      <c r="Q14" s="66">
        <f t="shared" si="6"/>
        <v>13</v>
      </c>
      <c r="R14" s="65">
        <f>VLOOKUP($A14,'Return Data'!$B$7:$R$2292,16,0)</f>
        <v>6.5831999999999997</v>
      </c>
      <c r="S14" s="67">
        <f t="shared" si="7"/>
        <v>7</v>
      </c>
    </row>
    <row r="15" spans="1:20" x14ac:dyDescent="0.3">
      <c r="A15" s="63" t="s">
        <v>1739</v>
      </c>
      <c r="B15" s="64">
        <f>VLOOKUP($A15,'Return Data'!$B$7:$R$2292,3,0)</f>
        <v>44533</v>
      </c>
      <c r="C15" s="65">
        <f>VLOOKUP($A15,'Return Data'!$B$7:$R$2292,4,0)</f>
        <v>27.558199999999999</v>
      </c>
      <c r="D15" s="65">
        <f>VLOOKUP($A15,'Return Data'!$B$7:$R$2292,10,0)</f>
        <v>0.90590000000000004</v>
      </c>
      <c r="E15" s="66">
        <f t="shared" si="0"/>
        <v>3</v>
      </c>
      <c r="F15" s="65">
        <f>VLOOKUP($A15,'Return Data'!$B$7:$R$2292,11,0)</f>
        <v>1.9623999999999999</v>
      </c>
      <c r="G15" s="66">
        <f t="shared" si="1"/>
        <v>5</v>
      </c>
      <c r="H15" s="65">
        <f>VLOOKUP($A15,'Return Data'!$B$7:$R$2292,12,0)</f>
        <v>3.3210000000000002</v>
      </c>
      <c r="I15" s="66">
        <f t="shared" si="2"/>
        <v>3</v>
      </c>
      <c r="J15" s="65">
        <f>VLOOKUP($A15,'Return Data'!$B$7:$R$2292,13,0)</f>
        <v>4.1007999999999996</v>
      </c>
      <c r="K15" s="66">
        <f t="shared" si="3"/>
        <v>5</v>
      </c>
      <c r="L15" s="65">
        <f>VLOOKUP($A15,'Return Data'!$B$7:$R$2292,17,0)</f>
        <v>4.1041999999999996</v>
      </c>
      <c r="M15" s="66">
        <f t="shared" si="4"/>
        <v>8</v>
      </c>
      <c r="N15" s="65">
        <f>VLOOKUP($A15,'Return Data'!$B$7:$R$2292,14,0)</f>
        <v>4.7442000000000002</v>
      </c>
      <c r="O15" s="66">
        <f t="shared" si="5"/>
        <v>8</v>
      </c>
      <c r="P15" s="65">
        <f>VLOOKUP($A15,'Return Data'!$B$7:$R$2292,15,0)</f>
        <v>5.2069999999999999</v>
      </c>
      <c r="Q15" s="66">
        <f t="shared" si="6"/>
        <v>6</v>
      </c>
      <c r="R15" s="65">
        <f>VLOOKUP($A15,'Return Data'!$B$7:$R$2292,16,0)</f>
        <v>7.0221999999999998</v>
      </c>
      <c r="S15" s="67">
        <f t="shared" si="7"/>
        <v>2</v>
      </c>
    </row>
    <row r="16" spans="1:20" x14ac:dyDescent="0.3">
      <c r="A16" s="63" t="s">
        <v>1740</v>
      </c>
      <c r="B16" s="64">
        <f>VLOOKUP($A16,'Return Data'!$B$7:$R$2292,3,0)</f>
        <v>44533</v>
      </c>
      <c r="C16" s="65">
        <f>VLOOKUP($A16,'Return Data'!$B$7:$R$2292,4,0)</f>
        <v>26.123100000000001</v>
      </c>
      <c r="D16" s="65">
        <f>VLOOKUP($A16,'Return Data'!$B$7:$R$2292,10,0)</f>
        <v>0.78159999999999996</v>
      </c>
      <c r="E16" s="66">
        <f t="shared" si="0"/>
        <v>13</v>
      </c>
      <c r="F16" s="65">
        <f>VLOOKUP($A16,'Return Data'!$B$7:$R$2292,11,0)</f>
        <v>1.7861</v>
      </c>
      <c r="G16" s="66">
        <f t="shared" si="1"/>
        <v>15</v>
      </c>
      <c r="H16" s="65">
        <f>VLOOKUP($A16,'Return Data'!$B$7:$R$2292,12,0)</f>
        <v>3.0087000000000002</v>
      </c>
      <c r="I16" s="66">
        <f t="shared" si="2"/>
        <v>17</v>
      </c>
      <c r="J16" s="65">
        <f>VLOOKUP($A16,'Return Data'!$B$7:$R$2292,13,0)</f>
        <v>3.7751000000000001</v>
      </c>
      <c r="K16" s="66">
        <f t="shared" si="3"/>
        <v>15</v>
      </c>
      <c r="L16" s="65">
        <f>VLOOKUP($A16,'Return Data'!$B$7:$R$2292,17,0)</f>
        <v>3.7063999999999999</v>
      </c>
      <c r="M16" s="66">
        <f t="shared" si="4"/>
        <v>17</v>
      </c>
      <c r="N16" s="65">
        <f>VLOOKUP($A16,'Return Data'!$B$7:$R$2292,14,0)</f>
        <v>4.5724</v>
      </c>
      <c r="O16" s="66">
        <f t="shared" si="5"/>
        <v>12</v>
      </c>
      <c r="P16" s="65">
        <f>VLOOKUP($A16,'Return Data'!$B$7:$R$2292,15,0)</f>
        <v>5.0979000000000001</v>
      </c>
      <c r="Q16" s="66">
        <f t="shared" si="6"/>
        <v>9</v>
      </c>
      <c r="R16" s="65">
        <f>VLOOKUP($A16,'Return Data'!$B$7:$R$2292,16,0)</f>
        <v>6.6284000000000001</v>
      </c>
      <c r="S16" s="67">
        <f t="shared" si="7"/>
        <v>6</v>
      </c>
    </row>
    <row r="17" spans="1:19" x14ac:dyDescent="0.3">
      <c r="A17" s="63" t="s">
        <v>1741</v>
      </c>
      <c r="B17" s="64">
        <f>VLOOKUP($A17,'Return Data'!$B$7:$R$2292,3,0)</f>
        <v>44533</v>
      </c>
      <c r="C17" s="65">
        <f>VLOOKUP($A17,'Return Data'!$B$7:$R$2292,4,0)</f>
        <v>14.494199999999999</v>
      </c>
      <c r="D17" s="65">
        <f>VLOOKUP($A17,'Return Data'!$B$7:$R$2292,10,0)</f>
        <v>0.62970000000000004</v>
      </c>
      <c r="E17" s="66">
        <f t="shared" si="0"/>
        <v>21</v>
      </c>
      <c r="F17" s="65">
        <f>VLOOKUP($A17,'Return Data'!$B$7:$R$2292,11,0)</f>
        <v>1.2524999999999999</v>
      </c>
      <c r="G17" s="66">
        <f t="shared" si="1"/>
        <v>23</v>
      </c>
      <c r="H17" s="65">
        <f>VLOOKUP($A17,'Return Data'!$B$7:$R$2292,12,0)</f>
        <v>2.1899000000000002</v>
      </c>
      <c r="I17" s="66">
        <f t="shared" si="2"/>
        <v>23</v>
      </c>
      <c r="J17" s="65">
        <f>VLOOKUP($A17,'Return Data'!$B$7:$R$2292,13,0)</f>
        <v>2.6356000000000002</v>
      </c>
      <c r="K17" s="66">
        <f t="shared" si="3"/>
        <v>25</v>
      </c>
      <c r="L17" s="65">
        <f>VLOOKUP($A17,'Return Data'!$B$7:$R$2292,17,0)</f>
        <v>2.7867000000000002</v>
      </c>
      <c r="M17" s="66">
        <f t="shared" si="4"/>
        <v>19</v>
      </c>
      <c r="N17" s="65">
        <f>VLOOKUP($A17,'Return Data'!$B$7:$R$2292,14,0)</f>
        <v>3.8424</v>
      </c>
      <c r="O17" s="66">
        <f t="shared" si="5"/>
        <v>16</v>
      </c>
      <c r="P17" s="65">
        <f>VLOOKUP($A17,'Return Data'!$B$7:$R$2292,15,0)</f>
        <v>4.6285999999999996</v>
      </c>
      <c r="Q17" s="66">
        <f t="shared" si="6"/>
        <v>14</v>
      </c>
      <c r="R17" s="65">
        <f>VLOOKUP($A17,'Return Data'!$B$7:$R$2292,16,0)</f>
        <v>5.4762000000000004</v>
      </c>
      <c r="S17" s="67">
        <f t="shared" si="7"/>
        <v>15</v>
      </c>
    </row>
    <row r="18" spans="1:19" x14ac:dyDescent="0.3">
      <c r="A18" s="63" t="s">
        <v>1742</v>
      </c>
      <c r="B18" s="64">
        <f>VLOOKUP($A18,'Return Data'!$B$7:$R$2292,3,0)</f>
        <v>44533</v>
      </c>
      <c r="C18" s="65">
        <f>VLOOKUP($A18,'Return Data'!$B$7:$R$2292,4,0)</f>
        <v>25.347000000000001</v>
      </c>
      <c r="D18" s="65">
        <f>VLOOKUP($A18,'Return Data'!$B$7:$R$2292,10,0)</f>
        <v>0.69120000000000004</v>
      </c>
      <c r="E18" s="66">
        <f t="shared" si="0"/>
        <v>18</v>
      </c>
      <c r="F18" s="65">
        <f>VLOOKUP($A18,'Return Data'!$B$7:$R$2292,11,0)</f>
        <v>1.6498999999999999</v>
      </c>
      <c r="G18" s="66">
        <f t="shared" si="1"/>
        <v>18</v>
      </c>
      <c r="H18" s="65">
        <f>VLOOKUP($A18,'Return Data'!$B$7:$R$2292,12,0)</f>
        <v>2.8492999999999999</v>
      </c>
      <c r="I18" s="66">
        <f t="shared" si="2"/>
        <v>18</v>
      </c>
      <c r="J18" s="65">
        <f>VLOOKUP($A18,'Return Data'!$B$7:$R$2292,13,0)</f>
        <v>3.6814</v>
      </c>
      <c r="K18" s="66">
        <f t="shared" si="3"/>
        <v>18</v>
      </c>
      <c r="L18" s="65">
        <f>VLOOKUP($A18,'Return Data'!$B$7:$R$2292,17,0)</f>
        <v>3.8763999999999998</v>
      </c>
      <c r="M18" s="66">
        <f t="shared" si="4"/>
        <v>12</v>
      </c>
      <c r="N18" s="65">
        <f>VLOOKUP($A18,'Return Data'!$B$7:$R$2292,14,0)</f>
        <v>4.5773999999999999</v>
      </c>
      <c r="O18" s="66">
        <f t="shared" si="5"/>
        <v>11</v>
      </c>
      <c r="P18" s="65">
        <f>VLOOKUP($A18,'Return Data'!$B$7:$R$2292,15,0)</f>
        <v>5.0571999999999999</v>
      </c>
      <c r="Q18" s="66">
        <f t="shared" si="6"/>
        <v>11</v>
      </c>
      <c r="R18" s="65">
        <f>VLOOKUP($A18,'Return Data'!$B$7:$R$2292,16,0)</f>
        <v>6.5750999999999999</v>
      </c>
      <c r="S18" s="67">
        <f t="shared" si="7"/>
        <v>8</v>
      </c>
    </row>
    <row r="19" spans="1:19" x14ac:dyDescent="0.3">
      <c r="A19" s="63" t="s">
        <v>1743</v>
      </c>
      <c r="B19" s="64">
        <f>VLOOKUP($A19,'Return Data'!$B$7:$R$2292,3,0)</f>
        <v>44533</v>
      </c>
      <c r="C19" s="65">
        <f>VLOOKUP($A19,'Return Data'!$B$7:$R$2292,4,0)</f>
        <v>10.6983</v>
      </c>
      <c r="D19" s="65">
        <f>VLOOKUP($A19,'Return Data'!$B$7:$R$2292,10,0)</f>
        <v>0.43369999999999997</v>
      </c>
      <c r="E19" s="66">
        <f t="shared" si="0"/>
        <v>25</v>
      </c>
      <c r="F19" s="65">
        <f>VLOOKUP($A19,'Return Data'!$B$7:$R$2292,11,0)</f>
        <v>1.1601999999999999</v>
      </c>
      <c r="G19" s="66">
        <f t="shared" si="1"/>
        <v>24</v>
      </c>
      <c r="H19" s="65">
        <f>VLOOKUP($A19,'Return Data'!$B$7:$R$2292,12,0)</f>
        <v>2.1454</v>
      </c>
      <c r="I19" s="66">
        <f t="shared" si="2"/>
        <v>25</v>
      </c>
      <c r="J19" s="65">
        <f>VLOOKUP($A19,'Return Data'!$B$7:$R$2292,13,0)</f>
        <v>2.6482000000000001</v>
      </c>
      <c r="K19" s="66">
        <f t="shared" si="3"/>
        <v>24</v>
      </c>
      <c r="L19" s="65"/>
      <c r="M19" s="66"/>
      <c r="N19" s="65"/>
      <c r="O19" s="66"/>
      <c r="P19" s="65"/>
      <c r="Q19" s="66"/>
      <c r="R19" s="65">
        <f>VLOOKUP($A19,'Return Data'!$B$7:$R$2292,16,0)</f>
        <v>3.0653000000000001</v>
      </c>
      <c r="S19" s="67">
        <f t="shared" si="7"/>
        <v>24</v>
      </c>
    </row>
    <row r="20" spans="1:19" x14ac:dyDescent="0.3">
      <c r="A20" s="63" t="s">
        <v>1744</v>
      </c>
      <c r="B20" s="64">
        <f>VLOOKUP($A20,'Return Data'!$B$7:$R$2292,3,0)</f>
        <v>44533</v>
      </c>
      <c r="C20" s="65">
        <f>VLOOKUP($A20,'Return Data'!$B$7:$R$2292,4,0)</f>
        <v>26.576799999999999</v>
      </c>
      <c r="D20" s="65">
        <f>VLOOKUP($A20,'Return Data'!$B$7:$R$2292,10,0)</f>
        <v>0.72809999999999997</v>
      </c>
      <c r="E20" s="66">
        <f t="shared" si="0"/>
        <v>17</v>
      </c>
      <c r="F20" s="65">
        <f>VLOOKUP($A20,'Return Data'!$B$7:$R$2292,11,0)</f>
        <v>1.6026</v>
      </c>
      <c r="G20" s="66">
        <f t="shared" si="1"/>
        <v>20</v>
      </c>
      <c r="H20" s="65">
        <f>VLOOKUP($A20,'Return Data'!$B$7:$R$2292,12,0)</f>
        <v>2.5066999999999999</v>
      </c>
      <c r="I20" s="66">
        <f t="shared" si="2"/>
        <v>21</v>
      </c>
      <c r="J20" s="65">
        <f>VLOOKUP($A20,'Return Data'!$B$7:$R$2292,13,0)</f>
        <v>2.9319000000000002</v>
      </c>
      <c r="K20" s="66">
        <f t="shared" si="3"/>
        <v>22</v>
      </c>
      <c r="L20" s="65">
        <f>VLOOKUP($A20,'Return Data'!$B$7:$R$2292,17,0)</f>
        <v>2.6945000000000001</v>
      </c>
      <c r="M20" s="66">
        <f t="shared" si="4"/>
        <v>20</v>
      </c>
      <c r="N20" s="65">
        <f>VLOOKUP($A20,'Return Data'!$B$7:$R$2292,14,0)</f>
        <v>3.5945999999999998</v>
      </c>
      <c r="O20" s="66">
        <f t="shared" si="5"/>
        <v>18</v>
      </c>
      <c r="P20" s="65">
        <f>VLOOKUP($A20,'Return Data'!$B$7:$R$2292,15,0)</f>
        <v>4.2805</v>
      </c>
      <c r="Q20" s="66">
        <f t="shared" si="6"/>
        <v>15</v>
      </c>
      <c r="R20" s="65">
        <f>VLOOKUP($A20,'Return Data'!$B$7:$R$2292,16,0)</f>
        <v>6.5576999999999996</v>
      </c>
      <c r="S20" s="67">
        <f t="shared" si="7"/>
        <v>9</v>
      </c>
    </row>
    <row r="21" spans="1:19" x14ac:dyDescent="0.3">
      <c r="A21" s="63" t="s">
        <v>1745</v>
      </c>
      <c r="B21" s="64">
        <f>VLOOKUP($A21,'Return Data'!$B$7:$R$2292,3,0)</f>
        <v>44533</v>
      </c>
      <c r="C21" s="65">
        <f>VLOOKUP($A21,'Return Data'!$B$7:$R$2292,4,0)</f>
        <v>29.866700000000002</v>
      </c>
      <c r="D21" s="65">
        <f>VLOOKUP($A21,'Return Data'!$B$7:$R$2292,10,0)</f>
        <v>0.8911</v>
      </c>
      <c r="E21" s="66">
        <f t="shared" si="0"/>
        <v>6</v>
      </c>
      <c r="F21" s="65">
        <f>VLOOKUP($A21,'Return Data'!$B$7:$R$2292,11,0)</f>
        <v>1.962</v>
      </c>
      <c r="G21" s="66">
        <f t="shared" si="1"/>
        <v>6</v>
      </c>
      <c r="H21" s="65">
        <f>VLOOKUP($A21,'Return Data'!$B$7:$R$2292,12,0)</f>
        <v>3.2959999999999998</v>
      </c>
      <c r="I21" s="66">
        <f t="shared" si="2"/>
        <v>5</v>
      </c>
      <c r="J21" s="65">
        <f>VLOOKUP($A21,'Return Data'!$B$7:$R$2292,13,0)</f>
        <v>4.1875</v>
      </c>
      <c r="K21" s="66">
        <f t="shared" si="3"/>
        <v>2</v>
      </c>
      <c r="L21" s="65">
        <f>VLOOKUP($A21,'Return Data'!$B$7:$R$2292,17,0)</f>
        <v>4.1657000000000002</v>
      </c>
      <c r="M21" s="66">
        <f t="shared" si="4"/>
        <v>4</v>
      </c>
      <c r="N21" s="65">
        <f>VLOOKUP($A21,'Return Data'!$B$7:$R$2292,14,0)</f>
        <v>4.8449</v>
      </c>
      <c r="O21" s="66">
        <f t="shared" si="5"/>
        <v>5</v>
      </c>
      <c r="P21" s="65">
        <f>VLOOKUP($A21,'Return Data'!$B$7:$R$2292,15,0)</f>
        <v>5.3331999999999997</v>
      </c>
      <c r="Q21" s="66">
        <f t="shared" si="6"/>
        <v>3</v>
      </c>
      <c r="R21" s="65">
        <f>VLOOKUP($A21,'Return Data'!$B$7:$R$2292,16,0)</f>
        <v>6.9923000000000002</v>
      </c>
      <c r="S21" s="67">
        <f t="shared" si="7"/>
        <v>3</v>
      </c>
    </row>
    <row r="22" spans="1:19" x14ac:dyDescent="0.3">
      <c r="A22" s="63" t="s">
        <v>1746</v>
      </c>
      <c r="B22" s="64">
        <f>VLOOKUP($A22,'Return Data'!$B$7:$R$2292,3,0)</f>
        <v>44533</v>
      </c>
      <c r="C22" s="65">
        <f>VLOOKUP($A22,'Return Data'!$B$7:$R$2292,4,0)</f>
        <v>15.362</v>
      </c>
      <c r="D22" s="65">
        <f>VLOOKUP($A22,'Return Data'!$B$7:$R$2292,10,0)</f>
        <v>0.76090000000000002</v>
      </c>
      <c r="E22" s="66">
        <f t="shared" si="0"/>
        <v>14</v>
      </c>
      <c r="F22" s="65">
        <f>VLOOKUP($A22,'Return Data'!$B$7:$R$2292,11,0)</f>
        <v>1.7687999999999999</v>
      </c>
      <c r="G22" s="66">
        <f t="shared" si="1"/>
        <v>16</v>
      </c>
      <c r="H22" s="65">
        <f>VLOOKUP($A22,'Return Data'!$B$7:$R$2292,12,0)</f>
        <v>3.073</v>
      </c>
      <c r="I22" s="66">
        <f t="shared" si="2"/>
        <v>13</v>
      </c>
      <c r="J22" s="65">
        <f>VLOOKUP($A22,'Return Data'!$B$7:$R$2292,13,0)</f>
        <v>3.9167000000000001</v>
      </c>
      <c r="K22" s="66">
        <f t="shared" si="3"/>
        <v>11</v>
      </c>
      <c r="L22" s="65">
        <f>VLOOKUP($A22,'Return Data'!$B$7:$R$2292,17,0)</f>
        <v>4.2587999999999999</v>
      </c>
      <c r="M22" s="66">
        <f t="shared" si="4"/>
        <v>2</v>
      </c>
      <c r="N22" s="65">
        <f>VLOOKUP($A22,'Return Data'!$B$7:$R$2292,14,0)</f>
        <v>4.8699000000000003</v>
      </c>
      <c r="O22" s="66">
        <f t="shared" si="5"/>
        <v>2</v>
      </c>
      <c r="P22" s="65">
        <f>VLOOKUP($A22,'Return Data'!$B$7:$R$2292,15,0)</f>
        <v>5.2869999999999999</v>
      </c>
      <c r="Q22" s="66">
        <f t="shared" si="6"/>
        <v>5</v>
      </c>
      <c r="R22" s="65">
        <f>VLOOKUP($A22,'Return Data'!$B$7:$R$2292,16,0)</f>
        <v>5.9459</v>
      </c>
      <c r="S22" s="67">
        <f t="shared" si="7"/>
        <v>12</v>
      </c>
    </row>
    <row r="23" spans="1:19" x14ac:dyDescent="0.3">
      <c r="A23" s="63" t="s">
        <v>1747</v>
      </c>
      <c r="B23" s="64">
        <f>VLOOKUP($A23,'Return Data'!$B$7:$R$2292,3,0)</f>
        <v>44533</v>
      </c>
      <c r="C23" s="65">
        <f>VLOOKUP($A23,'Return Data'!$B$7:$R$2292,4,0)</f>
        <v>11.225099999999999</v>
      </c>
      <c r="D23" s="65">
        <f>VLOOKUP($A23,'Return Data'!$B$7:$R$2292,10,0)</f>
        <v>0.68889999999999996</v>
      </c>
      <c r="E23" s="66">
        <f t="shared" si="0"/>
        <v>20</v>
      </c>
      <c r="F23" s="65">
        <f>VLOOKUP($A23,'Return Data'!$B$7:$R$2292,11,0)</f>
        <v>1.6397999999999999</v>
      </c>
      <c r="G23" s="66">
        <f t="shared" si="1"/>
        <v>19</v>
      </c>
      <c r="H23" s="65">
        <f>VLOOKUP($A23,'Return Data'!$B$7:$R$2292,12,0)</f>
        <v>2.7864</v>
      </c>
      <c r="I23" s="66">
        <f t="shared" si="2"/>
        <v>20</v>
      </c>
      <c r="J23" s="65">
        <f>VLOOKUP($A23,'Return Data'!$B$7:$R$2292,13,0)</f>
        <v>3.3771</v>
      </c>
      <c r="K23" s="66">
        <f t="shared" si="3"/>
        <v>20</v>
      </c>
      <c r="L23" s="65">
        <f>VLOOKUP($A23,'Return Data'!$B$7:$R$2292,17,0)</f>
        <v>3.3997999999999999</v>
      </c>
      <c r="M23" s="66">
        <f t="shared" si="4"/>
        <v>18</v>
      </c>
      <c r="N23" s="65"/>
      <c r="O23" s="66"/>
      <c r="P23" s="65"/>
      <c r="Q23" s="66"/>
      <c r="R23" s="65">
        <f>VLOOKUP($A23,'Return Data'!$B$7:$R$2292,16,0)</f>
        <v>4.1272000000000002</v>
      </c>
      <c r="S23" s="67">
        <f t="shared" si="7"/>
        <v>20</v>
      </c>
    </row>
    <row r="24" spans="1:19" x14ac:dyDescent="0.3">
      <c r="A24" s="63" t="s">
        <v>1748</v>
      </c>
      <c r="B24" s="64">
        <f>VLOOKUP($A24,'Return Data'!$B$7:$R$2292,3,0)</f>
        <v>44533</v>
      </c>
      <c r="C24" s="65">
        <f>VLOOKUP($A24,'Return Data'!$B$7:$R$2292,4,0)</f>
        <v>10.3561</v>
      </c>
      <c r="D24" s="65">
        <f>VLOOKUP($A24,'Return Data'!$B$7:$R$2292,10,0)</f>
        <v>0.52510000000000001</v>
      </c>
      <c r="E24" s="66">
        <f t="shared" si="0"/>
        <v>22</v>
      </c>
      <c r="F24" s="65">
        <f>VLOOKUP($A24,'Return Data'!$B$7:$R$2292,11,0)</f>
        <v>1.3843000000000001</v>
      </c>
      <c r="G24" s="66">
        <f t="shared" si="1"/>
        <v>21</v>
      </c>
      <c r="H24" s="65">
        <f>VLOOKUP($A24,'Return Data'!$B$7:$R$2292,12,0)</f>
        <v>2.3441000000000001</v>
      </c>
      <c r="I24" s="66">
        <f t="shared" si="2"/>
        <v>22</v>
      </c>
      <c r="J24" s="65">
        <f>VLOOKUP($A24,'Return Data'!$B$7:$R$2292,13,0)</f>
        <v>3.016</v>
      </c>
      <c r="K24" s="66">
        <f t="shared" si="3"/>
        <v>21</v>
      </c>
      <c r="L24" s="65"/>
      <c r="M24" s="66"/>
      <c r="N24" s="65"/>
      <c r="O24" s="66"/>
      <c r="P24" s="65"/>
      <c r="Q24" s="66"/>
      <c r="R24" s="65">
        <f>VLOOKUP($A24,'Return Data'!$B$7:$R$2292,16,0)</f>
        <v>2.7786</v>
      </c>
      <c r="S24" s="67">
        <f t="shared" si="7"/>
        <v>26</v>
      </c>
    </row>
    <row r="25" spans="1:19" x14ac:dyDescent="0.3">
      <c r="A25" s="63" t="s">
        <v>1749</v>
      </c>
      <c r="B25" s="64">
        <f>VLOOKUP($A25,'Return Data'!$B$7:$R$2292,3,0)</f>
        <v>44533</v>
      </c>
      <c r="C25" s="65">
        <f>VLOOKUP($A25,'Return Data'!$B$7:$R$2292,4,0)</f>
        <v>10.510999999999999</v>
      </c>
      <c r="D25" s="65">
        <f>VLOOKUP($A25,'Return Data'!$B$7:$R$2292,10,0)</f>
        <v>0.68969999999999998</v>
      </c>
      <c r="E25" s="66">
        <f t="shared" si="0"/>
        <v>19</v>
      </c>
      <c r="F25" s="65">
        <f>VLOOKUP($A25,'Return Data'!$B$7:$R$2292,11,0)</f>
        <v>1.7522</v>
      </c>
      <c r="G25" s="66">
        <f t="shared" si="1"/>
        <v>17</v>
      </c>
      <c r="H25" s="65">
        <f>VLOOKUP($A25,'Return Data'!$B$7:$R$2292,12,0)</f>
        <v>3.0186999999999999</v>
      </c>
      <c r="I25" s="66">
        <f t="shared" si="2"/>
        <v>16</v>
      </c>
      <c r="J25" s="65">
        <f>VLOOKUP($A25,'Return Data'!$B$7:$R$2292,13,0)</f>
        <v>3.7610999999999999</v>
      </c>
      <c r="K25" s="66">
        <f t="shared" si="3"/>
        <v>16</v>
      </c>
      <c r="L25" s="65"/>
      <c r="M25" s="66"/>
      <c r="N25" s="65"/>
      <c r="O25" s="66"/>
      <c r="P25" s="65"/>
      <c r="Q25" s="66"/>
      <c r="R25" s="65">
        <f>VLOOKUP($A25,'Return Data'!$B$7:$R$2292,16,0)</f>
        <v>3.4784000000000002</v>
      </c>
      <c r="S25" s="67">
        <f t="shared" si="7"/>
        <v>23</v>
      </c>
    </row>
    <row r="26" spans="1:19" x14ac:dyDescent="0.3">
      <c r="A26" s="63" t="s">
        <v>1750</v>
      </c>
      <c r="B26" s="64">
        <f>VLOOKUP($A26,'Return Data'!$B$7:$R$2292,3,0)</f>
        <v>44533</v>
      </c>
      <c r="C26" s="65">
        <f>VLOOKUP($A26,'Return Data'!$B$7:$R$2292,4,0)</f>
        <v>21.405200000000001</v>
      </c>
      <c r="D26" s="65">
        <f>VLOOKUP($A26,'Return Data'!$B$7:$R$2292,10,0)</f>
        <v>0.89510000000000001</v>
      </c>
      <c r="E26" s="66">
        <f t="shared" si="0"/>
        <v>5</v>
      </c>
      <c r="F26" s="65">
        <f>VLOOKUP($A26,'Return Data'!$B$7:$R$2292,11,0)</f>
        <v>1.9455</v>
      </c>
      <c r="G26" s="66">
        <f t="shared" si="1"/>
        <v>7</v>
      </c>
      <c r="H26" s="65">
        <f>VLOOKUP($A26,'Return Data'!$B$7:$R$2292,12,0)</f>
        <v>3.2482000000000002</v>
      </c>
      <c r="I26" s="66">
        <f t="shared" si="2"/>
        <v>7</v>
      </c>
      <c r="J26" s="65">
        <f>VLOOKUP($A26,'Return Data'!$B$7:$R$2292,13,0)</f>
        <v>4.0567000000000002</v>
      </c>
      <c r="K26" s="66">
        <f t="shared" si="3"/>
        <v>6</v>
      </c>
      <c r="L26" s="65">
        <f>VLOOKUP($A26,'Return Data'!$B$7:$R$2292,17,0)</f>
        <v>4.0872000000000002</v>
      </c>
      <c r="M26" s="66">
        <f t="shared" si="4"/>
        <v>9</v>
      </c>
      <c r="N26" s="65">
        <f>VLOOKUP($A26,'Return Data'!$B$7:$R$2292,14,0)</f>
        <v>4.8276000000000003</v>
      </c>
      <c r="O26" s="66">
        <f t="shared" si="5"/>
        <v>6</v>
      </c>
      <c r="P26" s="65">
        <f>VLOOKUP($A26,'Return Data'!$B$7:$R$2292,15,0)</f>
        <v>5.3697999999999997</v>
      </c>
      <c r="Q26" s="66">
        <f t="shared" si="6"/>
        <v>1</v>
      </c>
      <c r="R26" s="65">
        <f>VLOOKUP($A26,'Return Data'!$B$7:$R$2292,16,0)</f>
        <v>7.0670000000000002</v>
      </c>
      <c r="S26" s="67">
        <f t="shared" si="7"/>
        <v>1</v>
      </c>
    </row>
    <row r="27" spans="1:19" x14ac:dyDescent="0.3">
      <c r="A27" s="63" t="s">
        <v>1751</v>
      </c>
      <c r="B27" s="64">
        <f>VLOOKUP($A27,'Return Data'!$B$7:$R$2292,3,0)</f>
        <v>44533</v>
      </c>
      <c r="C27" s="65">
        <f>VLOOKUP($A27,'Return Data'!$B$7:$R$2292,4,0)</f>
        <v>14.9772</v>
      </c>
      <c r="D27" s="65">
        <f>VLOOKUP($A27,'Return Data'!$B$7:$R$2292,10,0)</f>
        <v>0.86470000000000002</v>
      </c>
      <c r="E27" s="66">
        <f t="shared" si="0"/>
        <v>7</v>
      </c>
      <c r="F27" s="65">
        <f>VLOOKUP($A27,'Return Data'!$B$7:$R$2292,11,0)</f>
        <v>1.8947000000000001</v>
      </c>
      <c r="G27" s="66">
        <f t="shared" si="1"/>
        <v>9</v>
      </c>
      <c r="H27" s="65">
        <f>VLOOKUP($A27,'Return Data'!$B$7:$R$2292,12,0)</f>
        <v>3.0735000000000001</v>
      </c>
      <c r="I27" s="66">
        <f t="shared" si="2"/>
        <v>12</v>
      </c>
      <c r="J27" s="65">
        <f>VLOOKUP($A27,'Return Data'!$B$7:$R$2292,13,0)</f>
        <v>3.9108999999999998</v>
      </c>
      <c r="K27" s="66">
        <f t="shared" si="3"/>
        <v>12</v>
      </c>
      <c r="L27" s="65">
        <f>VLOOKUP($A27,'Return Data'!$B$7:$R$2292,17,0)</f>
        <v>3.8043</v>
      </c>
      <c r="M27" s="66">
        <f t="shared" si="4"/>
        <v>13</v>
      </c>
      <c r="N27" s="65">
        <f>VLOOKUP($A27,'Return Data'!$B$7:$R$2292,14,0)</f>
        <v>4.4927999999999999</v>
      </c>
      <c r="O27" s="66">
        <f t="shared" si="5"/>
        <v>15</v>
      </c>
      <c r="P27" s="65">
        <f>VLOOKUP($A27,'Return Data'!$B$7:$R$2292,15,0)</f>
        <v>5.0204000000000004</v>
      </c>
      <c r="Q27" s="66">
        <f t="shared" si="6"/>
        <v>12</v>
      </c>
      <c r="R27" s="65">
        <f>VLOOKUP($A27,'Return Data'!$B$7:$R$2292,16,0)</f>
        <v>5.7103999999999999</v>
      </c>
      <c r="S27" s="67">
        <f t="shared" si="7"/>
        <v>14</v>
      </c>
    </row>
    <row r="28" spans="1:19" x14ac:dyDescent="0.3">
      <c r="A28" s="63" t="s">
        <v>1752</v>
      </c>
      <c r="B28" s="64">
        <f>VLOOKUP($A28,'Return Data'!$B$7:$R$2292,3,0)</f>
        <v>44533</v>
      </c>
      <c r="C28" s="65">
        <f>VLOOKUP($A28,'Return Data'!$B$7:$R$2292,4,0)</f>
        <v>11.785600000000001</v>
      </c>
      <c r="D28" s="65">
        <f>VLOOKUP($A28,'Return Data'!$B$7:$R$2292,10,0)</f>
        <v>0.40210000000000001</v>
      </c>
      <c r="E28" s="66">
        <f t="shared" si="0"/>
        <v>26</v>
      </c>
      <c r="F28" s="65">
        <f>VLOOKUP($A28,'Return Data'!$B$7:$R$2292,11,0)</f>
        <v>1.1456999999999999</v>
      </c>
      <c r="G28" s="66">
        <f t="shared" si="1"/>
        <v>25</v>
      </c>
      <c r="H28" s="65">
        <f>VLOOKUP($A28,'Return Data'!$B$7:$R$2292,12,0)</f>
        <v>2.1486000000000001</v>
      </c>
      <c r="I28" s="66">
        <f t="shared" si="2"/>
        <v>24</v>
      </c>
      <c r="J28" s="65">
        <f>VLOOKUP($A28,'Return Data'!$B$7:$R$2292,13,0)</f>
        <v>2.6513</v>
      </c>
      <c r="K28" s="66">
        <f t="shared" si="3"/>
        <v>23</v>
      </c>
      <c r="L28" s="65">
        <f>VLOOKUP($A28,'Return Data'!$B$7:$R$2292,17,0)</f>
        <v>2.3940999999999999</v>
      </c>
      <c r="M28" s="66">
        <f t="shared" si="4"/>
        <v>22</v>
      </c>
      <c r="N28" s="65">
        <f>VLOOKUP($A28,'Return Data'!$B$7:$R$2292,14,0)</f>
        <v>2.8481999999999998</v>
      </c>
      <c r="O28" s="66">
        <f t="shared" si="5"/>
        <v>19</v>
      </c>
      <c r="P28" s="65">
        <f>VLOOKUP($A28,'Return Data'!$B$7:$R$2292,15,0)</f>
        <v>2.5461999999999998</v>
      </c>
      <c r="Q28" s="66">
        <f t="shared" si="6"/>
        <v>16</v>
      </c>
      <c r="R28" s="65">
        <f>VLOOKUP($A28,'Return Data'!$B$7:$R$2292,16,0)</f>
        <v>2.9655</v>
      </c>
      <c r="S28" s="67">
        <f t="shared" si="7"/>
        <v>25</v>
      </c>
    </row>
    <row r="29" spans="1:19" x14ac:dyDescent="0.3">
      <c r="A29" s="63" t="s">
        <v>1753</v>
      </c>
      <c r="B29" s="64">
        <f>VLOOKUP($A29,'Return Data'!$B$7:$R$2292,3,0)</f>
        <v>44533</v>
      </c>
      <c r="C29" s="65">
        <f>VLOOKUP($A29,'Return Data'!$B$7:$R$2292,4,0)</f>
        <v>26.979099999999999</v>
      </c>
      <c r="D29" s="65">
        <f>VLOOKUP($A29,'Return Data'!$B$7:$R$2292,10,0)</f>
        <v>1.1316999999999999</v>
      </c>
      <c r="E29" s="66">
        <f t="shared" si="0"/>
        <v>1</v>
      </c>
      <c r="F29" s="65">
        <f>VLOOKUP($A29,'Return Data'!$B$7:$R$2292,11,0)</f>
        <v>2.1692</v>
      </c>
      <c r="G29" s="66">
        <f t="shared" si="1"/>
        <v>1</v>
      </c>
      <c r="H29" s="65">
        <f>VLOOKUP($A29,'Return Data'!$B$7:$R$2292,12,0)</f>
        <v>3.4386999999999999</v>
      </c>
      <c r="I29" s="66">
        <f t="shared" si="2"/>
        <v>1</v>
      </c>
      <c r="J29" s="65">
        <f>VLOOKUP($A29,'Return Data'!$B$7:$R$2292,13,0)</f>
        <v>4.2038000000000002</v>
      </c>
      <c r="K29" s="66">
        <f t="shared" si="3"/>
        <v>1</v>
      </c>
      <c r="L29" s="65">
        <f>VLOOKUP($A29,'Return Data'!$B$7:$R$2292,17,0)</f>
        <v>3.7275</v>
      </c>
      <c r="M29" s="66">
        <f t="shared" si="4"/>
        <v>15</v>
      </c>
      <c r="N29" s="65">
        <f>VLOOKUP($A29,'Return Data'!$B$7:$R$2292,14,0)</f>
        <v>4.5437000000000003</v>
      </c>
      <c r="O29" s="66">
        <f t="shared" si="5"/>
        <v>13</v>
      </c>
      <c r="P29" s="65">
        <f>VLOOKUP($A29,'Return Data'!$B$7:$R$2292,15,0)</f>
        <v>5.0602999999999998</v>
      </c>
      <c r="Q29" s="66">
        <f t="shared" si="6"/>
        <v>10</v>
      </c>
      <c r="R29" s="65">
        <f>VLOOKUP($A29,'Return Data'!$B$7:$R$2292,16,0)</f>
        <v>6.7967000000000004</v>
      </c>
      <c r="S29" s="67">
        <f t="shared" si="7"/>
        <v>5</v>
      </c>
    </row>
    <row r="30" spans="1:19" x14ac:dyDescent="0.3">
      <c r="A30" s="63" t="s">
        <v>1754</v>
      </c>
      <c r="B30" s="64">
        <f>VLOOKUP($A30,'Return Data'!$B$7:$R$2292,3,0)</f>
        <v>44533</v>
      </c>
      <c r="C30" s="65">
        <f>VLOOKUP($A30,'Return Data'!$B$7:$R$2292,4,0)</f>
        <v>10.6547</v>
      </c>
      <c r="D30" s="65">
        <f>VLOOKUP($A30,'Return Data'!$B$7:$R$2292,10,0)</f>
        <v>0.44879999999999998</v>
      </c>
      <c r="E30" s="66">
        <f t="shared" si="0"/>
        <v>24</v>
      </c>
      <c r="F30" s="65">
        <f>VLOOKUP($A30,'Return Data'!$B$7:$R$2292,11,0)</f>
        <v>1.3593999999999999</v>
      </c>
      <c r="G30" s="66">
        <f t="shared" si="1"/>
        <v>22</v>
      </c>
      <c r="H30" s="65">
        <f>VLOOKUP($A30,'Return Data'!$B$7:$R$2292,12,0)</f>
        <v>2.8307000000000002</v>
      </c>
      <c r="I30" s="66">
        <f t="shared" si="2"/>
        <v>19</v>
      </c>
      <c r="J30" s="65">
        <f>VLOOKUP($A30,'Return Data'!$B$7:$R$2292,13,0)</f>
        <v>3.5402</v>
      </c>
      <c r="K30" s="66">
        <f t="shared" si="3"/>
        <v>19</v>
      </c>
      <c r="L30" s="65"/>
      <c r="M30" s="66"/>
      <c r="N30" s="65"/>
      <c r="O30" s="66"/>
      <c r="P30" s="65"/>
      <c r="Q30" s="66"/>
      <c r="R30" s="65">
        <f>VLOOKUP($A30,'Return Data'!$B$7:$R$2292,16,0)</f>
        <v>3.5257999999999998</v>
      </c>
      <c r="S30" s="67">
        <f t="shared" si="7"/>
        <v>22</v>
      </c>
    </row>
    <row r="31" spans="1:19" x14ac:dyDescent="0.3">
      <c r="A31" s="63" t="s">
        <v>1755</v>
      </c>
      <c r="B31" s="64">
        <f>VLOOKUP($A31,'Return Data'!$B$7:$R$2292,3,0)</f>
        <v>44533</v>
      </c>
      <c r="C31" s="65">
        <f>VLOOKUP($A31,'Return Data'!$B$7:$R$2292,4,0)</f>
        <v>11.5762</v>
      </c>
      <c r="D31" s="65">
        <f>VLOOKUP($A31,'Return Data'!$B$7:$R$2292,10,0)</f>
        <v>0.74319999999999997</v>
      </c>
      <c r="E31" s="66">
        <f t="shared" si="0"/>
        <v>15</v>
      </c>
      <c r="F31" s="65">
        <f>VLOOKUP($A31,'Return Data'!$B$7:$R$2292,11,0)</f>
        <v>1.7947</v>
      </c>
      <c r="G31" s="66">
        <f t="shared" si="1"/>
        <v>12</v>
      </c>
      <c r="H31" s="65">
        <f>VLOOKUP($A31,'Return Data'!$B$7:$R$2292,12,0)</f>
        <v>3.1911999999999998</v>
      </c>
      <c r="I31" s="66">
        <f t="shared" si="2"/>
        <v>10</v>
      </c>
      <c r="J31" s="65">
        <f>VLOOKUP($A31,'Return Data'!$B$7:$R$2292,13,0)</f>
        <v>3.9940000000000002</v>
      </c>
      <c r="K31" s="66">
        <f t="shared" si="3"/>
        <v>8</v>
      </c>
      <c r="L31" s="65">
        <f>VLOOKUP($A31,'Return Data'!$B$7:$R$2292,17,0)</f>
        <v>4.3909000000000002</v>
      </c>
      <c r="M31" s="66">
        <f t="shared" si="4"/>
        <v>1</v>
      </c>
      <c r="N31" s="65"/>
      <c r="O31" s="66"/>
      <c r="P31" s="65"/>
      <c r="Q31" s="66"/>
      <c r="R31" s="65">
        <f>VLOOKUP($A31,'Return Data'!$B$7:$R$2292,16,0)</f>
        <v>5.0662000000000003</v>
      </c>
      <c r="S31" s="67">
        <f t="shared" si="7"/>
        <v>17</v>
      </c>
    </row>
    <row r="32" spans="1:19" x14ac:dyDescent="0.3">
      <c r="A32" s="63" t="s">
        <v>1756</v>
      </c>
      <c r="B32" s="64">
        <f>VLOOKUP($A32,'Return Data'!$B$7:$R$2292,3,0)</f>
        <v>44533</v>
      </c>
      <c r="C32" s="65">
        <f>VLOOKUP($A32,'Return Data'!$B$7:$R$2292,4,0)</f>
        <v>11.3735</v>
      </c>
      <c r="D32" s="65">
        <f>VLOOKUP($A32,'Return Data'!$B$7:$R$2292,10,0)</f>
        <v>0.85389999999999999</v>
      </c>
      <c r="E32" s="66">
        <f t="shared" si="0"/>
        <v>8</v>
      </c>
      <c r="F32" s="65">
        <f>VLOOKUP($A32,'Return Data'!$B$7:$R$2292,11,0)</f>
        <v>1.9716</v>
      </c>
      <c r="G32" s="66">
        <f t="shared" si="1"/>
        <v>3</v>
      </c>
      <c r="H32" s="65">
        <f>VLOOKUP($A32,'Return Data'!$B$7:$R$2292,12,0)</f>
        <v>3.3306</v>
      </c>
      <c r="I32" s="66">
        <f t="shared" si="2"/>
        <v>2</v>
      </c>
      <c r="J32" s="65">
        <f>VLOOKUP($A32,'Return Data'!$B$7:$R$2292,13,0)</f>
        <v>3.8997999999999999</v>
      </c>
      <c r="K32" s="66">
        <f t="shared" si="3"/>
        <v>13</v>
      </c>
      <c r="L32" s="65">
        <f>VLOOKUP($A32,'Return Data'!$B$7:$R$2292,17,0)</f>
        <v>4.1104000000000003</v>
      </c>
      <c r="M32" s="66">
        <f t="shared" si="4"/>
        <v>7</v>
      </c>
      <c r="N32" s="65"/>
      <c r="O32" s="66"/>
      <c r="P32" s="65"/>
      <c r="Q32" s="66"/>
      <c r="R32" s="65">
        <f>VLOOKUP($A32,'Return Data'!$B$7:$R$2292,16,0)</f>
        <v>4.7274000000000003</v>
      </c>
      <c r="S32" s="67">
        <f t="shared" si="7"/>
        <v>19</v>
      </c>
    </row>
    <row r="33" spans="1:19" x14ac:dyDescent="0.3">
      <c r="A33" s="63" t="s">
        <v>1757</v>
      </c>
      <c r="B33" s="64">
        <f>VLOOKUP($A33,'Return Data'!$B$7:$R$2292,3,0)</f>
        <v>44533</v>
      </c>
      <c r="C33" s="65">
        <f>VLOOKUP($A33,'Return Data'!$B$7:$R$2292,4,0)</f>
        <v>28.142399999999999</v>
      </c>
      <c r="D33" s="65">
        <f>VLOOKUP($A33,'Return Data'!$B$7:$R$2292,10,0)</f>
        <v>0.84389999999999998</v>
      </c>
      <c r="E33" s="66">
        <f t="shared" si="0"/>
        <v>9</v>
      </c>
      <c r="F33" s="65">
        <f>VLOOKUP($A33,'Return Data'!$B$7:$R$2292,11,0)</f>
        <v>1.9441999999999999</v>
      </c>
      <c r="G33" s="66">
        <f t="shared" si="1"/>
        <v>8</v>
      </c>
      <c r="H33" s="65">
        <f>VLOOKUP($A33,'Return Data'!$B$7:$R$2292,12,0)</f>
        <v>3.2991000000000001</v>
      </c>
      <c r="I33" s="66">
        <f t="shared" si="2"/>
        <v>4</v>
      </c>
      <c r="J33" s="65">
        <f>VLOOKUP($A33,'Return Data'!$B$7:$R$2292,13,0)</f>
        <v>4.1135000000000002</v>
      </c>
      <c r="K33" s="66">
        <f t="shared" si="3"/>
        <v>3</v>
      </c>
      <c r="L33" s="65">
        <f>VLOOKUP($A33,'Return Data'!$B$7:$R$2292,17,0)</f>
        <v>4.1359000000000004</v>
      </c>
      <c r="M33" s="66">
        <f t="shared" si="4"/>
        <v>6</v>
      </c>
      <c r="N33" s="65">
        <f>VLOOKUP($A33,'Return Data'!$B$7:$R$2292,14,0)</f>
        <v>4.8625999999999996</v>
      </c>
      <c r="O33" s="66">
        <f t="shared" si="5"/>
        <v>3</v>
      </c>
      <c r="P33" s="65">
        <f>VLOOKUP($A33,'Return Data'!$B$7:$R$2292,15,0)</f>
        <v>5.2953999999999999</v>
      </c>
      <c r="Q33" s="66">
        <f t="shared" si="6"/>
        <v>4</v>
      </c>
      <c r="R33" s="65">
        <f>VLOOKUP($A33,'Return Data'!$B$7:$R$2292,16,0)</f>
        <v>6.9305000000000003</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0.74442307692307685</v>
      </c>
      <c r="E35" s="74"/>
      <c r="F35" s="75">
        <f>AVERAGE(F8:F33)</f>
        <v>1.7070461538461539</v>
      </c>
      <c r="G35" s="74"/>
      <c r="H35" s="75">
        <f>AVERAGE(H8:H33)</f>
        <v>2.9215615384615385</v>
      </c>
      <c r="I35" s="74"/>
      <c r="J35" s="75">
        <f>AVERAGE(J8:J33)</f>
        <v>3.633576923076923</v>
      </c>
      <c r="K35" s="74"/>
      <c r="L35" s="75">
        <f>AVERAGE(L8:L33)</f>
        <v>3.7336590909090912</v>
      </c>
      <c r="M35" s="74"/>
      <c r="N35" s="75">
        <f>AVERAGE(N8:N33)</f>
        <v>4.4492000000000003</v>
      </c>
      <c r="O35" s="74"/>
      <c r="P35" s="75">
        <f>AVERAGE(P8:P33)</f>
        <v>4.9223062499999992</v>
      </c>
      <c r="Q35" s="74"/>
      <c r="R35" s="75">
        <f>AVERAGE(R8:R33)</f>
        <v>5.4045653846153829</v>
      </c>
      <c r="S35" s="76"/>
    </row>
    <row r="36" spans="1:19" x14ac:dyDescent="0.3">
      <c r="A36" s="73" t="s">
        <v>28</v>
      </c>
      <c r="B36" s="74"/>
      <c r="C36" s="74"/>
      <c r="D36" s="75">
        <f>MIN(D8:D33)</f>
        <v>0.40210000000000001</v>
      </c>
      <c r="E36" s="74"/>
      <c r="F36" s="75">
        <f>MIN(F8:F33)</f>
        <v>1.0428999999999999</v>
      </c>
      <c r="G36" s="74"/>
      <c r="H36" s="75">
        <f>MIN(H8:H33)</f>
        <v>1.9810000000000001</v>
      </c>
      <c r="I36" s="74"/>
      <c r="J36" s="75">
        <f>MIN(J8:J33)</f>
        <v>2.4230999999999998</v>
      </c>
      <c r="K36" s="74"/>
      <c r="L36" s="75">
        <f>MIN(L8:L33)</f>
        <v>2.3940999999999999</v>
      </c>
      <c r="M36" s="74"/>
      <c r="N36" s="75">
        <f>MIN(N8:N33)</f>
        <v>2.8481999999999998</v>
      </c>
      <c r="O36" s="74"/>
      <c r="P36" s="75">
        <f>MIN(P8:P33)</f>
        <v>2.5461999999999998</v>
      </c>
      <c r="Q36" s="74"/>
      <c r="R36" s="75">
        <f>MIN(R8:R33)</f>
        <v>2.7786</v>
      </c>
      <c r="S36" s="76"/>
    </row>
    <row r="37" spans="1:19" ht="15" thickBot="1" x14ac:dyDescent="0.35">
      <c r="A37" s="77" t="s">
        <v>29</v>
      </c>
      <c r="B37" s="78"/>
      <c r="C37" s="78"/>
      <c r="D37" s="79">
        <f>MAX(D8:D33)</f>
        <v>1.1316999999999999</v>
      </c>
      <c r="E37" s="78"/>
      <c r="F37" s="79">
        <f>MAX(F8:F33)</f>
        <v>2.1692</v>
      </c>
      <c r="G37" s="78"/>
      <c r="H37" s="79">
        <f>MAX(H8:H33)</f>
        <v>3.4386999999999999</v>
      </c>
      <c r="I37" s="78"/>
      <c r="J37" s="79">
        <f>MAX(J8:J33)</f>
        <v>4.2038000000000002</v>
      </c>
      <c r="K37" s="78"/>
      <c r="L37" s="79">
        <f>MAX(L8:L33)</f>
        <v>4.3909000000000002</v>
      </c>
      <c r="M37" s="78"/>
      <c r="N37" s="79">
        <f>MAX(N8:N33)</f>
        <v>4.8941999999999997</v>
      </c>
      <c r="O37" s="78"/>
      <c r="P37" s="79">
        <f>MAX(P8:P33)</f>
        <v>5.3697999999999997</v>
      </c>
      <c r="Q37" s="78"/>
      <c r="R37" s="79">
        <f>MAX(R8:R33)</f>
        <v>7.0670000000000002</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Data'!$B$7:$R$2292,3,0)</f>
        <v>44533</v>
      </c>
      <c r="C8" s="65">
        <f>VLOOKUP($A8,'Return Data'!$B$7:$R$2292,4,0)</f>
        <v>85.53</v>
      </c>
      <c r="D8" s="65">
        <f>VLOOKUP($A8,'Return Data'!$B$7:$R$2292,10,0)</f>
        <v>1.0038</v>
      </c>
      <c r="E8" s="66">
        <f>RANK(D8,D$8:D$10,0)</f>
        <v>2</v>
      </c>
      <c r="F8" s="65">
        <f>VLOOKUP($A8,'Return Data'!$B$7:$R$2292,11,0)</f>
        <v>11.585100000000001</v>
      </c>
      <c r="G8" s="66">
        <f>RANK(F8,F$8:F$10,0)</f>
        <v>2</v>
      </c>
      <c r="H8" s="65">
        <f>VLOOKUP($A8,'Return Data'!$B$7:$R$2292,12,0)</f>
        <v>16.177700000000002</v>
      </c>
      <c r="I8" s="66">
        <f>RANK(H8,H$8:H$10,0)</f>
        <v>2</v>
      </c>
      <c r="J8" s="65">
        <f>VLOOKUP($A8,'Return Data'!$B$7:$R$2292,13,0)</f>
        <v>36.259399999999999</v>
      </c>
      <c r="K8" s="66">
        <f>RANK(J8,J$8:J$10,0)</f>
        <v>3</v>
      </c>
      <c r="L8" s="65">
        <f>VLOOKUP($A8,'Return Data'!$B$7:$R$2292,17,0)</f>
        <v>26.8733</v>
      </c>
      <c r="M8" s="66">
        <f>RANK(L8,L$8:L$10,0)</f>
        <v>2</v>
      </c>
      <c r="N8" s="65">
        <f>VLOOKUP($A8,'Return Data'!$B$7:$R$2292,14,0)</f>
        <v>19.6721</v>
      </c>
      <c r="O8" s="66">
        <f>RANK(N8,N$8:N$10,0)</f>
        <v>2</v>
      </c>
      <c r="P8" s="65">
        <f>VLOOKUP($A8,'Return Data'!$B$7:$R$2292,15,0)</f>
        <v>20.0547</v>
      </c>
      <c r="Q8" s="66">
        <f>RANK(P8,P$8:P$10,0)</f>
        <v>1</v>
      </c>
      <c r="R8" s="65">
        <f>VLOOKUP($A8,'Return Data'!$B$7:$R$2292,16,0)</f>
        <v>19.468800000000002</v>
      </c>
      <c r="S8" s="67">
        <f>RANK(R8,R$8:R$10,0)</f>
        <v>1</v>
      </c>
    </row>
    <row r="9" spans="1:20" x14ac:dyDescent="0.3">
      <c r="A9" s="63" t="s">
        <v>608</v>
      </c>
      <c r="B9" s="64">
        <f>VLOOKUP($A9,'Return Data'!$B$7:$R$2292,3,0)</f>
        <v>44533</v>
      </c>
      <c r="C9" s="65">
        <f>VLOOKUP($A9,'Return Data'!$B$7:$R$2292,4,0)</f>
        <v>91.262</v>
      </c>
      <c r="D9" s="65">
        <f>VLOOKUP($A9,'Return Data'!$B$7:$R$2292,10,0)</f>
        <v>-0.94969999999999999</v>
      </c>
      <c r="E9" s="66">
        <f>RANK(D9,D$8:D$10,0)</f>
        <v>3</v>
      </c>
      <c r="F9" s="65">
        <f>VLOOKUP($A9,'Return Data'!$B$7:$R$2292,11,0)</f>
        <v>10.141299999999999</v>
      </c>
      <c r="G9" s="66">
        <f>RANK(F9,F$8:F$10,0)</f>
        <v>3</v>
      </c>
      <c r="H9" s="65">
        <f>VLOOKUP($A9,'Return Data'!$B$7:$R$2292,12,0)</f>
        <v>13.3422</v>
      </c>
      <c r="I9" s="66">
        <f>RANK(H9,H$8:H$10,0)</f>
        <v>3</v>
      </c>
      <c r="J9" s="65">
        <f>VLOOKUP($A9,'Return Data'!$B$7:$R$2292,13,0)</f>
        <v>36.593200000000003</v>
      </c>
      <c r="K9" s="66">
        <f>RANK(J9,J$8:J$10,0)</f>
        <v>2</v>
      </c>
      <c r="L9" s="65">
        <f>VLOOKUP($A9,'Return Data'!$B$7:$R$2292,17,0)</f>
        <v>23.786100000000001</v>
      </c>
      <c r="M9" s="66">
        <f>RANK(L9,L$8:L$10,0)</f>
        <v>3</v>
      </c>
      <c r="N9" s="65">
        <f>VLOOKUP($A9,'Return Data'!$B$7:$R$2292,14,0)</f>
        <v>19.119199999999999</v>
      </c>
      <c r="O9" s="66">
        <f>RANK(N9,N$8:N$10,0)</f>
        <v>3</v>
      </c>
      <c r="P9" s="65">
        <f>VLOOKUP($A9,'Return Data'!$B$7:$R$2292,15,0)</f>
        <v>19.480399999999999</v>
      </c>
      <c r="Q9" s="66">
        <f>RANK(P9,P$8:P$10,0)</f>
        <v>2</v>
      </c>
      <c r="R9" s="65">
        <f>VLOOKUP($A9,'Return Data'!$B$7:$R$2292,16,0)</f>
        <v>16.450800000000001</v>
      </c>
      <c r="S9" s="67">
        <f>RANK(R9,R$8:R$10,0)</f>
        <v>2</v>
      </c>
    </row>
    <row r="10" spans="1:20" x14ac:dyDescent="0.3">
      <c r="A10" s="63" t="s">
        <v>1850</v>
      </c>
      <c r="B10" s="64">
        <f>VLOOKUP($A10,'Return Data'!$B$7:$R$2292,3,0)</f>
        <v>44533</v>
      </c>
      <c r="C10" s="65">
        <f>VLOOKUP($A10,'Return Data'!$B$7:$R$2292,4,0)</f>
        <v>211.94880000000001</v>
      </c>
      <c r="D10" s="65">
        <f>VLOOKUP($A10,'Return Data'!$B$7:$R$2292,10,0)</f>
        <v>7.2942999999999998</v>
      </c>
      <c r="E10" s="66">
        <f>RANK(D10,D$8:D$10,0)</f>
        <v>1</v>
      </c>
      <c r="F10" s="65">
        <f>VLOOKUP($A10,'Return Data'!$B$7:$R$2292,11,0)</f>
        <v>17.415900000000001</v>
      </c>
      <c r="G10" s="66">
        <f>RANK(F10,F$8:F$10,0)</f>
        <v>1</v>
      </c>
      <c r="H10" s="65">
        <f>VLOOKUP($A10,'Return Data'!$B$7:$R$2292,12,0)</f>
        <v>27.959499999999998</v>
      </c>
      <c r="I10" s="66">
        <f>RANK(H10,H$8:H$10,0)</f>
        <v>1</v>
      </c>
      <c r="J10" s="65">
        <f>VLOOKUP($A10,'Return Data'!$B$7:$R$2292,13,0)</f>
        <v>60.386800000000001</v>
      </c>
      <c r="K10" s="66">
        <f>RANK(J10,J$8:J$10,0)</f>
        <v>1</v>
      </c>
      <c r="L10" s="65">
        <f>VLOOKUP($A10,'Return Data'!$B$7:$R$2292,17,0)</f>
        <v>39.860300000000002</v>
      </c>
      <c r="M10" s="66">
        <f>RANK(L10,L$8:L$10,0)</f>
        <v>1</v>
      </c>
      <c r="N10" s="65">
        <f>VLOOKUP($A10,'Return Data'!$B$7:$R$2292,14,0)</f>
        <v>25.5413</v>
      </c>
      <c r="O10" s="66">
        <f>RANK(N10,N$8:N$10,0)</f>
        <v>1</v>
      </c>
      <c r="P10" s="65">
        <f>VLOOKUP($A10,'Return Data'!$B$7:$R$2292,15,0)</f>
        <v>18.4223</v>
      </c>
      <c r="Q10" s="66">
        <f>RANK(P10,P$8:P$10,0)</f>
        <v>3</v>
      </c>
      <c r="R10" s="65">
        <f>VLOOKUP($A10,'Return Data'!$B$7:$R$2292,16,0)</f>
        <v>15.3841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2.4494666666666665</v>
      </c>
      <c r="E12" s="74"/>
      <c r="F12" s="75">
        <f>AVERAGE(F8:F10)</f>
        <v>13.047433333333332</v>
      </c>
      <c r="G12" s="74"/>
      <c r="H12" s="75">
        <f>AVERAGE(H8:H10)</f>
        <v>19.159800000000001</v>
      </c>
      <c r="I12" s="74"/>
      <c r="J12" s="75">
        <f>AVERAGE(J8:J10)</f>
        <v>44.413133333333327</v>
      </c>
      <c r="K12" s="74"/>
      <c r="L12" s="75">
        <f>AVERAGE(L8:L10)</f>
        <v>30.173233333333332</v>
      </c>
      <c r="M12" s="74"/>
      <c r="N12" s="75">
        <f>AVERAGE(N8:N10)</f>
        <v>21.444199999999999</v>
      </c>
      <c r="O12" s="74"/>
      <c r="P12" s="75">
        <f>AVERAGE(P8:P10)</f>
        <v>19.319133333333333</v>
      </c>
      <c r="Q12" s="74"/>
      <c r="R12" s="75">
        <f>AVERAGE(R8:R10)</f>
        <v>17.101233333333337</v>
      </c>
      <c r="S12" s="76"/>
    </row>
    <row r="13" spans="1:20" x14ac:dyDescent="0.3">
      <c r="A13" s="73" t="s">
        <v>28</v>
      </c>
      <c r="B13" s="74"/>
      <c r="C13" s="74"/>
      <c r="D13" s="75">
        <f>MIN(D8:D10)</f>
        <v>-0.94969999999999999</v>
      </c>
      <c r="E13" s="74"/>
      <c r="F13" s="75">
        <f>MIN(F8:F10)</f>
        <v>10.141299999999999</v>
      </c>
      <c r="G13" s="74"/>
      <c r="H13" s="75">
        <f>MIN(H8:H10)</f>
        <v>13.3422</v>
      </c>
      <c r="I13" s="74"/>
      <c r="J13" s="75">
        <f>MIN(J8:J10)</f>
        <v>36.259399999999999</v>
      </c>
      <c r="K13" s="74"/>
      <c r="L13" s="75">
        <f>MIN(L8:L10)</f>
        <v>23.786100000000001</v>
      </c>
      <c r="M13" s="74"/>
      <c r="N13" s="75">
        <f>MIN(N8:N10)</f>
        <v>19.119199999999999</v>
      </c>
      <c r="O13" s="74"/>
      <c r="P13" s="75">
        <f>MIN(P8:P10)</f>
        <v>18.4223</v>
      </c>
      <c r="Q13" s="74"/>
      <c r="R13" s="75">
        <f>MIN(R8:R10)</f>
        <v>15.3841</v>
      </c>
      <c r="S13" s="76"/>
    </row>
    <row r="14" spans="1:20" ht="15" thickBot="1" x14ac:dyDescent="0.35">
      <c r="A14" s="77" t="s">
        <v>29</v>
      </c>
      <c r="B14" s="78"/>
      <c r="C14" s="78"/>
      <c r="D14" s="79">
        <f>MAX(D8:D10)</f>
        <v>7.2942999999999998</v>
      </c>
      <c r="E14" s="78"/>
      <c r="F14" s="79">
        <f>MAX(F8:F10)</f>
        <v>17.415900000000001</v>
      </c>
      <c r="G14" s="78"/>
      <c r="H14" s="79">
        <f>MAX(H8:H10)</f>
        <v>27.959499999999998</v>
      </c>
      <c r="I14" s="78"/>
      <c r="J14" s="79">
        <f>MAX(J8:J10)</f>
        <v>60.386800000000001</v>
      </c>
      <c r="K14" s="78"/>
      <c r="L14" s="79">
        <f>MAX(L8:L10)</f>
        <v>39.860300000000002</v>
      </c>
      <c r="M14" s="78"/>
      <c r="N14" s="79">
        <f>MAX(N8:N10)</f>
        <v>25.5413</v>
      </c>
      <c r="O14" s="78"/>
      <c r="P14" s="79">
        <f>MAX(P8:P10)</f>
        <v>20.0547</v>
      </c>
      <c r="Q14" s="78"/>
      <c r="R14" s="79">
        <f>MAX(R8:R10)</f>
        <v>19.468800000000002</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Data'!$B$7:$R$2292,3,0)</f>
        <v>44533</v>
      </c>
      <c r="C8" s="65">
        <f>VLOOKUP($A8,'Return Data'!$B$7:$R$2292,4,0)</f>
        <v>76.12</v>
      </c>
      <c r="D8" s="65">
        <f>VLOOKUP($A8,'Return Data'!$B$7:$R$2292,10,0)</f>
        <v>0.70120000000000005</v>
      </c>
      <c r="E8" s="66">
        <f>RANK(D8,D$8:D$10,0)</f>
        <v>2</v>
      </c>
      <c r="F8" s="65">
        <f>VLOOKUP($A8,'Return Data'!$B$7:$R$2292,11,0)</f>
        <v>10.849</v>
      </c>
      <c r="G8" s="66">
        <f>RANK(F8,F$8:F$10,0)</f>
        <v>2</v>
      </c>
      <c r="H8" s="65">
        <f>VLOOKUP($A8,'Return Data'!$B$7:$R$2292,12,0)</f>
        <v>15.037000000000001</v>
      </c>
      <c r="I8" s="66">
        <f>RANK(H8,H$8:H$10,0)</f>
        <v>2</v>
      </c>
      <c r="J8" s="65">
        <f>VLOOKUP($A8,'Return Data'!$B$7:$R$2292,13,0)</f>
        <v>34.4876</v>
      </c>
      <c r="K8" s="66">
        <f>RANK(J8,J$8:J$10,0)</f>
        <v>3</v>
      </c>
      <c r="L8" s="65">
        <f>VLOOKUP($A8,'Return Data'!$B$7:$R$2292,17,0)</f>
        <v>25.317900000000002</v>
      </c>
      <c r="M8" s="66">
        <f>RANK(L8,L$8:L$10,0)</f>
        <v>2</v>
      </c>
      <c r="N8" s="65">
        <f>VLOOKUP($A8,'Return Data'!$B$7:$R$2292,14,0)</f>
        <v>18.2454</v>
      </c>
      <c r="O8" s="66">
        <f>RANK(N8,N$8:N$10,0)</f>
        <v>2</v>
      </c>
      <c r="P8" s="65">
        <f>VLOOKUP($A8,'Return Data'!$B$7:$R$2292,15,0)</f>
        <v>18.468299999999999</v>
      </c>
      <c r="Q8" s="66">
        <f>RANK(P8,P$8:P$10,0)</f>
        <v>1</v>
      </c>
      <c r="R8" s="65">
        <f>VLOOKUP($A8,'Return Data'!$B$7:$R$2292,16,0)</f>
        <v>14.8523</v>
      </c>
      <c r="S8" s="67">
        <f>RANK(R8,R$8:R$10,0)</f>
        <v>2</v>
      </c>
    </row>
    <row r="9" spans="1:20" x14ac:dyDescent="0.3">
      <c r="A9" s="63" t="s">
        <v>607</v>
      </c>
      <c r="B9" s="64">
        <f>VLOOKUP($A9,'Return Data'!$B$7:$R$2292,3,0)</f>
        <v>44533</v>
      </c>
      <c r="C9" s="65">
        <f>VLOOKUP($A9,'Return Data'!$B$7:$R$2292,4,0)</f>
        <v>81.266000000000005</v>
      </c>
      <c r="D9" s="65">
        <f>VLOOKUP($A9,'Return Data'!$B$7:$R$2292,10,0)</f>
        <v>-1.278</v>
      </c>
      <c r="E9" s="66">
        <f>RANK(D9,D$8:D$10,0)</f>
        <v>3</v>
      </c>
      <c r="F9" s="65">
        <f>VLOOKUP($A9,'Return Data'!$B$7:$R$2292,11,0)</f>
        <v>9.3932000000000002</v>
      </c>
      <c r="G9" s="66">
        <f>RANK(F9,F$8:F$10,0)</f>
        <v>3</v>
      </c>
      <c r="H9" s="65">
        <f>VLOOKUP($A9,'Return Data'!$B$7:$R$2292,12,0)</f>
        <v>12.191599999999999</v>
      </c>
      <c r="I9" s="66">
        <f>RANK(H9,H$8:H$10,0)</f>
        <v>3</v>
      </c>
      <c r="J9" s="65">
        <f>VLOOKUP($A9,'Return Data'!$B$7:$R$2292,13,0)</f>
        <v>34.765000000000001</v>
      </c>
      <c r="K9" s="66">
        <f>RANK(J9,J$8:J$10,0)</f>
        <v>2</v>
      </c>
      <c r="L9" s="65">
        <f>VLOOKUP($A9,'Return Data'!$B$7:$R$2292,17,0)</f>
        <v>22.143000000000001</v>
      </c>
      <c r="M9" s="66">
        <f>RANK(L9,L$8:L$10,0)</f>
        <v>3</v>
      </c>
      <c r="N9" s="65">
        <f>VLOOKUP($A9,'Return Data'!$B$7:$R$2292,14,0)</f>
        <v>17.4937</v>
      </c>
      <c r="O9" s="66">
        <f>RANK(N9,N$8:N$10,0)</f>
        <v>3</v>
      </c>
      <c r="P9" s="65">
        <f>VLOOKUP($A9,'Return Data'!$B$7:$R$2292,15,0)</f>
        <v>17.798400000000001</v>
      </c>
      <c r="Q9" s="66">
        <f>RANK(P9,P$8:P$10,0)</f>
        <v>2</v>
      </c>
      <c r="R9" s="65">
        <f>VLOOKUP($A9,'Return Data'!$B$7:$R$2292,16,0)</f>
        <v>13.658799999999999</v>
      </c>
      <c r="S9" s="67">
        <f>RANK(R9,R$8:R$10,0)</f>
        <v>3</v>
      </c>
    </row>
    <row r="10" spans="1:20" x14ac:dyDescent="0.3">
      <c r="A10" s="63" t="s">
        <v>1851</v>
      </c>
      <c r="B10" s="64">
        <f>VLOOKUP($A10,'Return Data'!$B$7:$R$2292,3,0)</f>
        <v>44533</v>
      </c>
      <c r="C10" s="65">
        <f>VLOOKUP($A10,'Return Data'!$B$7:$R$2292,4,0)</f>
        <v>507.06531055493201</v>
      </c>
      <c r="D10" s="65">
        <f>VLOOKUP($A10,'Return Data'!$B$7:$R$2292,10,0)</f>
        <v>7.1041999999999996</v>
      </c>
      <c r="E10" s="66">
        <f>RANK(D10,D$8:D$10,0)</f>
        <v>1</v>
      </c>
      <c r="F10" s="65">
        <f>VLOOKUP($A10,'Return Data'!$B$7:$R$2292,11,0)</f>
        <v>16.976199999999999</v>
      </c>
      <c r="G10" s="66">
        <f>RANK(F10,F$8:F$10,0)</f>
        <v>1</v>
      </c>
      <c r="H10" s="65">
        <f>VLOOKUP($A10,'Return Data'!$B$7:$R$2292,12,0)</f>
        <v>27.2789</v>
      </c>
      <c r="I10" s="66">
        <f>RANK(H10,H$8:H$10,0)</f>
        <v>1</v>
      </c>
      <c r="J10" s="65">
        <f>VLOOKUP($A10,'Return Data'!$B$7:$R$2292,13,0)</f>
        <v>59.285699999999999</v>
      </c>
      <c r="K10" s="66">
        <f>RANK(J10,J$8:J$10,0)</f>
        <v>1</v>
      </c>
      <c r="L10" s="65">
        <f>VLOOKUP($A10,'Return Data'!$B$7:$R$2292,17,0)</f>
        <v>38.9709</v>
      </c>
      <c r="M10" s="66">
        <f>RANK(L10,L$8:L$10,0)</f>
        <v>1</v>
      </c>
      <c r="N10" s="65">
        <f>VLOOKUP($A10,'Return Data'!$B$7:$R$2292,14,0)</f>
        <v>24.777999999999999</v>
      </c>
      <c r="O10" s="66">
        <f>RANK(N10,N$8:N$10,0)</f>
        <v>1</v>
      </c>
      <c r="P10" s="65">
        <f>VLOOKUP($A10,'Return Data'!$B$7:$R$2292,15,0)</f>
        <v>17.657299999999999</v>
      </c>
      <c r="Q10" s="66">
        <f>RANK(P10,P$8:P$10,0)</f>
        <v>3</v>
      </c>
      <c r="R10" s="65">
        <f>VLOOKUP($A10,'Return Data'!$B$7:$R$2292,16,0)</f>
        <v>18.6508</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2.1758000000000002</v>
      </c>
      <c r="E12" s="74"/>
      <c r="F12" s="75">
        <f>AVERAGE(F8:F10)</f>
        <v>12.406133333333335</v>
      </c>
      <c r="G12" s="74"/>
      <c r="H12" s="75">
        <f>AVERAGE(H8:H10)</f>
        <v>18.169166666666666</v>
      </c>
      <c r="I12" s="74"/>
      <c r="J12" s="75">
        <f>AVERAGE(J8:J10)</f>
        <v>42.8461</v>
      </c>
      <c r="K12" s="74"/>
      <c r="L12" s="75">
        <f>AVERAGE(L8:L10)</f>
        <v>28.810600000000004</v>
      </c>
      <c r="M12" s="74"/>
      <c r="N12" s="75">
        <f>AVERAGE(N8:N10)</f>
        <v>20.172366666666665</v>
      </c>
      <c r="O12" s="74"/>
      <c r="P12" s="75">
        <f>AVERAGE(P8:P10)</f>
        <v>17.974666666666668</v>
      </c>
      <c r="Q12" s="74"/>
      <c r="R12" s="75">
        <f>AVERAGE(R8:R10)</f>
        <v>15.720633333333334</v>
      </c>
      <c r="S12" s="76"/>
    </row>
    <row r="13" spans="1:20" x14ac:dyDescent="0.3">
      <c r="A13" s="73" t="s">
        <v>28</v>
      </c>
      <c r="B13" s="74"/>
      <c r="C13" s="74"/>
      <c r="D13" s="75">
        <f>MIN(D8:D10)</f>
        <v>-1.278</v>
      </c>
      <c r="E13" s="74"/>
      <c r="F13" s="75">
        <f>MIN(F8:F10)</f>
        <v>9.3932000000000002</v>
      </c>
      <c r="G13" s="74"/>
      <c r="H13" s="75">
        <f>MIN(H8:H10)</f>
        <v>12.191599999999999</v>
      </c>
      <c r="I13" s="74"/>
      <c r="J13" s="75">
        <f>MIN(J8:J10)</f>
        <v>34.4876</v>
      </c>
      <c r="K13" s="74"/>
      <c r="L13" s="75">
        <f>MIN(L8:L10)</f>
        <v>22.143000000000001</v>
      </c>
      <c r="M13" s="74"/>
      <c r="N13" s="75">
        <f>MIN(N8:N10)</f>
        <v>17.4937</v>
      </c>
      <c r="O13" s="74"/>
      <c r="P13" s="75">
        <f>MIN(P8:P10)</f>
        <v>17.657299999999999</v>
      </c>
      <c r="Q13" s="74"/>
      <c r="R13" s="75">
        <f>MIN(R8:R10)</f>
        <v>13.658799999999999</v>
      </c>
      <c r="S13" s="76"/>
    </row>
    <row r="14" spans="1:20" ht="15" thickBot="1" x14ac:dyDescent="0.35">
      <c r="A14" s="77" t="s">
        <v>29</v>
      </c>
      <c r="B14" s="78"/>
      <c r="C14" s="78"/>
      <c r="D14" s="79">
        <f>MAX(D8:D10)</f>
        <v>7.1041999999999996</v>
      </c>
      <c r="E14" s="78"/>
      <c r="F14" s="79">
        <f>MAX(F8:F10)</f>
        <v>16.976199999999999</v>
      </c>
      <c r="G14" s="78"/>
      <c r="H14" s="79">
        <f>MAX(H8:H10)</f>
        <v>27.2789</v>
      </c>
      <c r="I14" s="78"/>
      <c r="J14" s="79">
        <f>MAX(J8:J10)</f>
        <v>59.285699999999999</v>
      </c>
      <c r="K14" s="78"/>
      <c r="L14" s="79">
        <f>MAX(L8:L10)</f>
        <v>38.9709</v>
      </c>
      <c r="M14" s="78"/>
      <c r="N14" s="79">
        <f>MAX(N8:N10)</f>
        <v>24.777999999999999</v>
      </c>
      <c r="O14" s="78"/>
      <c r="P14" s="79">
        <f>MAX(P8:P10)</f>
        <v>18.468299999999999</v>
      </c>
      <c r="Q14" s="78"/>
      <c r="R14" s="79">
        <f>MAX(R8:R10)</f>
        <v>18.6508</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44533</v>
      </c>
      <c r="C8" s="65">
        <f>VLOOKUP($A8,'Return Data'!$B$7:$R$2292,4,0)</f>
        <v>77.695599999999999</v>
      </c>
      <c r="D8" s="65">
        <f>VLOOKUP($A8,'Return Data'!$B$7:$R$2292,10,0)</f>
        <v>-0.9929</v>
      </c>
      <c r="E8" s="66">
        <f t="shared" ref="E8:E21" si="0">RANK(D8,D$8:D$21,0)</f>
        <v>13</v>
      </c>
      <c r="F8" s="65">
        <f>VLOOKUP($A8,'Return Data'!$B$7:$R$2292,11,0)</f>
        <v>7.3052000000000001</v>
      </c>
      <c r="G8" s="66">
        <f t="shared" ref="G8:G21" si="1">RANK(F8,F$8:F$21,0)</f>
        <v>13</v>
      </c>
      <c r="H8" s="65">
        <f>VLOOKUP($A8,'Return Data'!$B$7:$R$2292,12,0)</f>
        <v>16.268000000000001</v>
      </c>
      <c r="I8" s="66">
        <f t="shared" ref="I8:I21" si="2">RANK(H8,H$8:H$21,0)</f>
        <v>11</v>
      </c>
      <c r="J8" s="65">
        <f>VLOOKUP($A8,'Return Data'!$B$7:$R$2292,13,0)</f>
        <v>38.950099999999999</v>
      </c>
      <c r="K8" s="66">
        <f t="shared" ref="K8:K21" si="3">RANK(J8,J$8:J$21,0)</f>
        <v>9</v>
      </c>
      <c r="L8" s="65">
        <f>VLOOKUP($A8,'Return Data'!$B$7:$R$2292,17,0)</f>
        <v>25.233899999999998</v>
      </c>
      <c r="M8" s="66">
        <f t="shared" ref="M8:M21" si="4">RANK(L8,L$8:L$21,0)</f>
        <v>7</v>
      </c>
      <c r="N8" s="65">
        <f>VLOOKUP($A8,'Return Data'!$B$7:$R$2292,14,0)</f>
        <v>12.9259</v>
      </c>
      <c r="O8" s="66">
        <f t="shared" ref="O8:O19" si="5">RANK(N8,N$8:N$21,0)</f>
        <v>12</v>
      </c>
      <c r="P8" s="65">
        <f>VLOOKUP($A8,'Return Data'!$B$7:$R$2292,15,0)</f>
        <v>11.427899999999999</v>
      </c>
      <c r="Q8" s="66">
        <f>RANK(P8,P$8:P$21,0)</f>
        <v>12</v>
      </c>
      <c r="R8" s="65">
        <f>VLOOKUP($A8,'Return Data'!$B$7:$R$2292,16,0)</f>
        <v>17.485700000000001</v>
      </c>
      <c r="S8" s="67">
        <f t="shared" ref="S8:S21" si="6">RANK(R8,R$8:R$21,0)</f>
        <v>6</v>
      </c>
    </row>
    <row r="9" spans="1:19" s="68" customFormat="1" x14ac:dyDescent="0.3">
      <c r="A9" s="63" t="s">
        <v>12</v>
      </c>
      <c r="B9" s="64">
        <f>VLOOKUP($A9,'Return Data'!$B$7:$R$2292,3,0)</f>
        <v>44533</v>
      </c>
      <c r="C9" s="65">
        <f>VLOOKUP($A9,'Return Data'!$B$7:$R$2292,4,0)</f>
        <v>464.166</v>
      </c>
      <c r="D9" s="65">
        <f>VLOOKUP($A9,'Return Data'!$B$7:$R$2292,10,0)</f>
        <v>1.8688</v>
      </c>
      <c r="E9" s="66">
        <f t="shared" si="0"/>
        <v>7</v>
      </c>
      <c r="F9" s="65">
        <f>VLOOKUP($A9,'Return Data'!$B$7:$R$2292,11,0)</f>
        <v>14.010999999999999</v>
      </c>
      <c r="G9" s="66">
        <f t="shared" si="1"/>
        <v>3</v>
      </c>
      <c r="H9" s="65">
        <f>VLOOKUP($A9,'Return Data'!$B$7:$R$2292,12,0)</f>
        <v>18.7393</v>
      </c>
      <c r="I9" s="66">
        <f t="shared" si="2"/>
        <v>6</v>
      </c>
      <c r="J9" s="65">
        <f>VLOOKUP($A9,'Return Data'!$B$7:$R$2292,13,0)</f>
        <v>41.465299999999999</v>
      </c>
      <c r="K9" s="66">
        <f t="shared" si="3"/>
        <v>6</v>
      </c>
      <c r="L9" s="65">
        <f>VLOOKUP($A9,'Return Data'!$B$7:$R$2292,17,0)</f>
        <v>24.043299999999999</v>
      </c>
      <c r="M9" s="66">
        <f t="shared" si="4"/>
        <v>10</v>
      </c>
      <c r="N9" s="65">
        <f>VLOOKUP($A9,'Return Data'!$B$7:$R$2292,14,0)</f>
        <v>15.8048</v>
      </c>
      <c r="O9" s="66">
        <f t="shared" si="5"/>
        <v>10</v>
      </c>
      <c r="P9" s="65">
        <f>VLOOKUP($A9,'Return Data'!$B$7:$R$2292,15,0)</f>
        <v>16.492000000000001</v>
      </c>
      <c r="Q9" s="66">
        <f>RANK(P9,P$8:P$21,0)</f>
        <v>5</v>
      </c>
      <c r="R9" s="65">
        <f>VLOOKUP($A9,'Return Data'!$B$7:$R$2292,16,0)</f>
        <v>16.7134</v>
      </c>
      <c r="S9" s="67">
        <f t="shared" si="6"/>
        <v>7</v>
      </c>
    </row>
    <row r="10" spans="1:19" s="68" customFormat="1" x14ac:dyDescent="0.3">
      <c r="A10" s="63" t="s">
        <v>13</v>
      </c>
      <c r="B10" s="64">
        <f>VLOOKUP($A10,'Return Data'!$B$7:$R$2292,3,0)</f>
        <v>44533</v>
      </c>
      <c r="C10" s="65">
        <f>VLOOKUP($A10,'Return Data'!$B$7:$R$2292,4,0)</f>
        <v>257.08999999999997</v>
      </c>
      <c r="D10" s="65">
        <f>VLOOKUP($A10,'Return Data'!$B$7:$R$2292,10,0)</f>
        <v>2.9883999999999999</v>
      </c>
      <c r="E10" s="66">
        <f t="shared" si="0"/>
        <v>3</v>
      </c>
      <c r="F10" s="65">
        <f>VLOOKUP($A10,'Return Data'!$B$7:$R$2292,11,0)</f>
        <v>12.6303</v>
      </c>
      <c r="G10" s="66">
        <f t="shared" si="1"/>
        <v>10</v>
      </c>
      <c r="H10" s="65">
        <f>VLOOKUP($A10,'Return Data'!$B$7:$R$2292,12,0)</f>
        <v>20.631599999999999</v>
      </c>
      <c r="I10" s="66">
        <f t="shared" si="2"/>
        <v>4</v>
      </c>
      <c r="J10" s="65">
        <f>VLOOKUP($A10,'Return Data'!$B$7:$R$2292,13,0)</f>
        <v>43.0901</v>
      </c>
      <c r="K10" s="66">
        <f t="shared" si="3"/>
        <v>5</v>
      </c>
      <c r="L10" s="65">
        <f>VLOOKUP($A10,'Return Data'!$B$7:$R$2292,17,0)</f>
        <v>30.712499999999999</v>
      </c>
      <c r="M10" s="66">
        <f t="shared" si="4"/>
        <v>2</v>
      </c>
      <c r="N10" s="65">
        <f>VLOOKUP($A10,'Return Data'!$B$7:$R$2292,14,0)</f>
        <v>20.108899999999998</v>
      </c>
      <c r="O10" s="66">
        <f t="shared" si="5"/>
        <v>5</v>
      </c>
      <c r="P10" s="65">
        <f>VLOOKUP($A10,'Return Data'!$B$7:$R$2292,15,0)</f>
        <v>15.5532</v>
      </c>
      <c r="Q10" s="66">
        <f>RANK(P10,P$8:P$21,0)</f>
        <v>8</v>
      </c>
      <c r="R10" s="65">
        <f>VLOOKUP($A10,'Return Data'!$B$7:$R$2292,16,0)</f>
        <v>18.144300000000001</v>
      </c>
      <c r="S10" s="67">
        <f t="shared" si="6"/>
        <v>3</v>
      </c>
    </row>
    <row r="11" spans="1:19" s="68" customFormat="1" x14ac:dyDescent="0.3">
      <c r="A11" s="63" t="s">
        <v>14</v>
      </c>
      <c r="B11" s="64">
        <f>VLOOKUP($A11,'Return Data'!$B$7:$R$2292,3,0)</f>
        <v>44533</v>
      </c>
      <c r="C11" s="65">
        <f>VLOOKUP($A11,'Return Data'!$B$7:$R$2292,4,0)</f>
        <v>16.190000000000001</v>
      </c>
      <c r="D11" s="65">
        <f>VLOOKUP($A11,'Return Data'!$B$7:$R$2292,10,0)</f>
        <v>-6.1699999999999998E-2</v>
      </c>
      <c r="E11" s="66">
        <f t="shared" si="0"/>
        <v>11</v>
      </c>
      <c r="F11" s="65">
        <f>VLOOKUP($A11,'Return Data'!$B$7:$R$2292,11,0)</f>
        <v>10.136100000000001</v>
      </c>
      <c r="G11" s="66">
        <f t="shared" si="1"/>
        <v>12</v>
      </c>
      <c r="H11" s="65">
        <f>VLOOKUP($A11,'Return Data'!$B$7:$R$2292,12,0)</f>
        <v>15.8912</v>
      </c>
      <c r="I11" s="66">
        <f t="shared" si="2"/>
        <v>12</v>
      </c>
      <c r="J11" s="65">
        <f>VLOOKUP($A11,'Return Data'!$B$7:$R$2292,13,0)</f>
        <v>38.97</v>
      </c>
      <c r="K11" s="66">
        <f t="shared" si="3"/>
        <v>8</v>
      </c>
      <c r="L11" s="65">
        <f>VLOOKUP($A11,'Return Data'!$B$7:$R$2292,17,0)</f>
        <v>23.783999999999999</v>
      </c>
      <c r="M11" s="66">
        <f t="shared" si="4"/>
        <v>11</v>
      </c>
      <c r="N11" s="65">
        <f>VLOOKUP($A11,'Return Data'!$B$7:$R$2292,14,0)</f>
        <v>16.670999999999999</v>
      </c>
      <c r="O11" s="66">
        <f t="shared" si="5"/>
        <v>8</v>
      </c>
      <c r="P11" s="65"/>
      <c r="Q11" s="66"/>
      <c r="R11" s="65">
        <f>VLOOKUP($A11,'Return Data'!$B$7:$R$2292,16,0)</f>
        <v>15.7692</v>
      </c>
      <c r="S11" s="67">
        <f t="shared" si="6"/>
        <v>10</v>
      </c>
    </row>
    <row r="12" spans="1:19" s="68" customFormat="1" x14ac:dyDescent="0.3">
      <c r="A12" s="63" t="s">
        <v>15</v>
      </c>
      <c r="B12" s="64">
        <f>VLOOKUP($A12,'Return Data'!$B$7:$R$2292,3,0)</f>
        <v>44533</v>
      </c>
      <c r="C12" s="65">
        <f>VLOOKUP($A12,'Return Data'!$B$7:$R$2292,4,0)</f>
        <v>93.22</v>
      </c>
      <c r="D12" s="65">
        <f>VLOOKUP($A12,'Return Data'!$B$7:$R$2292,10,0)</f>
        <v>4.1563999999999997</v>
      </c>
      <c r="E12" s="66">
        <f t="shared" si="0"/>
        <v>2</v>
      </c>
      <c r="F12" s="65">
        <f>VLOOKUP($A12,'Return Data'!$B$7:$R$2292,11,0)</f>
        <v>16.394100000000002</v>
      </c>
      <c r="G12" s="66">
        <f t="shared" si="1"/>
        <v>1</v>
      </c>
      <c r="H12" s="65">
        <f>VLOOKUP($A12,'Return Data'!$B$7:$R$2292,12,0)</f>
        <v>30.578499999999998</v>
      </c>
      <c r="I12" s="66">
        <f t="shared" si="2"/>
        <v>1</v>
      </c>
      <c r="J12" s="65">
        <f>VLOOKUP($A12,'Return Data'!$B$7:$R$2292,13,0)</f>
        <v>64.090800000000002</v>
      </c>
      <c r="K12" s="66">
        <f t="shared" si="3"/>
        <v>1</v>
      </c>
      <c r="L12" s="65">
        <f>VLOOKUP($A12,'Return Data'!$B$7:$R$2292,17,0)</f>
        <v>36.158900000000003</v>
      </c>
      <c r="M12" s="66">
        <f t="shared" si="4"/>
        <v>1</v>
      </c>
      <c r="N12" s="65">
        <f>VLOOKUP($A12,'Return Data'!$B$7:$R$2292,14,0)</f>
        <v>20.872199999999999</v>
      </c>
      <c r="O12" s="66">
        <f t="shared" si="5"/>
        <v>1</v>
      </c>
      <c r="P12" s="65">
        <f>VLOOKUP($A12,'Return Data'!$B$7:$R$2292,15,0)</f>
        <v>19.8324</v>
      </c>
      <c r="Q12" s="66">
        <f t="shared" ref="Q12:Q19" si="7">RANK(P12,P$8:P$21,0)</f>
        <v>1</v>
      </c>
      <c r="R12" s="65">
        <f>VLOOKUP($A12,'Return Data'!$B$7:$R$2292,16,0)</f>
        <v>17.623699999999999</v>
      </c>
      <c r="S12" s="67">
        <f t="shared" si="6"/>
        <v>4</v>
      </c>
    </row>
    <row r="13" spans="1:19" s="68" customFormat="1" x14ac:dyDescent="0.3">
      <c r="A13" s="63" t="s">
        <v>16</v>
      </c>
      <c r="B13" s="64">
        <f>VLOOKUP($A13,'Return Data'!$B$7:$R$2292,3,0)</f>
        <v>44533</v>
      </c>
      <c r="C13" s="65">
        <f>VLOOKUP($A13,'Return Data'!$B$7:$R$2292,4,0)</f>
        <v>19.2119</v>
      </c>
      <c r="D13" s="65">
        <f>VLOOKUP($A13,'Return Data'!$B$7:$R$2292,10,0)</f>
        <v>1.9377</v>
      </c>
      <c r="E13" s="66">
        <f t="shared" si="0"/>
        <v>6</v>
      </c>
      <c r="F13" s="65">
        <f>VLOOKUP($A13,'Return Data'!$B$7:$R$2292,11,0)</f>
        <v>13.372</v>
      </c>
      <c r="G13" s="66">
        <f t="shared" si="1"/>
        <v>5</v>
      </c>
      <c r="H13" s="65">
        <f>VLOOKUP($A13,'Return Data'!$B$7:$R$2292,12,0)</f>
        <v>17.673100000000002</v>
      </c>
      <c r="I13" s="66">
        <f t="shared" si="2"/>
        <v>7</v>
      </c>
      <c r="J13" s="65">
        <f>VLOOKUP($A13,'Return Data'!$B$7:$R$2292,13,0)</f>
        <v>33.663800000000002</v>
      </c>
      <c r="K13" s="66">
        <f t="shared" si="3"/>
        <v>13</v>
      </c>
      <c r="L13" s="65">
        <f>VLOOKUP($A13,'Return Data'!$B$7:$R$2292,17,0)</f>
        <v>23.2102</v>
      </c>
      <c r="M13" s="66">
        <f t="shared" si="4"/>
        <v>12</v>
      </c>
      <c r="N13" s="65">
        <f>VLOOKUP($A13,'Return Data'!$B$7:$R$2292,14,0)</f>
        <v>15.0419</v>
      </c>
      <c r="O13" s="66">
        <f t="shared" si="5"/>
        <v>11</v>
      </c>
      <c r="P13" s="65">
        <f>VLOOKUP($A13,'Return Data'!$B$7:$R$2292,15,0)</f>
        <v>11.877700000000001</v>
      </c>
      <c r="Q13" s="66">
        <f t="shared" si="7"/>
        <v>10</v>
      </c>
      <c r="R13" s="65">
        <f>VLOOKUP($A13,'Return Data'!$B$7:$R$2292,16,0)</f>
        <v>11.0238</v>
      </c>
      <c r="S13" s="67">
        <f t="shared" si="6"/>
        <v>14</v>
      </c>
    </row>
    <row r="14" spans="1:19" s="68" customFormat="1" x14ac:dyDescent="0.3">
      <c r="A14" s="63" t="s">
        <v>17</v>
      </c>
      <c r="B14" s="64">
        <f>VLOOKUP($A14,'Return Data'!$B$7:$R$2292,3,0)</f>
        <v>44533</v>
      </c>
      <c r="C14" s="65">
        <f>VLOOKUP($A14,'Return Data'!$B$7:$R$2292,4,0)</f>
        <v>55.217399999999998</v>
      </c>
      <c r="D14" s="65">
        <f>VLOOKUP($A14,'Return Data'!$B$7:$R$2292,10,0)</f>
        <v>2.0238999999999998</v>
      </c>
      <c r="E14" s="66">
        <f t="shared" si="0"/>
        <v>5</v>
      </c>
      <c r="F14" s="65">
        <f>VLOOKUP($A14,'Return Data'!$B$7:$R$2292,11,0)</f>
        <v>13.358499999999999</v>
      </c>
      <c r="G14" s="66">
        <f t="shared" si="1"/>
        <v>6</v>
      </c>
      <c r="H14" s="65">
        <f>VLOOKUP($A14,'Return Data'!$B$7:$R$2292,12,0)</f>
        <v>17.481300000000001</v>
      </c>
      <c r="I14" s="66">
        <f t="shared" si="2"/>
        <v>8</v>
      </c>
      <c r="J14" s="65">
        <f>VLOOKUP($A14,'Return Data'!$B$7:$R$2292,13,0)</f>
        <v>41.1477</v>
      </c>
      <c r="K14" s="66">
        <f t="shared" si="3"/>
        <v>7</v>
      </c>
      <c r="L14" s="65">
        <f>VLOOKUP($A14,'Return Data'!$B$7:$R$2292,17,0)</f>
        <v>24.4206</v>
      </c>
      <c r="M14" s="66">
        <f t="shared" si="4"/>
        <v>9</v>
      </c>
      <c r="N14" s="65">
        <f>VLOOKUP($A14,'Return Data'!$B$7:$R$2292,14,0)</f>
        <v>20.115300000000001</v>
      </c>
      <c r="O14" s="66">
        <f t="shared" si="5"/>
        <v>4</v>
      </c>
      <c r="P14" s="65">
        <f>VLOOKUP($A14,'Return Data'!$B$7:$R$2292,15,0)</f>
        <v>17.728999999999999</v>
      </c>
      <c r="Q14" s="66">
        <f t="shared" si="7"/>
        <v>3</v>
      </c>
      <c r="R14" s="65">
        <f>VLOOKUP($A14,'Return Data'!$B$7:$R$2292,16,0)</f>
        <v>16.1736</v>
      </c>
      <c r="S14" s="67">
        <f t="shared" si="6"/>
        <v>8</v>
      </c>
    </row>
    <row r="15" spans="1:19" s="68" customFormat="1" x14ac:dyDescent="0.3">
      <c r="A15" s="63" t="s">
        <v>18</v>
      </c>
      <c r="B15" s="64">
        <f>VLOOKUP($A15,'Return Data'!$B$7:$R$2292,3,0)</f>
        <v>44533</v>
      </c>
      <c r="C15" s="65">
        <f>VLOOKUP($A15,'Return Data'!$B$7:$R$2292,4,0)</f>
        <v>60.804000000000002</v>
      </c>
      <c r="D15" s="65">
        <f>VLOOKUP($A15,'Return Data'!$B$7:$R$2292,10,0)</f>
        <v>0.97150000000000003</v>
      </c>
      <c r="E15" s="66">
        <f t="shared" si="0"/>
        <v>8</v>
      </c>
      <c r="F15" s="65">
        <f>VLOOKUP($A15,'Return Data'!$B$7:$R$2292,11,0)</f>
        <v>13.848100000000001</v>
      </c>
      <c r="G15" s="66">
        <f t="shared" si="1"/>
        <v>4</v>
      </c>
      <c r="H15" s="65">
        <f>VLOOKUP($A15,'Return Data'!$B$7:$R$2292,12,0)</f>
        <v>21.024699999999999</v>
      </c>
      <c r="I15" s="66">
        <f t="shared" si="2"/>
        <v>2</v>
      </c>
      <c r="J15" s="65">
        <f>VLOOKUP($A15,'Return Data'!$B$7:$R$2292,13,0)</f>
        <v>43.714100000000002</v>
      </c>
      <c r="K15" s="66">
        <f t="shared" si="3"/>
        <v>4</v>
      </c>
      <c r="L15" s="65">
        <f>VLOOKUP($A15,'Return Data'!$B$7:$R$2292,17,0)</f>
        <v>26.925799999999999</v>
      </c>
      <c r="M15" s="66">
        <f t="shared" si="4"/>
        <v>5</v>
      </c>
      <c r="N15" s="65">
        <f>VLOOKUP($A15,'Return Data'!$B$7:$R$2292,14,0)</f>
        <v>18.888000000000002</v>
      </c>
      <c r="O15" s="66">
        <f t="shared" si="5"/>
        <v>7</v>
      </c>
      <c r="P15" s="65">
        <f>VLOOKUP($A15,'Return Data'!$B$7:$R$2292,15,0)</f>
        <v>16.195699999999999</v>
      </c>
      <c r="Q15" s="66">
        <f t="shared" si="7"/>
        <v>6</v>
      </c>
      <c r="R15" s="65">
        <f>VLOOKUP($A15,'Return Data'!$B$7:$R$2292,16,0)</f>
        <v>19.629000000000001</v>
      </c>
      <c r="S15" s="67">
        <f t="shared" si="6"/>
        <v>1</v>
      </c>
    </row>
    <row r="16" spans="1:19" s="68" customFormat="1" x14ac:dyDescent="0.3">
      <c r="A16" s="63" t="s">
        <v>19</v>
      </c>
      <c r="B16" s="64">
        <f>VLOOKUP($A16,'Return Data'!$B$7:$R$2292,3,0)</f>
        <v>44533</v>
      </c>
      <c r="C16" s="65">
        <f>VLOOKUP($A16,'Return Data'!$B$7:$R$2292,4,0)</f>
        <v>127.97150000000001</v>
      </c>
      <c r="D16" s="65">
        <f>VLOOKUP($A16,'Return Data'!$B$7:$R$2292,10,0)</f>
        <v>0.88439999999999996</v>
      </c>
      <c r="E16" s="66">
        <f t="shared" si="0"/>
        <v>9</v>
      </c>
      <c r="F16" s="65">
        <f>VLOOKUP($A16,'Return Data'!$B$7:$R$2292,11,0)</f>
        <v>12.8505</v>
      </c>
      <c r="G16" s="66">
        <f t="shared" si="1"/>
        <v>9</v>
      </c>
      <c r="H16" s="65">
        <f>VLOOKUP($A16,'Return Data'!$B$7:$R$2292,12,0)</f>
        <v>20.835000000000001</v>
      </c>
      <c r="I16" s="66">
        <f t="shared" si="2"/>
        <v>3</v>
      </c>
      <c r="J16" s="65">
        <f>VLOOKUP($A16,'Return Data'!$B$7:$R$2292,13,0)</f>
        <v>45.904600000000002</v>
      </c>
      <c r="K16" s="66">
        <f t="shared" si="3"/>
        <v>3</v>
      </c>
      <c r="L16" s="65">
        <f>VLOOKUP($A16,'Return Data'!$B$7:$R$2292,17,0)</f>
        <v>28.0229</v>
      </c>
      <c r="M16" s="66">
        <f t="shared" si="4"/>
        <v>4</v>
      </c>
      <c r="N16" s="65">
        <f>VLOOKUP($A16,'Return Data'!$B$7:$R$2292,14,0)</f>
        <v>20.203900000000001</v>
      </c>
      <c r="O16" s="66">
        <f t="shared" si="5"/>
        <v>3</v>
      </c>
      <c r="P16" s="65">
        <f>VLOOKUP($A16,'Return Data'!$B$7:$R$2292,15,0)</f>
        <v>18.3096</v>
      </c>
      <c r="Q16" s="66">
        <f t="shared" si="7"/>
        <v>2</v>
      </c>
      <c r="R16" s="65">
        <f>VLOOKUP($A16,'Return Data'!$B$7:$R$2292,16,0)</f>
        <v>15.883900000000001</v>
      </c>
      <c r="S16" s="67">
        <f t="shared" si="6"/>
        <v>9</v>
      </c>
    </row>
    <row r="17" spans="1:21" s="68" customFormat="1" x14ac:dyDescent="0.3">
      <c r="A17" s="63" t="s">
        <v>20</v>
      </c>
      <c r="B17" s="64">
        <f>VLOOKUP($A17,'Return Data'!$B$7:$R$2292,3,0)</f>
        <v>44533</v>
      </c>
      <c r="C17" s="65">
        <f>VLOOKUP($A17,'Return Data'!$B$7:$R$2292,4,0)</f>
        <v>76.19</v>
      </c>
      <c r="D17" s="65">
        <f>VLOOKUP($A17,'Return Data'!$B$7:$R$2292,10,0)</f>
        <v>-1.6395999999999999</v>
      </c>
      <c r="E17" s="66">
        <f t="shared" si="0"/>
        <v>14</v>
      </c>
      <c r="F17" s="65">
        <f>VLOOKUP($A17,'Return Data'!$B$7:$R$2292,11,0)</f>
        <v>5.1186999999999996</v>
      </c>
      <c r="G17" s="66">
        <f t="shared" si="1"/>
        <v>14</v>
      </c>
      <c r="H17" s="65">
        <f>VLOOKUP($A17,'Return Data'!$B$7:$R$2292,12,0)</f>
        <v>10.484299999999999</v>
      </c>
      <c r="I17" s="66">
        <f t="shared" si="2"/>
        <v>14</v>
      </c>
      <c r="J17" s="65">
        <f>VLOOKUP($A17,'Return Data'!$B$7:$R$2292,13,0)</f>
        <v>29.729299999999999</v>
      </c>
      <c r="K17" s="66">
        <f t="shared" si="3"/>
        <v>14</v>
      </c>
      <c r="L17" s="65">
        <f>VLOOKUP($A17,'Return Data'!$B$7:$R$2292,17,0)</f>
        <v>19.8567</v>
      </c>
      <c r="M17" s="66">
        <f t="shared" si="4"/>
        <v>14</v>
      </c>
      <c r="N17" s="65">
        <f>VLOOKUP($A17,'Return Data'!$B$7:$R$2292,14,0)</f>
        <v>12.4185</v>
      </c>
      <c r="O17" s="66">
        <f t="shared" si="5"/>
        <v>13</v>
      </c>
      <c r="P17" s="65">
        <f>VLOOKUP($A17,'Return Data'!$B$7:$R$2292,15,0)</f>
        <v>11.6539</v>
      </c>
      <c r="Q17" s="66">
        <f t="shared" si="7"/>
        <v>11</v>
      </c>
      <c r="R17" s="65">
        <f>VLOOKUP($A17,'Return Data'!$B$7:$R$2292,16,0)</f>
        <v>13.773199999999999</v>
      </c>
      <c r="S17" s="67">
        <f t="shared" si="6"/>
        <v>13</v>
      </c>
    </row>
    <row r="18" spans="1:21" s="68" customFormat="1" x14ac:dyDescent="0.3">
      <c r="A18" s="63" t="s">
        <v>21</v>
      </c>
      <c r="B18" s="64">
        <f>VLOOKUP($A18,'Return Data'!$B$7:$R$2292,3,0)</f>
        <v>44533</v>
      </c>
      <c r="C18" s="65">
        <f>VLOOKUP($A18,'Return Data'!$B$7:$R$2292,4,0)</f>
        <v>213.81559999999999</v>
      </c>
      <c r="D18" s="65">
        <f>VLOOKUP($A18,'Return Data'!$B$7:$R$2292,10,0)</f>
        <v>2.7509999999999999</v>
      </c>
      <c r="E18" s="66">
        <f t="shared" si="0"/>
        <v>4</v>
      </c>
      <c r="F18" s="65">
        <f>VLOOKUP($A18,'Return Data'!$B$7:$R$2292,11,0)</f>
        <v>13.353999999999999</v>
      </c>
      <c r="G18" s="66">
        <f t="shared" si="1"/>
        <v>7</v>
      </c>
      <c r="H18" s="65">
        <f>VLOOKUP($A18,'Return Data'!$B$7:$R$2292,12,0)</f>
        <v>16.415299999999998</v>
      </c>
      <c r="I18" s="66">
        <f t="shared" si="2"/>
        <v>9</v>
      </c>
      <c r="J18" s="65">
        <f>VLOOKUP($A18,'Return Data'!$B$7:$R$2292,13,0)</f>
        <v>33.828000000000003</v>
      </c>
      <c r="K18" s="66">
        <f t="shared" si="3"/>
        <v>12</v>
      </c>
      <c r="L18" s="65">
        <f>VLOOKUP($A18,'Return Data'!$B$7:$R$2292,17,0)</f>
        <v>21.076599999999999</v>
      </c>
      <c r="M18" s="66">
        <f t="shared" si="4"/>
        <v>13</v>
      </c>
      <c r="N18" s="65">
        <f>VLOOKUP($A18,'Return Data'!$B$7:$R$2292,14,0)</f>
        <v>16.642299999999999</v>
      </c>
      <c r="O18" s="66">
        <f t="shared" si="5"/>
        <v>9</v>
      </c>
      <c r="P18" s="65">
        <f>VLOOKUP($A18,'Return Data'!$B$7:$R$2292,15,0)</f>
        <v>15.6976</v>
      </c>
      <c r="Q18" s="66">
        <f t="shared" si="7"/>
        <v>7</v>
      </c>
      <c r="R18" s="65">
        <f>VLOOKUP($A18,'Return Data'!$B$7:$R$2292,16,0)</f>
        <v>17.488099999999999</v>
      </c>
      <c r="S18" s="67">
        <f t="shared" si="6"/>
        <v>5</v>
      </c>
    </row>
    <row r="19" spans="1:21" s="68" customFormat="1" x14ac:dyDescent="0.3">
      <c r="A19" s="63" t="s">
        <v>24</v>
      </c>
      <c r="B19" s="64">
        <f>VLOOKUP($A19,'Return Data'!$B$7:$R$2292,3,0)</f>
        <v>44533</v>
      </c>
      <c r="C19" s="65">
        <f>VLOOKUP($A19,'Return Data'!$B$7:$R$2292,4,0)</f>
        <v>424.2801</v>
      </c>
      <c r="D19" s="65">
        <f>VLOOKUP($A19,'Return Data'!$B$7:$R$2292,10,0)</f>
        <v>5.2876000000000003</v>
      </c>
      <c r="E19" s="66">
        <f t="shared" si="0"/>
        <v>1</v>
      </c>
      <c r="F19" s="65">
        <f>VLOOKUP($A19,'Return Data'!$B$7:$R$2292,11,0)</f>
        <v>14.8134</v>
      </c>
      <c r="G19" s="66">
        <f t="shared" si="1"/>
        <v>2</v>
      </c>
      <c r="H19" s="65">
        <f>VLOOKUP($A19,'Return Data'!$B$7:$R$2292,12,0)</f>
        <v>19.260999999999999</v>
      </c>
      <c r="I19" s="66">
        <f t="shared" si="2"/>
        <v>5</v>
      </c>
      <c r="J19" s="65">
        <f>VLOOKUP($A19,'Return Data'!$B$7:$R$2292,13,0)</f>
        <v>53.101900000000001</v>
      </c>
      <c r="K19" s="66">
        <f t="shared" si="3"/>
        <v>2</v>
      </c>
      <c r="L19" s="65">
        <f>VLOOKUP($A19,'Return Data'!$B$7:$R$2292,17,0)</f>
        <v>29.856000000000002</v>
      </c>
      <c r="M19" s="66">
        <f t="shared" si="4"/>
        <v>3</v>
      </c>
      <c r="N19" s="65">
        <f>VLOOKUP($A19,'Return Data'!$B$7:$R$2292,14,0)</f>
        <v>18.985399999999998</v>
      </c>
      <c r="O19" s="66">
        <f t="shared" si="5"/>
        <v>6</v>
      </c>
      <c r="P19" s="65">
        <f>VLOOKUP($A19,'Return Data'!$B$7:$R$2292,15,0)</f>
        <v>15.305099999999999</v>
      </c>
      <c r="Q19" s="66">
        <f t="shared" si="7"/>
        <v>9</v>
      </c>
      <c r="R19" s="65">
        <f>VLOOKUP($A19,'Return Data'!$B$7:$R$2292,16,0)</f>
        <v>14.5778</v>
      </c>
      <c r="S19" s="67">
        <f t="shared" si="6"/>
        <v>11</v>
      </c>
    </row>
    <row r="20" spans="1:21" s="68" customFormat="1" x14ac:dyDescent="0.3">
      <c r="A20" s="63" t="s">
        <v>25</v>
      </c>
      <c r="B20" s="64">
        <f>VLOOKUP($A20,'Return Data'!$B$7:$R$2292,3,0)</f>
        <v>44533</v>
      </c>
      <c r="C20" s="65">
        <f>VLOOKUP($A20,'Return Data'!$B$7:$R$2292,4,0)</f>
        <v>16.82</v>
      </c>
      <c r="D20" s="65">
        <f>VLOOKUP($A20,'Return Data'!$B$7:$R$2292,10,0)</f>
        <v>0.83930000000000005</v>
      </c>
      <c r="E20" s="66">
        <f t="shared" si="0"/>
        <v>10</v>
      </c>
      <c r="F20" s="65">
        <f>VLOOKUP($A20,'Return Data'!$B$7:$R$2292,11,0)</f>
        <v>12.885899999999999</v>
      </c>
      <c r="G20" s="66">
        <f t="shared" si="1"/>
        <v>8</v>
      </c>
      <c r="H20" s="65">
        <f>VLOOKUP($A20,'Return Data'!$B$7:$R$2292,12,0)</f>
        <v>15.680899999999999</v>
      </c>
      <c r="I20" s="66">
        <f t="shared" si="2"/>
        <v>13</v>
      </c>
      <c r="J20" s="65">
        <f>VLOOKUP($A20,'Return Data'!$B$7:$R$2292,13,0)</f>
        <v>37.755899999999997</v>
      </c>
      <c r="K20" s="66">
        <f t="shared" si="3"/>
        <v>10</v>
      </c>
      <c r="L20" s="65">
        <f>VLOOKUP($A20,'Return Data'!$B$7:$R$2292,17,0)</f>
        <v>25.105799999999999</v>
      </c>
      <c r="M20" s="66">
        <f t="shared" si="4"/>
        <v>8</v>
      </c>
      <c r="N20" s="65"/>
      <c r="O20" s="66"/>
      <c r="P20" s="65"/>
      <c r="Q20" s="66"/>
      <c r="R20" s="65">
        <f>VLOOKUP($A20,'Return Data'!$B$7:$R$2292,16,0)</f>
        <v>18.944400000000002</v>
      </c>
      <c r="S20" s="67">
        <f t="shared" si="6"/>
        <v>2</v>
      </c>
    </row>
    <row r="21" spans="1:21" s="68" customFormat="1" x14ac:dyDescent="0.3">
      <c r="A21" s="63" t="s">
        <v>26</v>
      </c>
      <c r="B21" s="64">
        <f>VLOOKUP($A21,'Return Data'!$B$7:$R$2292,3,0)</f>
        <v>44533</v>
      </c>
      <c r="C21" s="65">
        <f>VLOOKUP($A21,'Return Data'!$B$7:$R$2292,4,0)</f>
        <v>105.4297</v>
      </c>
      <c r="D21" s="65">
        <f>VLOOKUP($A21,'Return Data'!$B$7:$R$2292,10,0)</f>
        <v>-0.69010000000000005</v>
      </c>
      <c r="E21" s="66">
        <f t="shared" si="0"/>
        <v>12</v>
      </c>
      <c r="F21" s="65">
        <f>VLOOKUP($A21,'Return Data'!$B$7:$R$2292,11,0)</f>
        <v>11.1965</v>
      </c>
      <c r="G21" s="66">
        <f t="shared" si="1"/>
        <v>11</v>
      </c>
      <c r="H21" s="65">
        <f>VLOOKUP($A21,'Return Data'!$B$7:$R$2292,12,0)</f>
        <v>16.314</v>
      </c>
      <c r="I21" s="66">
        <f t="shared" si="2"/>
        <v>10</v>
      </c>
      <c r="J21" s="65">
        <f>VLOOKUP($A21,'Return Data'!$B$7:$R$2292,13,0)</f>
        <v>36.0548</v>
      </c>
      <c r="K21" s="66">
        <f t="shared" si="3"/>
        <v>11</v>
      </c>
      <c r="L21" s="65">
        <f>VLOOKUP($A21,'Return Data'!$B$7:$R$2292,17,0)</f>
        <v>25.959099999999999</v>
      </c>
      <c r="M21" s="66">
        <f t="shared" si="4"/>
        <v>6</v>
      </c>
      <c r="N21" s="65">
        <f>VLOOKUP($A21,'Return Data'!$B$7:$R$2292,14,0)</f>
        <v>20.208100000000002</v>
      </c>
      <c r="O21" s="66">
        <f>RANK(N21,N$8:N$21,0)</f>
        <v>2</v>
      </c>
      <c r="P21" s="65">
        <f>VLOOKUP($A21,'Return Data'!$B$7:$R$2292,15,0)</f>
        <v>17.2912</v>
      </c>
      <c r="Q21" s="66">
        <f>RANK(P21,P$8:P$21,0)</f>
        <v>4</v>
      </c>
      <c r="R21" s="65">
        <f>VLOOKUP($A21,'Return Data'!$B$7:$R$2292,16,0)</f>
        <v>14.1517</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1.4517642857142856</v>
      </c>
      <c r="E23" s="74"/>
      <c r="F23" s="75">
        <f>AVERAGE(F8:F21)</f>
        <v>12.233878571428571</v>
      </c>
      <c r="G23" s="74"/>
      <c r="H23" s="75">
        <f>AVERAGE(H8:H21)</f>
        <v>18.377014285714289</v>
      </c>
      <c r="I23" s="74"/>
      <c r="J23" s="75">
        <f>AVERAGE(J8:J21)</f>
        <v>41.53331428571429</v>
      </c>
      <c r="K23" s="74"/>
      <c r="L23" s="75">
        <f>AVERAGE(L8:L21)</f>
        <v>26.02616428571428</v>
      </c>
      <c r="M23" s="74"/>
      <c r="N23" s="75">
        <f>AVERAGE(N8:N21)</f>
        <v>17.606630769230769</v>
      </c>
      <c r="O23" s="74"/>
      <c r="P23" s="75">
        <f>AVERAGE(P8:P21)</f>
        <v>15.613775000000002</v>
      </c>
      <c r="Q23" s="74"/>
      <c r="R23" s="75">
        <f>AVERAGE(R8:R21)</f>
        <v>16.241557142857143</v>
      </c>
      <c r="S23" s="76"/>
    </row>
    <row r="24" spans="1:21" s="68" customFormat="1" x14ac:dyDescent="0.3">
      <c r="A24" s="73" t="s">
        <v>28</v>
      </c>
      <c r="B24" s="74"/>
      <c r="C24" s="74"/>
      <c r="D24" s="75">
        <f>MIN(D8:D21)</f>
        <v>-1.6395999999999999</v>
      </c>
      <c r="E24" s="74"/>
      <c r="F24" s="75">
        <f>MIN(F8:F21)</f>
        <v>5.1186999999999996</v>
      </c>
      <c r="G24" s="74"/>
      <c r="H24" s="75">
        <f>MIN(H8:H21)</f>
        <v>10.484299999999999</v>
      </c>
      <c r="I24" s="74"/>
      <c r="J24" s="75">
        <f>MIN(J8:J21)</f>
        <v>29.729299999999999</v>
      </c>
      <c r="K24" s="74"/>
      <c r="L24" s="75">
        <f>MIN(L8:L21)</f>
        <v>19.8567</v>
      </c>
      <c r="M24" s="74"/>
      <c r="N24" s="75">
        <f>MIN(N8:N21)</f>
        <v>12.4185</v>
      </c>
      <c r="O24" s="74"/>
      <c r="P24" s="75">
        <f>MIN(P8:P21)</f>
        <v>11.427899999999999</v>
      </c>
      <c r="Q24" s="74"/>
      <c r="R24" s="75">
        <f>MIN(R8:R21)</f>
        <v>11.0238</v>
      </c>
      <c r="S24" s="76"/>
    </row>
    <row r="25" spans="1:21" s="68" customFormat="1" ht="15" thickBot="1" x14ac:dyDescent="0.35">
      <c r="A25" s="77" t="s">
        <v>29</v>
      </c>
      <c r="B25" s="78"/>
      <c r="C25" s="78"/>
      <c r="D25" s="79">
        <f>MAX(D8:D21)</f>
        <v>5.2876000000000003</v>
      </c>
      <c r="E25" s="78"/>
      <c r="F25" s="79">
        <f>MAX(F8:F21)</f>
        <v>16.394100000000002</v>
      </c>
      <c r="G25" s="78"/>
      <c r="H25" s="79">
        <f>MAX(H8:H21)</f>
        <v>30.578499999999998</v>
      </c>
      <c r="I25" s="78"/>
      <c r="J25" s="79">
        <f>MAX(J8:J21)</f>
        <v>64.090800000000002</v>
      </c>
      <c r="K25" s="78"/>
      <c r="L25" s="79">
        <f>MAX(L8:L21)</f>
        <v>36.158900000000003</v>
      </c>
      <c r="M25" s="78"/>
      <c r="N25" s="79">
        <f>MAX(N8:N21)</f>
        <v>20.872199999999999</v>
      </c>
      <c r="O25" s="78"/>
      <c r="P25" s="79">
        <f>MAX(P8:P21)</f>
        <v>19.8324</v>
      </c>
      <c r="Q25" s="78"/>
      <c r="R25" s="79">
        <f>MAX(R8:R21)</f>
        <v>19.629000000000001</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763</v>
      </c>
      <c r="B8" s="64">
        <f>VLOOKUP($A8,'Return Data'!$B$7:$R$2292,3,0)</f>
        <v>44533</v>
      </c>
      <c r="C8" s="65">
        <f>VLOOKUP($A8,'Return Data'!$B$7:$R$2292,4,0)</f>
        <v>267.64999999999998</v>
      </c>
      <c r="D8" s="65">
        <f>VLOOKUP($A8,'Return Data'!$B$7:$R$2292,10,0)</f>
        <v>1.1489</v>
      </c>
      <c r="E8" s="66">
        <f t="shared" ref="E8:E13" si="0">RANK(D8,D$8:D$13,0)</f>
        <v>4</v>
      </c>
      <c r="F8" s="65">
        <f>VLOOKUP($A8,'Return Data'!$B$7:$R$2292,11,0)</f>
        <v>13.908200000000001</v>
      </c>
      <c r="G8" s="66">
        <f t="shared" ref="G8:G13" si="1">RANK(F8,F$8:F$13,0)</f>
        <v>5</v>
      </c>
      <c r="H8" s="65">
        <f>VLOOKUP($A8,'Return Data'!$B$7:$R$2292,12,0)</f>
        <v>26.3931</v>
      </c>
      <c r="I8" s="66">
        <f t="shared" ref="I8:I13" si="2">RANK(H8,H$8:H$13,0)</f>
        <v>2</v>
      </c>
      <c r="J8" s="65">
        <f>VLOOKUP($A8,'Return Data'!$B$7:$R$2292,13,0)</f>
        <v>39.176299999999998</v>
      </c>
      <c r="K8" s="66">
        <f t="shared" ref="K8:K13" si="3">RANK(J8,J$8:J$13,0)</f>
        <v>4</v>
      </c>
      <c r="L8" s="65">
        <f>VLOOKUP($A8,'Return Data'!$B$7:$R$2292,17,0)</f>
        <v>26.571899999999999</v>
      </c>
      <c r="M8" s="66">
        <f>RANK(L8,L$8:L$13,0)</f>
        <v>4</v>
      </c>
      <c r="N8" s="65">
        <f>VLOOKUP($A8,'Return Data'!$B$7:$R$2292,14,0)</f>
        <v>17.849799999999998</v>
      </c>
      <c r="O8" s="66">
        <f>RANK(N8,N$8:N$13,0)</f>
        <v>5</v>
      </c>
      <c r="P8" s="65">
        <f>VLOOKUP($A8,'Return Data'!$B$7:$R$2292,15,0)</f>
        <v>13.186400000000001</v>
      </c>
      <c r="Q8" s="66">
        <f>RANK(P8,P$8:P$13,0)</f>
        <v>5</v>
      </c>
      <c r="R8" s="65">
        <f>VLOOKUP($A8,'Return Data'!$B$7:$R$2292,16,0)</f>
        <v>12.2423</v>
      </c>
      <c r="S8" s="67">
        <f t="shared" ref="S8:S13" si="4">RANK(R8,R$8:R$13,0)</f>
        <v>6</v>
      </c>
    </row>
    <row r="9" spans="1:20" x14ac:dyDescent="0.3">
      <c r="A9" s="63" t="s">
        <v>765</v>
      </c>
      <c r="B9" s="64">
        <f>VLOOKUP($A9,'Return Data'!$B$7:$R$2292,3,0)</f>
        <v>44533</v>
      </c>
      <c r="C9" s="65">
        <f>VLOOKUP($A9,'Return Data'!$B$7:$R$2292,4,0)</f>
        <v>27.56</v>
      </c>
      <c r="D9" s="65">
        <f>VLOOKUP($A9,'Return Data'!$B$7:$R$2292,10,0)</f>
        <v>4.6317000000000004</v>
      </c>
      <c r="E9" s="66">
        <f t="shared" si="0"/>
        <v>2</v>
      </c>
      <c r="F9" s="65">
        <f>VLOOKUP($A9,'Return Data'!$B$7:$R$2292,11,0)</f>
        <v>18.8443</v>
      </c>
      <c r="G9" s="66">
        <f t="shared" si="1"/>
        <v>1</v>
      </c>
      <c r="H9" s="65">
        <f>VLOOKUP($A9,'Return Data'!$B$7:$R$2292,12,0)</f>
        <v>26.48</v>
      </c>
      <c r="I9" s="66">
        <f t="shared" si="2"/>
        <v>1</v>
      </c>
      <c r="J9" s="65">
        <f>VLOOKUP($A9,'Return Data'!$B$7:$R$2292,13,0)</f>
        <v>53.452100000000002</v>
      </c>
      <c r="K9" s="66">
        <f t="shared" si="3"/>
        <v>1</v>
      </c>
      <c r="L9" s="65">
        <f>VLOOKUP($A9,'Return Data'!$B$7:$R$2292,17,0)</f>
        <v>30.183499999999999</v>
      </c>
      <c r="M9" s="66">
        <f>RANK(L9,L$8:L$13,0)</f>
        <v>2</v>
      </c>
      <c r="N9" s="65">
        <f>VLOOKUP($A9,'Return Data'!$B$7:$R$2292,14,0)</f>
        <v>18.226500000000001</v>
      </c>
      <c r="O9" s="66">
        <f>RANK(N9,N$8:N$13,0)</f>
        <v>3</v>
      </c>
      <c r="P9" s="65">
        <f>VLOOKUP($A9,'Return Data'!$B$7:$R$2292,15,0)</f>
        <v>15.3757</v>
      </c>
      <c r="Q9" s="66">
        <f>RANK(P9,P$8:P$13,0)</f>
        <v>4</v>
      </c>
      <c r="R9" s="65">
        <f>VLOOKUP($A9,'Return Data'!$B$7:$R$2292,16,0)</f>
        <v>14.3583</v>
      </c>
      <c r="S9" s="67">
        <f t="shared" si="4"/>
        <v>4</v>
      </c>
    </row>
    <row r="10" spans="1:20" x14ac:dyDescent="0.3">
      <c r="A10" s="63" t="s">
        <v>766</v>
      </c>
      <c r="B10" s="64">
        <f>VLOOKUP($A10,'Return Data'!$B$7:$R$2292,3,0)</f>
        <v>44533</v>
      </c>
      <c r="C10" s="65">
        <f>VLOOKUP($A10,'Return Data'!$B$7:$R$2292,4,0)</f>
        <v>17.89</v>
      </c>
      <c r="D10" s="65">
        <f>VLOOKUP($A10,'Return Data'!$B$7:$R$2292,10,0)</f>
        <v>3.4702000000000002</v>
      </c>
      <c r="E10" s="66">
        <f t="shared" si="0"/>
        <v>3</v>
      </c>
      <c r="F10" s="65">
        <f>VLOOKUP($A10,'Return Data'!$B$7:$R$2292,11,0)</f>
        <v>15.4194</v>
      </c>
      <c r="G10" s="66">
        <f t="shared" si="1"/>
        <v>4</v>
      </c>
      <c r="H10" s="65">
        <f>VLOOKUP($A10,'Return Data'!$B$7:$R$2292,12,0)</f>
        <v>21.700700000000001</v>
      </c>
      <c r="I10" s="66">
        <f t="shared" si="2"/>
        <v>5</v>
      </c>
      <c r="J10" s="65">
        <f>VLOOKUP($A10,'Return Data'!$B$7:$R$2292,13,0)</f>
        <v>34.815399999999997</v>
      </c>
      <c r="K10" s="66">
        <f t="shared" si="3"/>
        <v>6</v>
      </c>
      <c r="L10" s="65"/>
      <c r="M10" s="66"/>
      <c r="N10" s="65"/>
      <c r="O10" s="66"/>
      <c r="P10" s="65"/>
      <c r="Q10" s="66"/>
      <c r="R10" s="65">
        <f>VLOOKUP($A10,'Return Data'!$B$7:$R$2292,16,0)</f>
        <v>21.767499999999998</v>
      </c>
      <c r="S10" s="67">
        <f t="shared" si="4"/>
        <v>1</v>
      </c>
    </row>
    <row r="11" spans="1:20" x14ac:dyDescent="0.3">
      <c r="A11" s="63" t="s">
        <v>769</v>
      </c>
      <c r="B11" s="64">
        <f>VLOOKUP($A11,'Return Data'!$B$7:$R$2292,3,0)</f>
        <v>44533</v>
      </c>
      <c r="C11" s="65">
        <f>VLOOKUP($A11,'Return Data'!$B$7:$R$2292,4,0)</f>
        <v>88.36</v>
      </c>
      <c r="D11" s="65">
        <f>VLOOKUP($A11,'Return Data'!$B$7:$R$2292,10,0)</f>
        <v>-1.9638</v>
      </c>
      <c r="E11" s="66">
        <f t="shared" si="0"/>
        <v>6</v>
      </c>
      <c r="F11" s="65">
        <f>VLOOKUP($A11,'Return Data'!$B$7:$R$2292,11,0)</f>
        <v>12.2317</v>
      </c>
      <c r="G11" s="66">
        <f t="shared" si="1"/>
        <v>6</v>
      </c>
      <c r="H11" s="65">
        <f>VLOOKUP($A11,'Return Data'!$B$7:$R$2292,12,0)</f>
        <v>17.593800000000002</v>
      </c>
      <c r="I11" s="66">
        <f t="shared" si="2"/>
        <v>6</v>
      </c>
      <c r="J11" s="65">
        <f>VLOOKUP($A11,'Return Data'!$B$7:$R$2292,13,0)</f>
        <v>36.126899999999999</v>
      </c>
      <c r="K11" s="66">
        <f t="shared" si="3"/>
        <v>5</v>
      </c>
      <c r="L11" s="65">
        <f>VLOOKUP($A11,'Return Data'!$B$7:$R$2292,17,0)</f>
        <v>26.1145</v>
      </c>
      <c r="M11" s="66">
        <f>RANK(L11,L$8:L$13,0)</f>
        <v>5</v>
      </c>
      <c r="N11" s="65">
        <f>VLOOKUP($A11,'Return Data'!$B$7:$R$2292,14,0)</f>
        <v>18.1938</v>
      </c>
      <c r="O11" s="66">
        <f>RANK(N11,N$8:N$13,0)</f>
        <v>4</v>
      </c>
      <c r="P11" s="65">
        <f>VLOOKUP($A11,'Return Data'!$B$7:$R$2292,15,0)</f>
        <v>18.263200000000001</v>
      </c>
      <c r="Q11" s="66">
        <f>RANK(P11,P$8:P$13,0)</f>
        <v>2</v>
      </c>
      <c r="R11" s="65">
        <f>VLOOKUP($A11,'Return Data'!$B$7:$R$2292,16,0)</f>
        <v>14.4636</v>
      </c>
      <c r="S11" s="67">
        <f t="shared" si="4"/>
        <v>3</v>
      </c>
    </row>
    <row r="12" spans="1:20" x14ac:dyDescent="0.3">
      <c r="A12" s="63" t="s">
        <v>771</v>
      </c>
      <c r="B12" s="64">
        <f>VLOOKUP($A12,'Return Data'!$B$7:$R$2292,3,0)</f>
        <v>44533</v>
      </c>
      <c r="C12" s="65">
        <f>VLOOKUP($A12,'Return Data'!$B$7:$R$2292,4,0)</f>
        <v>85.718000000000004</v>
      </c>
      <c r="D12" s="65">
        <f>VLOOKUP($A12,'Return Data'!$B$7:$R$2292,10,0)</f>
        <v>5.1898</v>
      </c>
      <c r="E12" s="66">
        <f t="shared" si="0"/>
        <v>1</v>
      </c>
      <c r="F12" s="65">
        <f>VLOOKUP($A12,'Return Data'!$B$7:$R$2292,11,0)</f>
        <v>16.667899999999999</v>
      </c>
      <c r="G12" s="66">
        <f t="shared" si="1"/>
        <v>2</v>
      </c>
      <c r="H12" s="65">
        <f>VLOOKUP($A12,'Return Data'!$B$7:$R$2292,12,0)</f>
        <v>25.9742</v>
      </c>
      <c r="I12" s="66">
        <f t="shared" si="2"/>
        <v>3</v>
      </c>
      <c r="J12" s="65">
        <f>VLOOKUP($A12,'Return Data'!$B$7:$R$2292,13,0)</f>
        <v>52.2395</v>
      </c>
      <c r="K12" s="66">
        <f t="shared" si="3"/>
        <v>2</v>
      </c>
      <c r="L12" s="65">
        <f>VLOOKUP($A12,'Return Data'!$B$7:$R$2292,17,0)</f>
        <v>34.058199999999999</v>
      </c>
      <c r="M12" s="66">
        <f>RANK(L12,L$8:L$13,0)</f>
        <v>1</v>
      </c>
      <c r="N12" s="65">
        <f>VLOOKUP($A12,'Return Data'!$B$7:$R$2292,14,0)</f>
        <v>23.055499999999999</v>
      </c>
      <c r="O12" s="66">
        <f>RANK(N12,N$8:N$13,0)</f>
        <v>1</v>
      </c>
      <c r="P12" s="65">
        <f>VLOOKUP($A12,'Return Data'!$B$7:$R$2292,15,0)</f>
        <v>18.5092</v>
      </c>
      <c r="Q12" s="66">
        <f>RANK(P12,P$8:P$13,0)</f>
        <v>1</v>
      </c>
      <c r="R12" s="65">
        <f>VLOOKUP($A12,'Return Data'!$B$7:$R$2292,16,0)</f>
        <v>15.670500000000001</v>
      </c>
      <c r="S12" s="67">
        <f t="shared" si="4"/>
        <v>2</v>
      </c>
    </row>
    <row r="13" spans="1:20" x14ac:dyDescent="0.3">
      <c r="A13" s="63" t="s">
        <v>772</v>
      </c>
      <c r="B13" s="64">
        <f>VLOOKUP($A13,'Return Data'!$B$7:$R$2292,3,0)</f>
        <v>44533</v>
      </c>
      <c r="C13" s="65">
        <f>VLOOKUP($A13,'Return Data'!$B$7:$R$2292,4,0)</f>
        <v>111.6383</v>
      </c>
      <c r="D13" s="65">
        <f>VLOOKUP($A13,'Return Data'!$B$7:$R$2292,10,0)</f>
        <v>-1.0007999999999999</v>
      </c>
      <c r="E13" s="66">
        <f t="shared" si="0"/>
        <v>5</v>
      </c>
      <c r="F13" s="65">
        <f>VLOOKUP($A13,'Return Data'!$B$7:$R$2292,11,0)</f>
        <v>15.4518</v>
      </c>
      <c r="G13" s="66">
        <f t="shared" si="1"/>
        <v>3</v>
      </c>
      <c r="H13" s="65">
        <f>VLOOKUP($A13,'Return Data'!$B$7:$R$2292,12,0)</f>
        <v>24.809200000000001</v>
      </c>
      <c r="I13" s="66">
        <f t="shared" si="2"/>
        <v>4</v>
      </c>
      <c r="J13" s="65">
        <f>VLOOKUP($A13,'Return Data'!$B$7:$R$2292,13,0)</f>
        <v>43.530700000000003</v>
      </c>
      <c r="K13" s="66">
        <f t="shared" si="3"/>
        <v>3</v>
      </c>
      <c r="L13" s="65">
        <f>VLOOKUP($A13,'Return Data'!$B$7:$R$2292,17,0)</f>
        <v>28.6569</v>
      </c>
      <c r="M13" s="66">
        <f>RANK(L13,L$8:L$13,0)</f>
        <v>3</v>
      </c>
      <c r="N13" s="65">
        <f>VLOOKUP($A13,'Return Data'!$B$7:$R$2292,14,0)</f>
        <v>19.7712</v>
      </c>
      <c r="O13" s="66">
        <f>RANK(N13,N$8:N$13,0)</f>
        <v>2</v>
      </c>
      <c r="P13" s="65">
        <f>VLOOKUP($A13,'Return Data'!$B$7:$R$2292,15,0)</f>
        <v>17.482600000000001</v>
      </c>
      <c r="Q13" s="66">
        <f>RANK(P13,P$8:P$13,0)</f>
        <v>3</v>
      </c>
      <c r="R13" s="65">
        <f>VLOOKUP($A13,'Return Data'!$B$7:$R$2292,16,0)</f>
        <v>13.95</v>
      </c>
      <c r="S13" s="67">
        <f t="shared" si="4"/>
        <v>5</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1.9126666666666667</v>
      </c>
      <c r="E15" s="74"/>
      <c r="F15" s="75">
        <f>AVERAGE(F8:F13)</f>
        <v>15.42055</v>
      </c>
      <c r="G15" s="74"/>
      <c r="H15" s="75">
        <f>AVERAGE(H8:H13)</f>
        <v>23.825166666666664</v>
      </c>
      <c r="I15" s="74"/>
      <c r="J15" s="75">
        <f>AVERAGE(J8:J13)</f>
        <v>43.223483333333327</v>
      </c>
      <c r="K15" s="74"/>
      <c r="L15" s="75">
        <f>AVERAGE(L8:L13)</f>
        <v>29.117000000000001</v>
      </c>
      <c r="M15" s="74"/>
      <c r="N15" s="75">
        <f>AVERAGE(N8:N13)</f>
        <v>19.419360000000001</v>
      </c>
      <c r="O15" s="74"/>
      <c r="P15" s="75">
        <f>AVERAGE(P8:P13)</f>
        <v>16.563420000000001</v>
      </c>
      <c r="Q15" s="74"/>
      <c r="R15" s="75">
        <f>AVERAGE(R8:R13)</f>
        <v>15.408700000000001</v>
      </c>
      <c r="S15" s="76"/>
    </row>
    <row r="16" spans="1:20" x14ac:dyDescent="0.3">
      <c r="A16" s="73" t="s">
        <v>28</v>
      </c>
      <c r="B16" s="74"/>
      <c r="C16" s="74"/>
      <c r="D16" s="75">
        <f>MIN(D8:D13)</f>
        <v>-1.9638</v>
      </c>
      <c r="E16" s="74"/>
      <c r="F16" s="75">
        <f>MIN(F8:F13)</f>
        <v>12.2317</v>
      </c>
      <c r="G16" s="74"/>
      <c r="H16" s="75">
        <f>MIN(H8:H13)</f>
        <v>17.593800000000002</v>
      </c>
      <c r="I16" s="74"/>
      <c r="J16" s="75">
        <f>MIN(J8:J13)</f>
        <v>34.815399999999997</v>
      </c>
      <c r="K16" s="74"/>
      <c r="L16" s="75">
        <f>MIN(L8:L13)</f>
        <v>26.1145</v>
      </c>
      <c r="M16" s="74"/>
      <c r="N16" s="75">
        <f>MIN(N8:N13)</f>
        <v>17.849799999999998</v>
      </c>
      <c r="O16" s="74"/>
      <c r="P16" s="75">
        <f>MIN(P8:P13)</f>
        <v>13.186400000000001</v>
      </c>
      <c r="Q16" s="74"/>
      <c r="R16" s="75">
        <f>MIN(R8:R13)</f>
        <v>12.2423</v>
      </c>
      <c r="S16" s="76"/>
    </row>
    <row r="17" spans="1:19" ht="15" thickBot="1" x14ac:dyDescent="0.35">
      <c r="A17" s="77" t="s">
        <v>29</v>
      </c>
      <c r="B17" s="78"/>
      <c r="C17" s="78"/>
      <c r="D17" s="79">
        <f>MAX(D8:D13)</f>
        <v>5.1898</v>
      </c>
      <c r="E17" s="78"/>
      <c r="F17" s="79">
        <f>MAX(F8:F13)</f>
        <v>18.8443</v>
      </c>
      <c r="G17" s="78"/>
      <c r="H17" s="79">
        <f>MAX(H8:H13)</f>
        <v>26.48</v>
      </c>
      <c r="I17" s="78"/>
      <c r="J17" s="79">
        <f>MAX(J8:J13)</f>
        <v>53.452100000000002</v>
      </c>
      <c r="K17" s="78"/>
      <c r="L17" s="79">
        <f>MAX(L8:L13)</f>
        <v>34.058199999999999</v>
      </c>
      <c r="M17" s="78"/>
      <c r="N17" s="79">
        <f>MAX(N8:N13)</f>
        <v>23.055499999999999</v>
      </c>
      <c r="O17" s="78"/>
      <c r="P17" s="79">
        <f>MAX(P8:P13)</f>
        <v>18.5092</v>
      </c>
      <c r="Q17" s="78"/>
      <c r="R17" s="79">
        <f>MAX(R8:R13)</f>
        <v>21.767499999999998</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762</v>
      </c>
      <c r="B8" s="64">
        <f>VLOOKUP($A8,'Return Data'!$B$7:$R$2292,3,0)</f>
        <v>44533</v>
      </c>
      <c r="C8" s="65">
        <f>VLOOKUP($A8,'Return Data'!$B$7:$R$2292,4,0)</f>
        <v>250.66</v>
      </c>
      <c r="D8" s="65">
        <f>VLOOKUP($A8,'Return Data'!$B$7:$R$2292,10,0)</f>
        <v>0.98709999999999998</v>
      </c>
      <c r="E8" s="66">
        <f t="shared" ref="E8:E13" si="0">RANK(D8,D$8:D$13,0)</f>
        <v>4</v>
      </c>
      <c r="F8" s="65">
        <f>VLOOKUP($A8,'Return Data'!$B$7:$R$2292,11,0)</f>
        <v>13.549300000000001</v>
      </c>
      <c r="G8" s="66">
        <f t="shared" ref="G8:G13" si="1">RANK(F8,F$8:F$13,0)</f>
        <v>5</v>
      </c>
      <c r="H8" s="65">
        <f>VLOOKUP($A8,'Return Data'!$B$7:$R$2292,12,0)</f>
        <v>25.8081</v>
      </c>
      <c r="I8" s="66">
        <f t="shared" ref="I8:I13" si="2">RANK(H8,H$8:H$13,0)</f>
        <v>1</v>
      </c>
      <c r="J8" s="65">
        <f>VLOOKUP($A8,'Return Data'!$B$7:$R$2292,13,0)</f>
        <v>38.310400000000001</v>
      </c>
      <c r="K8" s="66">
        <f t="shared" ref="K8:K13" si="3">RANK(J8,J$8:J$13,0)</f>
        <v>4</v>
      </c>
      <c r="L8" s="65">
        <f>VLOOKUP($A8,'Return Data'!$B$7:$R$2292,17,0)</f>
        <v>25.712399999999999</v>
      </c>
      <c r="M8" s="66">
        <f>RANK(L8,L$8:L$13,0)</f>
        <v>4</v>
      </c>
      <c r="N8" s="65">
        <f>VLOOKUP($A8,'Return Data'!$B$7:$R$2292,14,0)</f>
        <v>17.0717</v>
      </c>
      <c r="O8" s="66">
        <f>RANK(N8,N$8:N$13,0)</f>
        <v>5</v>
      </c>
      <c r="P8" s="65">
        <f>VLOOKUP($A8,'Return Data'!$B$7:$R$2292,15,0)</f>
        <v>12.3934</v>
      </c>
      <c r="Q8" s="66">
        <f>RANK(P8,P$8:P$13,0)</f>
        <v>5</v>
      </c>
      <c r="R8" s="65">
        <f>VLOOKUP($A8,'Return Data'!$B$7:$R$2292,16,0)</f>
        <v>18.6648</v>
      </c>
      <c r="S8" s="67">
        <f t="shared" ref="S8:S13" si="4">RANK(R8,R$8:R$13,0)</f>
        <v>2</v>
      </c>
    </row>
    <row r="9" spans="1:20" x14ac:dyDescent="0.3">
      <c r="A9" s="63" t="s">
        <v>764</v>
      </c>
      <c r="B9" s="64">
        <f>VLOOKUP($A9,'Return Data'!$B$7:$R$2292,3,0)</f>
        <v>44533</v>
      </c>
      <c r="C9" s="65">
        <f>VLOOKUP($A9,'Return Data'!$B$7:$R$2292,4,0)</f>
        <v>25.99</v>
      </c>
      <c r="D9" s="65">
        <f>VLOOKUP($A9,'Return Data'!$B$7:$R$2292,10,0)</f>
        <v>4.3356000000000003</v>
      </c>
      <c r="E9" s="66">
        <f t="shared" si="0"/>
        <v>2</v>
      </c>
      <c r="F9" s="65">
        <f>VLOOKUP($A9,'Return Data'!$B$7:$R$2292,11,0)</f>
        <v>18.190100000000001</v>
      </c>
      <c r="G9" s="66">
        <f t="shared" si="1"/>
        <v>1</v>
      </c>
      <c r="H9" s="65">
        <f>VLOOKUP($A9,'Return Data'!$B$7:$R$2292,12,0)</f>
        <v>25.494900000000001</v>
      </c>
      <c r="I9" s="66">
        <f t="shared" si="2"/>
        <v>2</v>
      </c>
      <c r="J9" s="65">
        <f>VLOOKUP($A9,'Return Data'!$B$7:$R$2292,13,0)</f>
        <v>51.899500000000003</v>
      </c>
      <c r="K9" s="66">
        <f t="shared" si="3"/>
        <v>1</v>
      </c>
      <c r="L9" s="65">
        <f>VLOOKUP($A9,'Return Data'!$B$7:$R$2292,17,0)</f>
        <v>29.029599999999999</v>
      </c>
      <c r="M9" s="66">
        <f>RANK(L9,L$8:L$13,0)</f>
        <v>2</v>
      </c>
      <c r="N9" s="65">
        <f>VLOOKUP($A9,'Return Data'!$B$7:$R$2292,14,0)</f>
        <v>17.218</v>
      </c>
      <c r="O9" s="66">
        <f>RANK(N9,N$8:N$13,0)</f>
        <v>4</v>
      </c>
      <c r="P9" s="65">
        <f>VLOOKUP($A9,'Return Data'!$B$7:$R$2292,15,0)</f>
        <v>14.4246</v>
      </c>
      <c r="Q9" s="66">
        <f>RANK(P9,P$8:P$13,0)</f>
        <v>4</v>
      </c>
      <c r="R9" s="65">
        <f>VLOOKUP($A9,'Return Data'!$B$7:$R$2292,16,0)</f>
        <v>13.474</v>
      </c>
      <c r="S9" s="67">
        <f t="shared" si="4"/>
        <v>5</v>
      </c>
    </row>
    <row r="10" spans="1:20" x14ac:dyDescent="0.3">
      <c r="A10" s="63" t="s">
        <v>767</v>
      </c>
      <c r="B10" s="64">
        <f>VLOOKUP($A10,'Return Data'!$B$7:$R$2292,3,0)</f>
        <v>44533</v>
      </c>
      <c r="C10" s="65">
        <f>VLOOKUP($A10,'Return Data'!$B$7:$R$2292,4,0)</f>
        <v>17.190000000000001</v>
      </c>
      <c r="D10" s="65">
        <f>VLOOKUP($A10,'Return Data'!$B$7:$R$2292,10,0)</f>
        <v>3.1812999999999998</v>
      </c>
      <c r="E10" s="66">
        <f t="shared" si="0"/>
        <v>3</v>
      </c>
      <c r="F10" s="65">
        <f>VLOOKUP($A10,'Return Data'!$B$7:$R$2292,11,0)</f>
        <v>14.829700000000001</v>
      </c>
      <c r="G10" s="66">
        <f t="shared" si="1"/>
        <v>4</v>
      </c>
      <c r="H10" s="65">
        <f>VLOOKUP($A10,'Return Data'!$B$7:$R$2292,12,0)</f>
        <v>20.7163</v>
      </c>
      <c r="I10" s="66">
        <f t="shared" si="2"/>
        <v>5</v>
      </c>
      <c r="J10" s="65">
        <f>VLOOKUP($A10,'Return Data'!$B$7:$R$2292,13,0)</f>
        <v>33.462699999999998</v>
      </c>
      <c r="K10" s="66">
        <f t="shared" si="3"/>
        <v>6</v>
      </c>
      <c r="L10" s="65"/>
      <c r="M10" s="66"/>
      <c r="N10" s="65"/>
      <c r="O10" s="66"/>
      <c r="P10" s="65"/>
      <c r="Q10" s="66"/>
      <c r="R10" s="65">
        <f>VLOOKUP($A10,'Return Data'!$B$7:$R$2292,16,0)</f>
        <v>20.132899999999999</v>
      </c>
      <c r="S10" s="67">
        <f t="shared" si="4"/>
        <v>1</v>
      </c>
    </row>
    <row r="11" spans="1:20" x14ac:dyDescent="0.3">
      <c r="A11" s="63" t="s">
        <v>768</v>
      </c>
      <c r="B11" s="64">
        <f>VLOOKUP($A11,'Return Data'!$B$7:$R$2292,3,0)</f>
        <v>44533</v>
      </c>
      <c r="C11" s="65">
        <f>VLOOKUP($A11,'Return Data'!$B$7:$R$2292,4,0)</f>
        <v>84.39</v>
      </c>
      <c r="D11" s="65">
        <f>VLOOKUP($A11,'Return Data'!$B$7:$R$2292,10,0)</f>
        <v>-2.0657000000000001</v>
      </c>
      <c r="E11" s="66">
        <f t="shared" si="0"/>
        <v>6</v>
      </c>
      <c r="F11" s="65">
        <f>VLOOKUP($A11,'Return Data'!$B$7:$R$2292,11,0)</f>
        <v>11.9825</v>
      </c>
      <c r="G11" s="66">
        <f t="shared" si="1"/>
        <v>6</v>
      </c>
      <c r="H11" s="65">
        <f>VLOOKUP($A11,'Return Data'!$B$7:$R$2292,12,0)</f>
        <v>17.1921</v>
      </c>
      <c r="I11" s="66">
        <f t="shared" si="2"/>
        <v>6</v>
      </c>
      <c r="J11" s="65">
        <f>VLOOKUP($A11,'Return Data'!$B$7:$R$2292,13,0)</f>
        <v>35.544499999999999</v>
      </c>
      <c r="K11" s="66">
        <f t="shared" si="3"/>
        <v>5</v>
      </c>
      <c r="L11" s="65">
        <f>VLOOKUP($A11,'Return Data'!$B$7:$R$2292,17,0)</f>
        <v>25.507899999999999</v>
      </c>
      <c r="M11" s="66">
        <f>RANK(L11,L$8:L$13,0)</f>
        <v>5</v>
      </c>
      <c r="N11" s="65">
        <f>VLOOKUP($A11,'Return Data'!$B$7:$R$2292,14,0)</f>
        <v>17.543600000000001</v>
      </c>
      <c r="O11" s="66">
        <f>RANK(N11,N$8:N$13,0)</f>
        <v>3</v>
      </c>
      <c r="P11" s="65">
        <f>VLOOKUP($A11,'Return Data'!$B$7:$R$2292,15,0)</f>
        <v>17.666499999999999</v>
      </c>
      <c r="Q11" s="66">
        <f>RANK(P11,P$8:P$13,0)</f>
        <v>1</v>
      </c>
      <c r="R11" s="65">
        <f>VLOOKUP($A11,'Return Data'!$B$7:$R$2292,16,0)</f>
        <v>13.2469</v>
      </c>
      <c r="S11" s="67">
        <f t="shared" si="4"/>
        <v>6</v>
      </c>
    </row>
    <row r="12" spans="1:20" x14ac:dyDescent="0.3">
      <c r="A12" s="63" t="s">
        <v>770</v>
      </c>
      <c r="B12" s="64">
        <f>VLOOKUP($A12,'Return Data'!$B$7:$R$2292,3,0)</f>
        <v>44533</v>
      </c>
      <c r="C12" s="65">
        <f>VLOOKUP($A12,'Return Data'!$B$7:$R$2292,4,0)</f>
        <v>80.622100000000003</v>
      </c>
      <c r="D12" s="65">
        <f>VLOOKUP($A12,'Return Data'!$B$7:$R$2292,10,0)</f>
        <v>5.0045999999999999</v>
      </c>
      <c r="E12" s="66">
        <f t="shared" si="0"/>
        <v>1</v>
      </c>
      <c r="F12" s="65">
        <f>VLOOKUP($A12,'Return Data'!$B$7:$R$2292,11,0)</f>
        <v>16.258500000000002</v>
      </c>
      <c r="G12" s="66">
        <f t="shared" si="1"/>
        <v>2</v>
      </c>
      <c r="H12" s="65">
        <f>VLOOKUP($A12,'Return Data'!$B$7:$R$2292,12,0)</f>
        <v>25.305399999999999</v>
      </c>
      <c r="I12" s="66">
        <f t="shared" si="2"/>
        <v>3</v>
      </c>
      <c r="J12" s="65">
        <f>VLOOKUP($A12,'Return Data'!$B$7:$R$2292,13,0)</f>
        <v>51.122300000000003</v>
      </c>
      <c r="K12" s="66">
        <f t="shared" si="3"/>
        <v>2</v>
      </c>
      <c r="L12" s="65">
        <f>VLOOKUP($A12,'Return Data'!$B$7:$R$2292,17,0)</f>
        <v>32.828800000000001</v>
      </c>
      <c r="M12" s="66">
        <f>RANK(L12,L$8:L$13,0)</f>
        <v>1</v>
      </c>
      <c r="N12" s="65">
        <f>VLOOKUP($A12,'Return Data'!$B$7:$R$2292,14,0)</f>
        <v>22.04</v>
      </c>
      <c r="O12" s="66">
        <f>RANK(N12,N$8:N$13,0)</f>
        <v>1</v>
      </c>
      <c r="P12" s="65">
        <f>VLOOKUP($A12,'Return Data'!$B$7:$R$2292,15,0)</f>
        <v>17.590699999999998</v>
      </c>
      <c r="Q12" s="66">
        <f>RANK(P12,P$8:P$13,0)</f>
        <v>2</v>
      </c>
      <c r="R12" s="65">
        <f>VLOOKUP($A12,'Return Data'!$B$7:$R$2292,16,0)</f>
        <v>14.3588</v>
      </c>
      <c r="S12" s="67">
        <f t="shared" si="4"/>
        <v>4</v>
      </c>
    </row>
    <row r="13" spans="1:20" x14ac:dyDescent="0.3">
      <c r="A13" s="63" t="s">
        <v>773</v>
      </c>
      <c r="B13" s="64">
        <f>VLOOKUP($A13,'Return Data'!$B$7:$R$2292,3,0)</f>
        <v>44533</v>
      </c>
      <c r="C13" s="65">
        <f>VLOOKUP($A13,'Return Data'!$B$7:$R$2292,4,0)</f>
        <v>105.7325</v>
      </c>
      <c r="D13" s="65">
        <f>VLOOKUP($A13,'Return Data'!$B$7:$R$2292,10,0)</f>
        <v>-1.1524000000000001</v>
      </c>
      <c r="E13" s="66">
        <f t="shared" si="0"/>
        <v>5</v>
      </c>
      <c r="F13" s="65">
        <f>VLOOKUP($A13,'Return Data'!$B$7:$R$2292,11,0)</f>
        <v>15.1074</v>
      </c>
      <c r="G13" s="66">
        <f t="shared" si="1"/>
        <v>3</v>
      </c>
      <c r="H13" s="65">
        <f>VLOOKUP($A13,'Return Data'!$B$7:$R$2292,12,0)</f>
        <v>24.257899999999999</v>
      </c>
      <c r="I13" s="66">
        <f t="shared" si="2"/>
        <v>4</v>
      </c>
      <c r="J13" s="65">
        <f>VLOOKUP($A13,'Return Data'!$B$7:$R$2292,13,0)</f>
        <v>42.695099999999996</v>
      </c>
      <c r="K13" s="66">
        <f t="shared" si="3"/>
        <v>3</v>
      </c>
      <c r="L13" s="65">
        <f>VLOOKUP($A13,'Return Data'!$B$7:$R$2292,17,0)</f>
        <v>27.928999999999998</v>
      </c>
      <c r="M13" s="66">
        <f>RANK(L13,L$8:L$13,0)</f>
        <v>3</v>
      </c>
      <c r="N13" s="65">
        <f>VLOOKUP($A13,'Return Data'!$B$7:$R$2292,14,0)</f>
        <v>19.080100000000002</v>
      </c>
      <c r="O13" s="66">
        <f>RANK(N13,N$8:N$13,0)</f>
        <v>2</v>
      </c>
      <c r="P13" s="65">
        <f>VLOOKUP($A13,'Return Data'!$B$7:$R$2292,15,0)</f>
        <v>16.776499999999999</v>
      </c>
      <c r="Q13" s="66">
        <f>RANK(P13,P$8:P$13,0)</f>
        <v>3</v>
      </c>
      <c r="R13" s="65">
        <f>VLOOKUP($A13,'Return Data'!$B$7:$R$2292,16,0)</f>
        <v>15.2682</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1.7150833333333333</v>
      </c>
      <c r="E15" s="74"/>
      <c r="F15" s="75">
        <f>AVERAGE(F8:F13)</f>
        <v>14.98625</v>
      </c>
      <c r="G15" s="74"/>
      <c r="H15" s="75">
        <f>AVERAGE(H8:H13)</f>
        <v>23.129116666666665</v>
      </c>
      <c r="I15" s="74"/>
      <c r="J15" s="75">
        <f>AVERAGE(J8:J13)</f>
        <v>42.17241666666667</v>
      </c>
      <c r="K15" s="74"/>
      <c r="L15" s="75">
        <f>AVERAGE(L8:L13)</f>
        <v>28.201540000000001</v>
      </c>
      <c r="M15" s="74"/>
      <c r="N15" s="75">
        <f>AVERAGE(N8:N13)</f>
        <v>18.590679999999999</v>
      </c>
      <c r="O15" s="74"/>
      <c r="P15" s="75">
        <f>AVERAGE(P8:P13)</f>
        <v>15.770339999999999</v>
      </c>
      <c r="Q15" s="74"/>
      <c r="R15" s="75">
        <f>AVERAGE(R8:R13)</f>
        <v>15.8576</v>
      </c>
      <c r="S15" s="76"/>
    </row>
    <row r="16" spans="1:20" x14ac:dyDescent="0.3">
      <c r="A16" s="73" t="s">
        <v>28</v>
      </c>
      <c r="B16" s="74"/>
      <c r="C16" s="74"/>
      <c r="D16" s="75">
        <f>MIN(D8:D13)</f>
        <v>-2.0657000000000001</v>
      </c>
      <c r="E16" s="74"/>
      <c r="F16" s="75">
        <f>MIN(F8:F13)</f>
        <v>11.9825</v>
      </c>
      <c r="G16" s="74"/>
      <c r="H16" s="75">
        <f>MIN(H8:H13)</f>
        <v>17.1921</v>
      </c>
      <c r="I16" s="74"/>
      <c r="J16" s="75">
        <f>MIN(J8:J13)</f>
        <v>33.462699999999998</v>
      </c>
      <c r="K16" s="74"/>
      <c r="L16" s="75">
        <f>MIN(L8:L13)</f>
        <v>25.507899999999999</v>
      </c>
      <c r="M16" s="74"/>
      <c r="N16" s="75">
        <f>MIN(N8:N13)</f>
        <v>17.0717</v>
      </c>
      <c r="O16" s="74"/>
      <c r="P16" s="75">
        <f>MIN(P8:P13)</f>
        <v>12.3934</v>
      </c>
      <c r="Q16" s="74"/>
      <c r="R16" s="75">
        <f>MIN(R8:R13)</f>
        <v>13.2469</v>
      </c>
      <c r="S16" s="76"/>
    </row>
    <row r="17" spans="1:19" ht="15" thickBot="1" x14ac:dyDescent="0.35">
      <c r="A17" s="77" t="s">
        <v>29</v>
      </c>
      <c r="B17" s="78"/>
      <c r="C17" s="78"/>
      <c r="D17" s="79">
        <f>MAX(D8:D13)</f>
        <v>5.0045999999999999</v>
      </c>
      <c r="E17" s="78"/>
      <c r="F17" s="79">
        <f>MAX(F8:F13)</f>
        <v>18.190100000000001</v>
      </c>
      <c r="G17" s="78"/>
      <c r="H17" s="79">
        <f>MAX(H8:H13)</f>
        <v>25.8081</v>
      </c>
      <c r="I17" s="78"/>
      <c r="J17" s="79">
        <f>MAX(J8:J13)</f>
        <v>51.899500000000003</v>
      </c>
      <c r="K17" s="78"/>
      <c r="L17" s="79">
        <f>MAX(L8:L13)</f>
        <v>32.828800000000001</v>
      </c>
      <c r="M17" s="78"/>
      <c r="N17" s="79">
        <f>MAX(N8:N13)</f>
        <v>22.04</v>
      </c>
      <c r="O17" s="78"/>
      <c r="P17" s="79">
        <f>MAX(P8:P13)</f>
        <v>17.666499999999999</v>
      </c>
      <c r="Q17" s="78"/>
      <c r="R17" s="79">
        <f>MAX(R8:R13)</f>
        <v>20.132899999999999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818</v>
      </c>
      <c r="B8" s="64">
        <f>VLOOKUP($A8,'Return Data'!$B$7:$R$2292,3,0)</f>
        <v>44533</v>
      </c>
      <c r="C8" s="65">
        <f>VLOOKUP($A8,'Return Data'!$B$7:$R$2292,4,0)</f>
        <v>98.979799999999997</v>
      </c>
      <c r="D8" s="65">
        <f>VLOOKUP($A8,'Return Data'!$B$7:$R$2292,10,0)</f>
        <v>0.12839999999999999</v>
      </c>
      <c r="E8" s="66">
        <f t="shared" ref="E8:E29" si="0">RANK(D8,D$8:D$29,0)</f>
        <v>14</v>
      </c>
      <c r="F8" s="65">
        <f>VLOOKUP($A8,'Return Data'!$B$7:$R$2292,11,0)</f>
        <v>12.615500000000001</v>
      </c>
      <c r="G8" s="66">
        <f t="shared" ref="G8:G29" si="1">RANK(F8,F$8:F$29,0)</f>
        <v>12</v>
      </c>
      <c r="H8" s="65">
        <f>VLOOKUP($A8,'Return Data'!$B$7:$R$2292,12,0)</f>
        <v>16.9345</v>
      </c>
      <c r="I8" s="66">
        <f t="shared" ref="I8:I27" si="2">RANK(H8,H$8:H$29,0)</f>
        <v>14</v>
      </c>
      <c r="J8" s="65">
        <f>VLOOKUP($A8,'Return Data'!$B$7:$R$2292,13,0)</f>
        <v>34.487400000000001</v>
      </c>
      <c r="K8" s="66">
        <f t="shared" ref="K8:K26" si="3">RANK(J8,J$8:J$29,0)</f>
        <v>14</v>
      </c>
      <c r="L8" s="65">
        <f>VLOOKUP($A8,'Return Data'!$B$7:$R$2292,17,0)</f>
        <v>22.175799999999999</v>
      </c>
      <c r="M8" s="66">
        <f t="shared" ref="M8:M26" si="4">RANK(L8,L$8:L$29,0)</f>
        <v>10</v>
      </c>
      <c r="N8" s="65">
        <f>VLOOKUP($A8,'Return Data'!$B$7:$R$2292,14,0)</f>
        <v>18.644200000000001</v>
      </c>
      <c r="O8" s="66">
        <f t="shared" ref="O8" si="5">RANK(N8,N$8:N$29,0)</f>
        <v>10</v>
      </c>
      <c r="P8" s="65">
        <f>VLOOKUP($A8,'Return Data'!$B$7:$R$2292,15,0)</f>
        <v>16.435300000000002</v>
      </c>
      <c r="Q8" s="66">
        <f t="shared" ref="Q8" si="6">RANK(P8,P$8:P$29,0)</f>
        <v>11</v>
      </c>
      <c r="R8" s="65">
        <f>VLOOKUP($A8,'Return Data'!$B$7:$R$2292,16,0)</f>
        <v>16.042999999999999</v>
      </c>
      <c r="S8" s="67">
        <f t="shared" ref="S8:S29" si="7">RANK(R8,R$8:R$29,0)</f>
        <v>14</v>
      </c>
    </row>
    <row r="9" spans="1:20" x14ac:dyDescent="0.3">
      <c r="A9" s="63" t="s">
        <v>819</v>
      </c>
      <c r="B9" s="64">
        <f>VLOOKUP($A9,'Return Data'!$B$7:$R$2292,3,0)</f>
        <v>44533</v>
      </c>
      <c r="C9" s="65">
        <f>VLOOKUP($A9,'Return Data'!$B$7:$R$2292,4,0)</f>
        <v>51.68</v>
      </c>
      <c r="D9" s="65">
        <f>VLOOKUP($A9,'Return Data'!$B$7:$R$2292,10,0)</f>
        <v>7.7499999999999999E-2</v>
      </c>
      <c r="E9" s="66">
        <f t="shared" si="0"/>
        <v>15</v>
      </c>
      <c r="F9" s="65">
        <f>VLOOKUP($A9,'Return Data'!$B$7:$R$2292,11,0)</f>
        <v>14.539</v>
      </c>
      <c r="G9" s="66">
        <f t="shared" si="1"/>
        <v>7</v>
      </c>
      <c r="H9" s="65">
        <f>VLOOKUP($A9,'Return Data'!$B$7:$R$2292,12,0)</f>
        <v>18.7773</v>
      </c>
      <c r="I9" s="66">
        <f t="shared" si="2"/>
        <v>9</v>
      </c>
      <c r="J9" s="65">
        <f>VLOOKUP($A9,'Return Data'!$B$7:$R$2292,13,0)</f>
        <v>34.268599999999999</v>
      </c>
      <c r="K9" s="66">
        <f t="shared" si="3"/>
        <v>15</v>
      </c>
      <c r="L9" s="65">
        <f>VLOOKUP($A9,'Return Data'!$B$7:$R$2292,17,0)</f>
        <v>24.971699999999998</v>
      </c>
      <c r="M9" s="66">
        <f t="shared" si="4"/>
        <v>8</v>
      </c>
      <c r="N9" s="65">
        <f>VLOOKUP($A9,'Return Data'!$B$7:$R$2292,14,0)</f>
        <v>22.064399999999999</v>
      </c>
      <c r="O9" s="66">
        <f t="shared" ref="O9:O27" si="8">RANK(N9,N$8:N$29,0)</f>
        <v>5</v>
      </c>
      <c r="P9" s="65">
        <f>VLOOKUP($A9,'Return Data'!$B$7:$R$2292,15,0)</f>
        <v>21.835699999999999</v>
      </c>
      <c r="Q9" s="66">
        <f t="shared" ref="Q9:Q27" si="9">RANK(P9,P$8:P$29,0)</f>
        <v>3</v>
      </c>
      <c r="R9" s="65">
        <f>VLOOKUP($A9,'Return Data'!$B$7:$R$2292,16,0)</f>
        <v>18.1524</v>
      </c>
      <c r="S9" s="67">
        <f t="shared" si="7"/>
        <v>10</v>
      </c>
    </row>
    <row r="10" spans="1:20" x14ac:dyDescent="0.3">
      <c r="A10" s="63" t="s">
        <v>821</v>
      </c>
      <c r="B10" s="64">
        <f>VLOOKUP($A10,'Return Data'!$B$7:$R$2292,3,0)</f>
        <v>44533</v>
      </c>
      <c r="C10" s="65">
        <f>VLOOKUP($A10,'Return Data'!$B$7:$R$2292,4,0)</f>
        <v>15.294</v>
      </c>
      <c r="D10" s="65">
        <f>VLOOKUP($A10,'Return Data'!$B$7:$R$2292,10,0)</f>
        <v>-0.40379999999999999</v>
      </c>
      <c r="E10" s="66">
        <f t="shared" si="0"/>
        <v>16</v>
      </c>
      <c r="F10" s="65">
        <f>VLOOKUP($A10,'Return Data'!$B$7:$R$2292,11,0)</f>
        <v>11.1563</v>
      </c>
      <c r="G10" s="66">
        <f t="shared" si="1"/>
        <v>14</v>
      </c>
      <c r="H10" s="65">
        <f>VLOOKUP($A10,'Return Data'!$B$7:$R$2292,12,0)</f>
        <v>14.8371</v>
      </c>
      <c r="I10" s="66">
        <f t="shared" si="2"/>
        <v>16</v>
      </c>
      <c r="J10" s="65">
        <f>VLOOKUP($A10,'Return Data'!$B$7:$R$2292,13,0)</f>
        <v>30.595199999999998</v>
      </c>
      <c r="K10" s="66">
        <f t="shared" si="3"/>
        <v>17</v>
      </c>
      <c r="L10" s="65">
        <f>VLOOKUP($A10,'Return Data'!$B$7:$R$2292,17,0)</f>
        <v>21.910299999999999</v>
      </c>
      <c r="M10" s="66">
        <f t="shared" si="4"/>
        <v>11</v>
      </c>
      <c r="N10" s="65">
        <f>VLOOKUP($A10,'Return Data'!$B$7:$R$2292,14,0)</f>
        <v>18.693100000000001</v>
      </c>
      <c r="O10" s="66">
        <f t="shared" si="8"/>
        <v>9</v>
      </c>
      <c r="P10" s="65"/>
      <c r="Q10" s="66"/>
      <c r="R10" s="65">
        <f>VLOOKUP($A10,'Return Data'!$B$7:$R$2292,16,0)</f>
        <v>10.748699999999999</v>
      </c>
      <c r="S10" s="67">
        <f t="shared" si="7"/>
        <v>22</v>
      </c>
    </row>
    <row r="11" spans="1:20" x14ac:dyDescent="0.3">
      <c r="A11" s="63" t="s">
        <v>823</v>
      </c>
      <c r="B11" s="64">
        <f>VLOOKUP($A11,'Return Data'!$B$7:$R$2292,3,0)</f>
        <v>44533</v>
      </c>
      <c r="C11" s="65">
        <f>VLOOKUP($A11,'Return Data'!$B$7:$R$2292,4,0)</f>
        <v>36.511000000000003</v>
      </c>
      <c r="D11" s="65">
        <f>VLOOKUP($A11,'Return Data'!$B$7:$R$2292,10,0)</f>
        <v>-3.1743999999999999</v>
      </c>
      <c r="E11" s="66">
        <f t="shared" si="0"/>
        <v>21</v>
      </c>
      <c r="F11" s="65">
        <f>VLOOKUP($A11,'Return Data'!$B$7:$R$2292,11,0)</f>
        <v>8.5925999999999991</v>
      </c>
      <c r="G11" s="66">
        <f t="shared" si="1"/>
        <v>20</v>
      </c>
      <c r="H11" s="65">
        <f>VLOOKUP($A11,'Return Data'!$B$7:$R$2292,12,0)</f>
        <v>15.031499999999999</v>
      </c>
      <c r="I11" s="66">
        <f t="shared" si="2"/>
        <v>15</v>
      </c>
      <c r="J11" s="65">
        <f>VLOOKUP($A11,'Return Data'!$B$7:$R$2292,13,0)</f>
        <v>28.954899999999999</v>
      </c>
      <c r="K11" s="66">
        <f t="shared" si="3"/>
        <v>18</v>
      </c>
      <c r="L11" s="65">
        <f>VLOOKUP($A11,'Return Data'!$B$7:$R$2292,17,0)</f>
        <v>17.3065</v>
      </c>
      <c r="M11" s="66">
        <f t="shared" si="4"/>
        <v>17</v>
      </c>
      <c r="N11" s="65">
        <f>VLOOKUP($A11,'Return Data'!$B$7:$R$2292,14,0)</f>
        <v>16.948</v>
      </c>
      <c r="O11" s="66">
        <f t="shared" si="8"/>
        <v>14</v>
      </c>
      <c r="P11" s="65">
        <f>VLOOKUP($A11,'Return Data'!$B$7:$R$2292,15,0)</f>
        <v>14.6692</v>
      </c>
      <c r="Q11" s="66">
        <f t="shared" si="9"/>
        <v>14</v>
      </c>
      <c r="R11" s="65">
        <f>VLOOKUP($A11,'Return Data'!$B$7:$R$2292,16,0)</f>
        <v>14.301</v>
      </c>
      <c r="S11" s="67">
        <f t="shared" si="7"/>
        <v>17</v>
      </c>
    </row>
    <row r="12" spans="1:20" x14ac:dyDescent="0.3">
      <c r="A12" s="63" t="s">
        <v>826</v>
      </c>
      <c r="B12" s="64">
        <f>VLOOKUP($A12,'Return Data'!$B$7:$R$2292,3,0)</f>
        <v>44533</v>
      </c>
      <c r="C12" s="65">
        <f>VLOOKUP($A12,'Return Data'!$B$7:$R$2292,4,0)</f>
        <v>71.032200000000003</v>
      </c>
      <c r="D12" s="65">
        <f>VLOOKUP($A12,'Return Data'!$B$7:$R$2292,10,0)</f>
        <v>1.9038999999999999</v>
      </c>
      <c r="E12" s="66">
        <f t="shared" si="0"/>
        <v>7</v>
      </c>
      <c r="F12" s="65">
        <f>VLOOKUP($A12,'Return Data'!$B$7:$R$2292,11,0)</f>
        <v>10.807399999999999</v>
      </c>
      <c r="G12" s="66">
        <f t="shared" si="1"/>
        <v>15</v>
      </c>
      <c r="H12" s="65">
        <f>VLOOKUP($A12,'Return Data'!$B$7:$R$2292,12,0)</f>
        <v>17.851600000000001</v>
      </c>
      <c r="I12" s="66">
        <f t="shared" si="2"/>
        <v>11</v>
      </c>
      <c r="J12" s="65">
        <f>VLOOKUP($A12,'Return Data'!$B$7:$R$2292,13,0)</f>
        <v>47.738399999999999</v>
      </c>
      <c r="K12" s="66">
        <f t="shared" si="3"/>
        <v>4</v>
      </c>
      <c r="L12" s="65">
        <f>VLOOKUP($A12,'Return Data'!$B$7:$R$2292,17,0)</f>
        <v>24.974799999999998</v>
      </c>
      <c r="M12" s="66">
        <f t="shared" si="4"/>
        <v>7</v>
      </c>
      <c r="N12" s="65">
        <f>VLOOKUP($A12,'Return Data'!$B$7:$R$2292,14,0)</f>
        <v>21.2775</v>
      </c>
      <c r="O12" s="66">
        <f t="shared" si="8"/>
        <v>6</v>
      </c>
      <c r="P12" s="65">
        <f>VLOOKUP($A12,'Return Data'!$B$7:$R$2292,15,0)</f>
        <v>17.430800000000001</v>
      </c>
      <c r="Q12" s="66">
        <f t="shared" si="9"/>
        <v>7</v>
      </c>
      <c r="R12" s="65">
        <f>VLOOKUP($A12,'Return Data'!$B$7:$R$2292,16,0)</f>
        <v>19.376100000000001</v>
      </c>
      <c r="S12" s="67">
        <f t="shared" si="7"/>
        <v>5</v>
      </c>
    </row>
    <row r="13" spans="1:20" x14ac:dyDescent="0.3">
      <c r="A13" s="63" t="s">
        <v>828</v>
      </c>
      <c r="B13" s="64">
        <f>VLOOKUP($A13,'Return Data'!$B$7:$R$2292,3,0)</f>
        <v>44533</v>
      </c>
      <c r="C13" s="65">
        <f>VLOOKUP($A13,'Return Data'!$B$7:$R$2292,4,0)</f>
        <v>120.651</v>
      </c>
      <c r="D13" s="65">
        <f>VLOOKUP($A13,'Return Data'!$B$7:$R$2292,10,0)</f>
        <v>6.2816999999999998</v>
      </c>
      <c r="E13" s="66">
        <f t="shared" si="0"/>
        <v>2</v>
      </c>
      <c r="F13" s="65">
        <f>VLOOKUP($A13,'Return Data'!$B$7:$R$2292,11,0)</f>
        <v>15.6647</v>
      </c>
      <c r="G13" s="66">
        <f t="shared" si="1"/>
        <v>6</v>
      </c>
      <c r="H13" s="65">
        <f>VLOOKUP($A13,'Return Data'!$B$7:$R$2292,12,0)</f>
        <v>20.711400000000001</v>
      </c>
      <c r="I13" s="66">
        <f t="shared" si="2"/>
        <v>5</v>
      </c>
      <c r="J13" s="65">
        <f>VLOOKUP($A13,'Return Data'!$B$7:$R$2292,13,0)</f>
        <v>49.276200000000003</v>
      </c>
      <c r="K13" s="66">
        <f t="shared" si="3"/>
        <v>3</v>
      </c>
      <c r="L13" s="65">
        <f>VLOOKUP($A13,'Return Data'!$B$7:$R$2292,17,0)</f>
        <v>21.815200000000001</v>
      </c>
      <c r="M13" s="66">
        <f t="shared" si="4"/>
        <v>12</v>
      </c>
      <c r="N13" s="65">
        <f>VLOOKUP($A13,'Return Data'!$B$7:$R$2292,14,0)</f>
        <v>16.190899999999999</v>
      </c>
      <c r="O13" s="66">
        <f t="shared" si="8"/>
        <v>16</v>
      </c>
      <c r="P13" s="65">
        <f>VLOOKUP($A13,'Return Data'!$B$7:$R$2292,15,0)</f>
        <v>13.5754</v>
      </c>
      <c r="Q13" s="66">
        <f t="shared" si="9"/>
        <v>15</v>
      </c>
      <c r="R13" s="65">
        <f>VLOOKUP($A13,'Return Data'!$B$7:$R$2292,16,0)</f>
        <v>13.2316</v>
      </c>
      <c r="S13" s="67">
        <f t="shared" si="7"/>
        <v>19</v>
      </c>
    </row>
    <row r="14" spans="1:20" x14ac:dyDescent="0.3">
      <c r="A14" s="63" t="s">
        <v>831</v>
      </c>
      <c r="B14" s="64">
        <f>VLOOKUP($A14,'Return Data'!$B$7:$R$2292,3,0)</f>
        <v>44533</v>
      </c>
      <c r="C14" s="65">
        <f>VLOOKUP($A14,'Return Data'!$B$7:$R$2292,4,0)</f>
        <v>53.44</v>
      </c>
      <c r="D14" s="65">
        <f>VLOOKUP($A14,'Return Data'!$B$7:$R$2292,10,0)</f>
        <v>2.0821000000000001</v>
      </c>
      <c r="E14" s="66">
        <f t="shared" si="0"/>
        <v>6</v>
      </c>
      <c r="F14" s="65">
        <f>VLOOKUP($A14,'Return Data'!$B$7:$R$2292,11,0)</f>
        <v>14.212400000000001</v>
      </c>
      <c r="G14" s="66">
        <f t="shared" si="1"/>
        <v>9</v>
      </c>
      <c r="H14" s="65">
        <f>VLOOKUP($A14,'Return Data'!$B$7:$R$2292,12,0)</f>
        <v>19.606100000000001</v>
      </c>
      <c r="I14" s="66">
        <f t="shared" si="2"/>
        <v>6</v>
      </c>
      <c r="J14" s="65">
        <f>VLOOKUP($A14,'Return Data'!$B$7:$R$2292,13,0)</f>
        <v>43.194000000000003</v>
      </c>
      <c r="K14" s="66">
        <f t="shared" si="3"/>
        <v>7</v>
      </c>
      <c r="L14" s="65">
        <f>VLOOKUP($A14,'Return Data'!$B$7:$R$2292,17,0)</f>
        <v>31.0365</v>
      </c>
      <c r="M14" s="66">
        <f t="shared" si="4"/>
        <v>3</v>
      </c>
      <c r="N14" s="65">
        <f>VLOOKUP($A14,'Return Data'!$B$7:$R$2292,14,0)</f>
        <v>21.013000000000002</v>
      </c>
      <c r="O14" s="66">
        <f t="shared" si="8"/>
        <v>7</v>
      </c>
      <c r="P14" s="65">
        <f>VLOOKUP($A14,'Return Data'!$B$7:$R$2292,15,0)</f>
        <v>16.4452</v>
      </c>
      <c r="Q14" s="66">
        <f t="shared" si="9"/>
        <v>10</v>
      </c>
      <c r="R14" s="65">
        <f>VLOOKUP($A14,'Return Data'!$B$7:$R$2292,16,0)</f>
        <v>15.038600000000001</v>
      </c>
      <c r="S14" s="67">
        <f t="shared" si="7"/>
        <v>15</v>
      </c>
    </row>
    <row r="15" spans="1:20" x14ac:dyDescent="0.3">
      <c r="A15" s="63" t="s">
        <v>832</v>
      </c>
      <c r="B15" s="64">
        <f>VLOOKUP($A15,'Return Data'!$B$7:$R$2292,3,0)</f>
        <v>44533</v>
      </c>
      <c r="C15" s="65">
        <f>VLOOKUP($A15,'Return Data'!$B$7:$R$2292,4,0)</f>
        <v>16.260000000000002</v>
      </c>
      <c r="D15" s="65">
        <f>VLOOKUP($A15,'Return Data'!$B$7:$R$2292,10,0)</f>
        <v>3.1726000000000001</v>
      </c>
      <c r="E15" s="66">
        <f t="shared" si="0"/>
        <v>5</v>
      </c>
      <c r="F15" s="65">
        <f>VLOOKUP($A15,'Return Data'!$B$7:$R$2292,11,0)</f>
        <v>15.9772</v>
      </c>
      <c r="G15" s="66">
        <f t="shared" si="1"/>
        <v>5</v>
      </c>
      <c r="H15" s="65">
        <f>VLOOKUP($A15,'Return Data'!$B$7:$R$2292,12,0)</f>
        <v>19.558800000000002</v>
      </c>
      <c r="I15" s="66">
        <f t="shared" si="2"/>
        <v>7</v>
      </c>
      <c r="J15" s="65">
        <f>VLOOKUP($A15,'Return Data'!$B$7:$R$2292,13,0)</f>
        <v>34.714199999999998</v>
      </c>
      <c r="K15" s="66">
        <f t="shared" si="3"/>
        <v>13</v>
      </c>
      <c r="L15" s="65">
        <f>VLOOKUP($A15,'Return Data'!$B$7:$R$2292,17,0)</f>
        <v>24.168399999999998</v>
      </c>
      <c r="M15" s="66">
        <f t="shared" si="4"/>
        <v>9</v>
      </c>
      <c r="N15" s="65">
        <f>VLOOKUP($A15,'Return Data'!$B$7:$R$2292,14,0)</f>
        <v>17.967600000000001</v>
      </c>
      <c r="O15" s="66">
        <f t="shared" si="8"/>
        <v>11</v>
      </c>
      <c r="P15" s="65"/>
      <c r="Q15" s="66"/>
      <c r="R15" s="65">
        <f>VLOOKUP($A15,'Return Data'!$B$7:$R$2292,16,0)</f>
        <v>12.7646</v>
      </c>
      <c r="S15" s="67">
        <f t="shared" si="7"/>
        <v>21</v>
      </c>
    </row>
    <row r="16" spans="1:20" x14ac:dyDescent="0.3">
      <c r="A16" s="63" t="s">
        <v>834</v>
      </c>
      <c r="B16" s="64">
        <f>VLOOKUP($A16,'Return Data'!$B$7:$R$2292,3,0)</f>
        <v>44533</v>
      </c>
      <c r="C16" s="65">
        <f>VLOOKUP($A16,'Return Data'!$B$7:$R$2292,4,0)</f>
        <v>60.04</v>
      </c>
      <c r="D16" s="65">
        <f>VLOOKUP($A16,'Return Data'!$B$7:$R$2292,10,0)</f>
        <v>1.1114999999999999</v>
      </c>
      <c r="E16" s="66">
        <f t="shared" si="0"/>
        <v>12</v>
      </c>
      <c r="F16" s="65">
        <f>VLOOKUP($A16,'Return Data'!$B$7:$R$2292,11,0)</f>
        <v>9.6420999999999992</v>
      </c>
      <c r="G16" s="66">
        <f t="shared" si="1"/>
        <v>18</v>
      </c>
      <c r="H16" s="65">
        <f>VLOOKUP($A16,'Return Data'!$B$7:$R$2292,12,0)</f>
        <v>11.4535</v>
      </c>
      <c r="I16" s="66">
        <f t="shared" si="2"/>
        <v>21</v>
      </c>
      <c r="J16" s="65">
        <f>VLOOKUP($A16,'Return Data'!$B$7:$R$2292,13,0)</f>
        <v>25.9757</v>
      </c>
      <c r="K16" s="66">
        <f t="shared" si="3"/>
        <v>20</v>
      </c>
      <c r="L16" s="65">
        <f>VLOOKUP($A16,'Return Data'!$B$7:$R$2292,17,0)</f>
        <v>20.847999999999999</v>
      </c>
      <c r="M16" s="66">
        <f t="shared" si="4"/>
        <v>13</v>
      </c>
      <c r="N16" s="65">
        <f>VLOOKUP($A16,'Return Data'!$B$7:$R$2292,14,0)</f>
        <v>16.211200000000002</v>
      </c>
      <c r="O16" s="66">
        <f t="shared" si="8"/>
        <v>15</v>
      </c>
      <c r="P16" s="65">
        <f>VLOOKUP($A16,'Return Data'!$B$7:$R$2292,15,0)</f>
        <v>17.078099999999999</v>
      </c>
      <c r="Q16" s="66">
        <f t="shared" si="9"/>
        <v>8</v>
      </c>
      <c r="R16" s="65">
        <f>VLOOKUP($A16,'Return Data'!$B$7:$R$2292,16,0)</f>
        <v>13.1181</v>
      </c>
      <c r="S16" s="67">
        <f t="shared" si="7"/>
        <v>20</v>
      </c>
    </row>
    <row r="17" spans="1:19" x14ac:dyDescent="0.3">
      <c r="A17" s="63" t="s">
        <v>836</v>
      </c>
      <c r="B17" s="64">
        <f>VLOOKUP($A17,'Return Data'!$B$7:$R$2292,3,0)</f>
        <v>44533</v>
      </c>
      <c r="C17" s="65">
        <f>VLOOKUP($A17,'Return Data'!$B$7:$R$2292,4,0)</f>
        <v>32.7166</v>
      </c>
      <c r="D17" s="65">
        <f>VLOOKUP($A17,'Return Data'!$B$7:$R$2292,10,0)</f>
        <v>1.4327000000000001</v>
      </c>
      <c r="E17" s="66">
        <f t="shared" si="0"/>
        <v>9</v>
      </c>
      <c r="F17" s="65">
        <f>VLOOKUP($A17,'Return Data'!$B$7:$R$2292,11,0)</f>
        <v>18.007400000000001</v>
      </c>
      <c r="G17" s="66">
        <f t="shared" si="1"/>
        <v>3</v>
      </c>
      <c r="H17" s="65">
        <f>VLOOKUP($A17,'Return Data'!$B$7:$R$2292,12,0)</f>
        <v>21.383900000000001</v>
      </c>
      <c r="I17" s="66">
        <f t="shared" si="2"/>
        <v>4</v>
      </c>
      <c r="J17" s="65">
        <f>VLOOKUP($A17,'Return Data'!$B$7:$R$2292,13,0)</f>
        <v>41.356200000000001</v>
      </c>
      <c r="K17" s="66">
        <f t="shared" si="3"/>
        <v>11</v>
      </c>
      <c r="L17" s="65">
        <f>VLOOKUP($A17,'Return Data'!$B$7:$R$2292,17,0)</f>
        <v>31.859200000000001</v>
      </c>
      <c r="M17" s="66">
        <f t="shared" si="4"/>
        <v>1</v>
      </c>
      <c r="N17" s="65">
        <f>VLOOKUP($A17,'Return Data'!$B$7:$R$2292,14,0)</f>
        <v>30.459700000000002</v>
      </c>
      <c r="O17" s="66">
        <f t="shared" si="8"/>
        <v>1</v>
      </c>
      <c r="P17" s="65">
        <f>VLOOKUP($A17,'Return Data'!$B$7:$R$2292,15,0)</f>
        <v>21.889900000000001</v>
      </c>
      <c r="Q17" s="66">
        <f t="shared" si="9"/>
        <v>2</v>
      </c>
      <c r="R17" s="65">
        <f>VLOOKUP($A17,'Return Data'!$B$7:$R$2292,16,0)</f>
        <v>18.172499999999999</v>
      </c>
      <c r="S17" s="67">
        <f t="shared" si="7"/>
        <v>9</v>
      </c>
    </row>
    <row r="18" spans="1:19" x14ac:dyDescent="0.3">
      <c r="A18" s="63" t="s">
        <v>839</v>
      </c>
      <c r="B18" s="64">
        <f>VLOOKUP($A18,'Return Data'!$B$7:$R$2292,3,0)</f>
        <v>44533</v>
      </c>
      <c r="C18" s="65">
        <f>VLOOKUP($A18,'Return Data'!$B$7:$R$2292,4,0)</f>
        <v>12.8283</v>
      </c>
      <c r="D18" s="65">
        <f>VLOOKUP($A18,'Return Data'!$B$7:$R$2292,10,0)</f>
        <v>-0.52110000000000001</v>
      </c>
      <c r="E18" s="66">
        <f t="shared" si="0"/>
        <v>17</v>
      </c>
      <c r="F18" s="65">
        <f>VLOOKUP($A18,'Return Data'!$B$7:$R$2292,11,0)</f>
        <v>9.9792000000000005</v>
      </c>
      <c r="G18" s="66">
        <f t="shared" si="1"/>
        <v>17</v>
      </c>
      <c r="H18" s="65">
        <f>VLOOKUP($A18,'Return Data'!$B$7:$R$2292,12,0)</f>
        <v>11.558199999999999</v>
      </c>
      <c r="I18" s="66">
        <f t="shared" si="2"/>
        <v>20</v>
      </c>
      <c r="J18" s="65">
        <f>VLOOKUP($A18,'Return Data'!$B$7:$R$2292,13,0)</f>
        <v>22.138200000000001</v>
      </c>
      <c r="K18" s="66">
        <f t="shared" si="3"/>
        <v>22</v>
      </c>
      <c r="L18" s="65">
        <f>VLOOKUP($A18,'Return Data'!$B$7:$R$2292,17,0)</f>
        <v>12.559200000000001</v>
      </c>
      <c r="M18" s="66">
        <f t="shared" si="4"/>
        <v>18</v>
      </c>
      <c r="N18" s="65">
        <f>VLOOKUP($A18,'Return Data'!$B$7:$R$2292,14,0)</f>
        <v>12.7021</v>
      </c>
      <c r="O18" s="66">
        <f t="shared" si="8"/>
        <v>17</v>
      </c>
      <c r="P18" s="65">
        <f>VLOOKUP($A18,'Return Data'!$B$7:$R$2292,15,0)</f>
        <v>14.752700000000001</v>
      </c>
      <c r="Q18" s="66">
        <f t="shared" si="9"/>
        <v>13</v>
      </c>
      <c r="R18" s="65">
        <f>VLOOKUP($A18,'Return Data'!$B$7:$R$2292,16,0)</f>
        <v>14.317399999999999</v>
      </c>
      <c r="S18" s="67">
        <f t="shared" si="7"/>
        <v>16</v>
      </c>
    </row>
    <row r="19" spans="1:19" x14ac:dyDescent="0.3">
      <c r="A19" s="63" t="s">
        <v>840</v>
      </c>
      <c r="B19" s="64">
        <f>VLOOKUP($A19,'Return Data'!$B$7:$R$2292,3,0)</f>
        <v>44533</v>
      </c>
      <c r="C19" s="65">
        <f>VLOOKUP($A19,'Return Data'!$B$7:$R$2292,4,0)</f>
        <v>16.963000000000001</v>
      </c>
      <c r="D19" s="65">
        <f>VLOOKUP($A19,'Return Data'!$B$7:$R$2292,10,0)</f>
        <v>1.3261000000000001</v>
      </c>
      <c r="E19" s="66">
        <f t="shared" si="0"/>
        <v>10</v>
      </c>
      <c r="F19" s="65">
        <f>VLOOKUP($A19,'Return Data'!$B$7:$R$2292,11,0)</f>
        <v>14.329000000000001</v>
      </c>
      <c r="G19" s="66">
        <f t="shared" si="1"/>
        <v>8</v>
      </c>
      <c r="H19" s="65">
        <f>VLOOKUP($A19,'Return Data'!$B$7:$R$2292,12,0)</f>
        <v>17.6189</v>
      </c>
      <c r="I19" s="66">
        <f t="shared" si="2"/>
        <v>12</v>
      </c>
      <c r="J19" s="65">
        <f>VLOOKUP($A19,'Return Data'!$B$7:$R$2292,13,0)</f>
        <v>40.561799999999998</v>
      </c>
      <c r="K19" s="66">
        <f t="shared" si="3"/>
        <v>12</v>
      </c>
      <c r="L19" s="65"/>
      <c r="M19" s="66"/>
      <c r="N19" s="65"/>
      <c r="O19" s="66"/>
      <c r="P19" s="65"/>
      <c r="Q19" s="66"/>
      <c r="R19" s="65">
        <f>VLOOKUP($A19,'Return Data'!$B$7:$R$2292,16,0)</f>
        <v>24.788599999999999</v>
      </c>
      <c r="S19" s="67">
        <f t="shared" si="7"/>
        <v>3</v>
      </c>
    </row>
    <row r="20" spans="1:19" x14ac:dyDescent="0.3">
      <c r="A20" s="63" t="s">
        <v>842</v>
      </c>
      <c r="B20" s="64">
        <f>VLOOKUP($A20,'Return Data'!$B$7:$R$2292,3,0)</f>
        <v>44533</v>
      </c>
      <c r="C20" s="65">
        <f>VLOOKUP($A20,'Return Data'!$B$7:$R$2292,4,0)</f>
        <v>16.5</v>
      </c>
      <c r="D20" s="65">
        <f>VLOOKUP($A20,'Return Data'!$B$7:$R$2292,10,0)</f>
        <v>-1.885</v>
      </c>
      <c r="E20" s="66">
        <f t="shared" si="0"/>
        <v>20</v>
      </c>
      <c r="F20" s="65">
        <f>VLOOKUP($A20,'Return Data'!$B$7:$R$2292,11,0)</f>
        <v>8.8678000000000008</v>
      </c>
      <c r="G20" s="66">
        <f t="shared" si="1"/>
        <v>19</v>
      </c>
      <c r="H20" s="65">
        <f>VLOOKUP($A20,'Return Data'!$B$7:$R$2292,12,0)</f>
        <v>13.526899999999999</v>
      </c>
      <c r="I20" s="66">
        <f t="shared" si="2"/>
        <v>17</v>
      </c>
      <c r="J20" s="65">
        <f>VLOOKUP($A20,'Return Data'!$B$7:$R$2292,13,0)</f>
        <v>28.115500000000001</v>
      </c>
      <c r="K20" s="66">
        <f t="shared" si="3"/>
        <v>19</v>
      </c>
      <c r="L20" s="65">
        <f>VLOOKUP($A20,'Return Data'!$B$7:$R$2292,17,0)</f>
        <v>19.2517</v>
      </c>
      <c r="M20" s="66">
        <f t="shared" si="4"/>
        <v>14</v>
      </c>
      <c r="N20" s="65"/>
      <c r="O20" s="66"/>
      <c r="P20" s="65"/>
      <c r="Q20" s="66"/>
      <c r="R20" s="65">
        <f>VLOOKUP($A20,'Return Data'!$B$7:$R$2292,16,0)</f>
        <v>17.658799999999999</v>
      </c>
      <c r="S20" s="67">
        <f t="shared" si="7"/>
        <v>11</v>
      </c>
    </row>
    <row r="21" spans="1:19" x14ac:dyDescent="0.3">
      <c r="A21" s="63" t="s">
        <v>844</v>
      </c>
      <c r="B21" s="64">
        <f>VLOOKUP($A21,'Return Data'!$B$7:$R$2292,3,0)</f>
        <v>44533</v>
      </c>
      <c r="C21" s="65">
        <f>VLOOKUP($A21,'Return Data'!$B$7:$R$2292,4,0)</f>
        <v>20.687999999999999</v>
      </c>
      <c r="D21" s="65">
        <f>VLOOKUP($A21,'Return Data'!$B$7:$R$2292,10,0)</f>
        <v>3.3624999999999998</v>
      </c>
      <c r="E21" s="66">
        <f t="shared" si="0"/>
        <v>4</v>
      </c>
      <c r="F21" s="65">
        <f>VLOOKUP($A21,'Return Data'!$B$7:$R$2292,11,0)</f>
        <v>19.006</v>
      </c>
      <c r="G21" s="66">
        <f t="shared" si="1"/>
        <v>2</v>
      </c>
      <c r="H21" s="65">
        <f>VLOOKUP($A21,'Return Data'!$B$7:$R$2292,12,0)</f>
        <v>24.043700000000001</v>
      </c>
      <c r="I21" s="66">
        <f t="shared" si="2"/>
        <v>3</v>
      </c>
      <c r="J21" s="65">
        <f>VLOOKUP($A21,'Return Data'!$B$7:$R$2292,13,0)</f>
        <v>47.5396</v>
      </c>
      <c r="K21" s="66">
        <f t="shared" si="3"/>
        <v>5</v>
      </c>
      <c r="L21" s="65"/>
      <c r="M21" s="66"/>
      <c r="N21" s="65"/>
      <c r="O21" s="66"/>
      <c r="P21" s="65"/>
      <c r="Q21" s="66"/>
      <c r="R21" s="65">
        <f>VLOOKUP($A21,'Return Data'!$B$7:$R$2292,16,0)</f>
        <v>32.855800000000002</v>
      </c>
      <c r="S21" s="67">
        <f t="shared" si="7"/>
        <v>1</v>
      </c>
    </row>
    <row r="22" spans="1:19" x14ac:dyDescent="0.3">
      <c r="A22" s="63" t="s">
        <v>846</v>
      </c>
      <c r="B22" s="64">
        <f>VLOOKUP($A22,'Return Data'!$B$7:$R$2292,3,0)</f>
        <v>44533</v>
      </c>
      <c r="C22" s="65">
        <f>VLOOKUP($A22,'Return Data'!$B$7:$R$2292,4,0)</f>
        <v>36.7729</v>
      </c>
      <c r="D22" s="65">
        <f>VLOOKUP($A22,'Return Data'!$B$7:$R$2292,10,0)</f>
        <v>-3.7835000000000001</v>
      </c>
      <c r="E22" s="66">
        <f t="shared" si="0"/>
        <v>22</v>
      </c>
      <c r="F22" s="65">
        <f>VLOOKUP($A22,'Return Data'!$B$7:$R$2292,11,0)</f>
        <v>5.1215999999999999</v>
      </c>
      <c r="G22" s="66">
        <f t="shared" si="1"/>
        <v>22</v>
      </c>
      <c r="H22" s="65">
        <f>VLOOKUP($A22,'Return Data'!$B$7:$R$2292,12,0)</f>
        <v>8.4426000000000005</v>
      </c>
      <c r="I22" s="66">
        <f t="shared" si="2"/>
        <v>22</v>
      </c>
      <c r="J22" s="65">
        <f>VLOOKUP($A22,'Return Data'!$B$7:$R$2292,13,0)</f>
        <v>23.0501</v>
      </c>
      <c r="K22" s="66">
        <f t="shared" si="3"/>
        <v>21</v>
      </c>
      <c r="L22" s="65">
        <f>VLOOKUP($A22,'Return Data'!$B$7:$R$2292,17,0)</f>
        <v>19.132400000000001</v>
      </c>
      <c r="M22" s="66">
        <f t="shared" si="4"/>
        <v>16</v>
      </c>
      <c r="N22" s="65">
        <f>VLOOKUP($A22,'Return Data'!$B$7:$R$2292,14,0)</f>
        <v>17.761800000000001</v>
      </c>
      <c r="O22" s="66">
        <f t="shared" si="8"/>
        <v>12</v>
      </c>
      <c r="P22" s="65">
        <f>VLOOKUP($A22,'Return Data'!$B$7:$R$2292,15,0)</f>
        <v>16.339200000000002</v>
      </c>
      <c r="Q22" s="66">
        <f t="shared" si="9"/>
        <v>12</v>
      </c>
      <c r="R22" s="65">
        <f>VLOOKUP($A22,'Return Data'!$B$7:$R$2292,16,0)</f>
        <v>16.421299999999999</v>
      </c>
      <c r="S22" s="67">
        <f t="shared" si="7"/>
        <v>12</v>
      </c>
    </row>
    <row r="23" spans="1:19" x14ac:dyDescent="0.3">
      <c r="A23" s="63" t="s">
        <v>849</v>
      </c>
      <c r="B23" s="64">
        <f>VLOOKUP($A23,'Return Data'!$B$7:$R$2292,3,0)</f>
        <v>44533</v>
      </c>
      <c r="C23" s="65">
        <f>VLOOKUP($A23,'Return Data'!$B$7:$R$2292,4,0)</f>
        <v>81.213999999999999</v>
      </c>
      <c r="D23" s="65">
        <f>VLOOKUP($A23,'Return Data'!$B$7:$R$2292,10,0)</f>
        <v>1.242</v>
      </c>
      <c r="E23" s="66">
        <f t="shared" si="0"/>
        <v>11</v>
      </c>
      <c r="F23" s="65">
        <f>VLOOKUP($A23,'Return Data'!$B$7:$R$2292,11,0)</f>
        <v>10.369</v>
      </c>
      <c r="G23" s="66">
        <f t="shared" si="1"/>
        <v>16</v>
      </c>
      <c r="H23" s="65">
        <f>VLOOKUP($A23,'Return Data'!$B$7:$R$2292,12,0)</f>
        <v>13.219799999999999</v>
      </c>
      <c r="I23" s="66">
        <f t="shared" si="2"/>
        <v>18</v>
      </c>
      <c r="J23" s="65">
        <f>VLOOKUP($A23,'Return Data'!$B$7:$R$2292,13,0)</f>
        <v>46.793100000000003</v>
      </c>
      <c r="K23" s="66">
        <f t="shared" si="3"/>
        <v>6</v>
      </c>
      <c r="L23" s="65">
        <f>VLOOKUP($A23,'Return Data'!$B$7:$R$2292,17,0)</f>
        <v>28.5867</v>
      </c>
      <c r="M23" s="66">
        <f t="shared" si="4"/>
        <v>5</v>
      </c>
      <c r="N23" s="65">
        <f>VLOOKUP($A23,'Return Data'!$B$7:$R$2292,14,0)</f>
        <v>20.6187</v>
      </c>
      <c r="O23" s="66">
        <f t="shared" si="8"/>
        <v>8</v>
      </c>
      <c r="P23" s="65">
        <f>VLOOKUP($A23,'Return Data'!$B$7:$R$2292,15,0)</f>
        <v>16.850899999999999</v>
      </c>
      <c r="Q23" s="66">
        <f t="shared" si="9"/>
        <v>9</v>
      </c>
      <c r="R23" s="65">
        <f>VLOOKUP($A23,'Return Data'!$B$7:$R$2292,16,0)</f>
        <v>18.924900000000001</v>
      </c>
      <c r="S23" s="67">
        <f t="shared" si="7"/>
        <v>6</v>
      </c>
    </row>
    <row r="24" spans="1:19" x14ac:dyDescent="0.3">
      <c r="A24" s="63" t="s">
        <v>851</v>
      </c>
      <c r="B24" s="64">
        <f>VLOOKUP($A24,'Return Data'!$B$7:$R$2292,3,0)</f>
        <v>44533</v>
      </c>
      <c r="C24" s="65">
        <f>VLOOKUP($A24,'Return Data'!$B$7:$R$2292,4,0)</f>
        <v>117.44</v>
      </c>
      <c r="D24" s="65">
        <f>VLOOKUP($A24,'Return Data'!$B$7:$R$2292,10,0)</f>
        <v>1.7501</v>
      </c>
      <c r="E24" s="66">
        <f t="shared" si="0"/>
        <v>8</v>
      </c>
      <c r="F24" s="65">
        <f>VLOOKUP($A24,'Return Data'!$B$7:$R$2292,11,0)</f>
        <v>13.5783</v>
      </c>
      <c r="G24" s="66">
        <f t="shared" si="1"/>
        <v>10</v>
      </c>
      <c r="H24" s="65">
        <f>VLOOKUP($A24,'Return Data'!$B$7:$R$2292,12,0)</f>
        <v>19.059200000000001</v>
      </c>
      <c r="I24" s="66">
        <f t="shared" si="2"/>
        <v>8</v>
      </c>
      <c r="J24" s="65">
        <f>VLOOKUP($A24,'Return Data'!$B$7:$R$2292,13,0)</f>
        <v>42.489699999999999</v>
      </c>
      <c r="K24" s="66">
        <f t="shared" si="3"/>
        <v>8</v>
      </c>
      <c r="L24" s="65">
        <f>VLOOKUP($A24,'Return Data'!$B$7:$R$2292,17,0)</f>
        <v>28.296600000000002</v>
      </c>
      <c r="M24" s="66">
        <f t="shared" si="4"/>
        <v>6</v>
      </c>
      <c r="N24" s="65">
        <f>VLOOKUP($A24,'Return Data'!$B$7:$R$2292,14,0)</f>
        <v>22.0943</v>
      </c>
      <c r="O24" s="66">
        <f t="shared" si="8"/>
        <v>4</v>
      </c>
      <c r="P24" s="65">
        <f>VLOOKUP($A24,'Return Data'!$B$7:$R$2292,15,0)</f>
        <v>19.100000000000001</v>
      </c>
      <c r="Q24" s="66">
        <f t="shared" si="9"/>
        <v>4</v>
      </c>
      <c r="R24" s="65">
        <f>VLOOKUP($A24,'Return Data'!$B$7:$R$2292,16,0)</f>
        <v>16.0886</v>
      </c>
      <c r="S24" s="67">
        <f t="shared" si="7"/>
        <v>13</v>
      </c>
    </row>
    <row r="25" spans="1:19" x14ac:dyDescent="0.3">
      <c r="A25" s="63" t="s">
        <v>853</v>
      </c>
      <c r="B25" s="64">
        <f>VLOOKUP($A25,'Return Data'!$B$7:$R$2292,3,0)</f>
        <v>44533</v>
      </c>
      <c r="C25" s="65">
        <f>VLOOKUP($A25,'Return Data'!$B$7:$R$2292,4,0)</f>
        <v>56.898800000000001</v>
      </c>
      <c r="D25" s="65">
        <f>VLOOKUP($A25,'Return Data'!$B$7:$R$2292,10,0)</f>
        <v>3.5716000000000001</v>
      </c>
      <c r="E25" s="66">
        <f t="shared" si="0"/>
        <v>3</v>
      </c>
      <c r="F25" s="65">
        <f>VLOOKUP($A25,'Return Data'!$B$7:$R$2292,11,0)</f>
        <v>8.5221</v>
      </c>
      <c r="G25" s="66">
        <f t="shared" si="1"/>
        <v>21</v>
      </c>
      <c r="H25" s="65">
        <f>VLOOKUP($A25,'Return Data'!$B$7:$R$2292,12,0)</f>
        <v>26.546099999999999</v>
      </c>
      <c r="I25" s="66">
        <f t="shared" si="2"/>
        <v>2</v>
      </c>
      <c r="J25" s="65">
        <f>VLOOKUP($A25,'Return Data'!$B$7:$R$2292,13,0)</f>
        <v>50.3827</v>
      </c>
      <c r="K25" s="66">
        <f t="shared" si="3"/>
        <v>2</v>
      </c>
      <c r="L25" s="65">
        <f>VLOOKUP($A25,'Return Data'!$B$7:$R$2292,17,0)</f>
        <v>31.360900000000001</v>
      </c>
      <c r="M25" s="66">
        <f t="shared" si="4"/>
        <v>2</v>
      </c>
      <c r="N25" s="65">
        <f>VLOOKUP($A25,'Return Data'!$B$7:$R$2292,14,0)</f>
        <v>22.3384</v>
      </c>
      <c r="O25" s="66">
        <f t="shared" si="8"/>
        <v>3</v>
      </c>
      <c r="P25" s="65">
        <f>VLOOKUP($A25,'Return Data'!$B$7:$R$2292,15,0)</f>
        <v>18.0898</v>
      </c>
      <c r="Q25" s="66">
        <f t="shared" si="9"/>
        <v>6</v>
      </c>
      <c r="R25" s="65">
        <f>VLOOKUP($A25,'Return Data'!$B$7:$R$2292,16,0)</f>
        <v>18.427499999999998</v>
      </c>
      <c r="S25" s="67">
        <f t="shared" si="7"/>
        <v>7</v>
      </c>
    </row>
    <row r="26" spans="1:19" x14ac:dyDescent="0.3">
      <c r="A26" s="63" t="s">
        <v>854</v>
      </c>
      <c r="B26" s="64">
        <f>VLOOKUP($A26,'Return Data'!$B$7:$R$2292,3,0)</f>
        <v>44533</v>
      </c>
      <c r="C26" s="65">
        <f>VLOOKUP($A26,'Return Data'!$B$7:$R$2292,4,0)</f>
        <v>274.55329999999998</v>
      </c>
      <c r="D26" s="65">
        <f>VLOOKUP($A26,'Return Data'!$B$7:$R$2292,10,0)</f>
        <v>9.4658999999999995</v>
      </c>
      <c r="E26" s="66">
        <f t="shared" si="0"/>
        <v>1</v>
      </c>
      <c r="F26" s="65">
        <f>VLOOKUP($A26,'Return Data'!$B$7:$R$2292,11,0)</f>
        <v>23.7852</v>
      </c>
      <c r="G26" s="66">
        <f t="shared" si="1"/>
        <v>1</v>
      </c>
      <c r="H26" s="65">
        <f>VLOOKUP($A26,'Return Data'!$B$7:$R$2292,12,0)</f>
        <v>33.093800000000002</v>
      </c>
      <c r="I26" s="66">
        <f t="shared" si="2"/>
        <v>1</v>
      </c>
      <c r="J26" s="65">
        <f>VLOOKUP($A26,'Return Data'!$B$7:$R$2292,13,0)</f>
        <v>50.458399999999997</v>
      </c>
      <c r="K26" s="66">
        <f t="shared" si="3"/>
        <v>1</v>
      </c>
      <c r="L26" s="65">
        <f>VLOOKUP($A26,'Return Data'!$B$7:$R$2292,17,0)</f>
        <v>30.2682</v>
      </c>
      <c r="M26" s="66">
        <f t="shared" si="4"/>
        <v>4</v>
      </c>
      <c r="N26" s="65">
        <f>VLOOKUP($A26,'Return Data'!$B$7:$R$2292,14,0)</f>
        <v>26.468699999999998</v>
      </c>
      <c r="O26" s="66">
        <f t="shared" si="8"/>
        <v>2</v>
      </c>
      <c r="P26" s="65">
        <f>VLOOKUP($A26,'Return Data'!$B$7:$R$2292,15,0)</f>
        <v>22.0395</v>
      </c>
      <c r="Q26" s="66">
        <f t="shared" si="9"/>
        <v>1</v>
      </c>
      <c r="R26" s="65">
        <f>VLOOKUP($A26,'Return Data'!$B$7:$R$2292,16,0)</f>
        <v>18.256399999999999</v>
      </c>
      <c r="S26" s="67">
        <f t="shared" si="7"/>
        <v>8</v>
      </c>
    </row>
    <row r="27" spans="1:19" x14ac:dyDescent="0.3">
      <c r="A27" s="63" t="s">
        <v>857</v>
      </c>
      <c r="B27" s="64">
        <f>VLOOKUP($A27,'Return Data'!$B$7:$R$2292,3,0)</f>
        <v>44533</v>
      </c>
      <c r="C27" s="65">
        <f>VLOOKUP($A27,'Return Data'!$B$7:$R$2292,4,0)</f>
        <v>286.28039999999999</v>
      </c>
      <c r="D27" s="65">
        <f>VLOOKUP($A27,'Return Data'!$B$7:$R$2292,10,0)</f>
        <v>-1.6123000000000001</v>
      </c>
      <c r="E27" s="66">
        <f t="shared" si="0"/>
        <v>19</v>
      </c>
      <c r="F27" s="65">
        <f>VLOOKUP($A27,'Return Data'!$B$7:$R$2292,11,0)</f>
        <v>11.3032</v>
      </c>
      <c r="G27" s="66">
        <f t="shared" si="1"/>
        <v>13</v>
      </c>
      <c r="H27" s="65">
        <f>VLOOKUP($A27,'Return Data'!$B$7:$R$2292,12,0)</f>
        <v>13.1897</v>
      </c>
      <c r="I27" s="66">
        <f t="shared" si="2"/>
        <v>19</v>
      </c>
      <c r="J27" s="65">
        <f>VLOOKUP($A27,'Return Data'!$B$7:$R$2292,13,0)</f>
        <v>33.5077</v>
      </c>
      <c r="K27" s="66">
        <f t="shared" ref="K27" si="10">RANK(J27,J$8:J$29,0)</f>
        <v>16</v>
      </c>
      <c r="L27" s="65">
        <f>VLOOKUP($A27,'Return Data'!$B$7:$R$2292,17,0)</f>
        <v>19.183700000000002</v>
      </c>
      <c r="M27" s="66">
        <f t="shared" ref="M27" si="11">RANK(L27,L$8:L$29,0)</f>
        <v>15</v>
      </c>
      <c r="N27" s="65">
        <f>VLOOKUP($A27,'Return Data'!$B$7:$R$2292,14,0)</f>
        <v>17.667400000000001</v>
      </c>
      <c r="O27" s="66">
        <f t="shared" si="8"/>
        <v>13</v>
      </c>
      <c r="P27" s="65">
        <f>VLOOKUP($A27,'Return Data'!$B$7:$R$2292,15,0)</f>
        <v>18.535</v>
      </c>
      <c r="Q27" s="66">
        <f t="shared" si="9"/>
        <v>5</v>
      </c>
      <c r="R27" s="65">
        <f>VLOOKUP($A27,'Return Data'!$B$7:$R$2292,16,0)</f>
        <v>13.650600000000001</v>
      </c>
      <c r="S27" s="67">
        <f t="shared" si="7"/>
        <v>18</v>
      </c>
    </row>
    <row r="28" spans="1:19" x14ac:dyDescent="0.3">
      <c r="A28" s="63" t="s">
        <v>858</v>
      </c>
      <c r="B28" s="64">
        <f>VLOOKUP($A28,'Return Data'!$B$7:$R$2292,3,0)</f>
        <v>44533</v>
      </c>
      <c r="C28" s="65">
        <f>VLOOKUP($A28,'Return Data'!$B$7:$R$2292,4,0)</f>
        <v>15.428699999999999</v>
      </c>
      <c r="D28" s="65">
        <f>VLOOKUP($A28,'Return Data'!$B$7:$R$2292,10,0)</f>
        <v>-0.52739999999999998</v>
      </c>
      <c r="E28" s="66">
        <f t="shared" si="0"/>
        <v>18</v>
      </c>
      <c r="F28" s="65">
        <f>VLOOKUP($A28,'Return Data'!$B$7:$R$2292,11,0)</f>
        <v>12.726000000000001</v>
      </c>
      <c r="G28" s="66">
        <f t="shared" si="1"/>
        <v>11</v>
      </c>
      <c r="H28" s="65">
        <f>VLOOKUP($A28,'Return Data'!$B$7:$R$2292,12,0)</f>
        <v>17.123699999999999</v>
      </c>
      <c r="I28" s="66">
        <f t="shared" ref="I28" si="12">RANK(H28,H$8:H$29,0)</f>
        <v>13</v>
      </c>
      <c r="J28" s="65">
        <f>VLOOKUP($A28,'Return Data'!$B$7:$R$2292,13,0)</f>
        <v>41.715400000000002</v>
      </c>
      <c r="K28" s="66">
        <f t="shared" ref="K28:K29" si="13">RANK(J28,J$8:J$29,0)</f>
        <v>10</v>
      </c>
      <c r="L28" s="65"/>
      <c r="M28" s="66"/>
      <c r="N28" s="65"/>
      <c r="O28" s="66"/>
      <c r="P28" s="65"/>
      <c r="Q28" s="66"/>
      <c r="R28" s="65">
        <f>VLOOKUP($A28,'Return Data'!$B$7:$R$2292,16,0)</f>
        <v>24.249300000000002</v>
      </c>
      <c r="S28" s="67">
        <f t="shared" si="7"/>
        <v>4</v>
      </c>
    </row>
    <row r="29" spans="1:19" x14ac:dyDescent="0.3">
      <c r="A29" s="63" t="s">
        <v>860</v>
      </c>
      <c r="B29" s="64">
        <f>VLOOKUP($A29,'Return Data'!$B$7:$R$2292,3,0)</f>
        <v>44533</v>
      </c>
      <c r="C29" s="65">
        <f>VLOOKUP($A29,'Return Data'!$B$7:$R$2292,4,0)</f>
        <v>18.32</v>
      </c>
      <c r="D29" s="65">
        <f>VLOOKUP($A29,'Return Data'!$B$7:$R$2292,10,0)</f>
        <v>0.99229999999999996</v>
      </c>
      <c r="E29" s="66">
        <f t="shared" si="0"/>
        <v>13</v>
      </c>
      <c r="F29" s="65">
        <f>VLOOKUP($A29,'Return Data'!$B$7:$R$2292,11,0)</f>
        <v>17.360700000000001</v>
      </c>
      <c r="G29" s="66">
        <f t="shared" si="1"/>
        <v>4</v>
      </c>
      <c r="H29" s="65">
        <f>VLOOKUP($A29,'Return Data'!$B$7:$R$2292,12,0)</f>
        <v>18.652799999999999</v>
      </c>
      <c r="I29" s="66">
        <f>RANK(H29,H$8:H$29,0)</f>
        <v>10</v>
      </c>
      <c r="J29" s="65">
        <f>VLOOKUP($A29,'Return Data'!$B$7:$R$2292,13,0)</f>
        <v>41.905500000000004</v>
      </c>
      <c r="K29" s="66">
        <f t="shared" si="13"/>
        <v>9</v>
      </c>
      <c r="L29" s="65"/>
      <c r="M29" s="66"/>
      <c r="N29" s="65"/>
      <c r="O29" s="66"/>
      <c r="P29" s="65"/>
      <c r="Q29" s="66"/>
      <c r="R29" s="65">
        <f>VLOOKUP($A29,'Return Data'!$B$7:$R$2292,16,0)</f>
        <v>29.6494</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1.1815181818181817</v>
      </c>
      <c r="E31" s="74"/>
      <c r="F31" s="75">
        <f>AVERAGE(F8:F29)</f>
        <v>13.007395454545453</v>
      </c>
      <c r="G31" s="74"/>
      <c r="H31" s="75">
        <f>AVERAGE(H8:H29)</f>
        <v>17.82823181818182</v>
      </c>
      <c r="I31" s="74"/>
      <c r="J31" s="75">
        <f>AVERAGE(J8:J29)</f>
        <v>38.146295454545459</v>
      </c>
      <c r="K31" s="74"/>
      <c r="L31" s="75">
        <f>AVERAGE(L8:L29)</f>
        <v>23.872544444444443</v>
      </c>
      <c r="M31" s="74"/>
      <c r="N31" s="75">
        <f>AVERAGE(N8:N29)</f>
        <v>19.948294117647059</v>
      </c>
      <c r="O31" s="74"/>
      <c r="P31" s="75">
        <f>AVERAGE(P8:P29)</f>
        <v>17.671113333333334</v>
      </c>
      <c r="Q31" s="74"/>
      <c r="R31" s="75">
        <f>AVERAGE(R8:R29)</f>
        <v>18.010690909090904</v>
      </c>
      <c r="S31" s="76"/>
    </row>
    <row r="32" spans="1:19" x14ac:dyDescent="0.3">
      <c r="A32" s="73" t="s">
        <v>28</v>
      </c>
      <c r="B32" s="74"/>
      <c r="C32" s="74"/>
      <c r="D32" s="75">
        <f>MIN(D8:D29)</f>
        <v>-3.7835000000000001</v>
      </c>
      <c r="E32" s="74"/>
      <c r="F32" s="75">
        <f>MIN(F8:F29)</f>
        <v>5.1215999999999999</v>
      </c>
      <c r="G32" s="74"/>
      <c r="H32" s="75">
        <f>MIN(H8:H29)</f>
        <v>8.4426000000000005</v>
      </c>
      <c r="I32" s="74"/>
      <c r="J32" s="75">
        <f>MIN(J8:J29)</f>
        <v>22.138200000000001</v>
      </c>
      <c r="K32" s="74"/>
      <c r="L32" s="75">
        <f>MIN(L8:L29)</f>
        <v>12.559200000000001</v>
      </c>
      <c r="M32" s="74"/>
      <c r="N32" s="75">
        <f>MIN(N8:N29)</f>
        <v>12.7021</v>
      </c>
      <c r="O32" s="74"/>
      <c r="P32" s="75">
        <f>MIN(P8:P29)</f>
        <v>13.5754</v>
      </c>
      <c r="Q32" s="74"/>
      <c r="R32" s="75">
        <f>MIN(R8:R29)</f>
        <v>10.748699999999999</v>
      </c>
      <c r="S32" s="76"/>
    </row>
    <row r="33" spans="1:19" ht="15" thickBot="1" x14ac:dyDescent="0.35">
      <c r="A33" s="77" t="s">
        <v>29</v>
      </c>
      <c r="B33" s="78"/>
      <c r="C33" s="78"/>
      <c r="D33" s="79">
        <f>MAX(D8:D29)</f>
        <v>9.4658999999999995</v>
      </c>
      <c r="E33" s="78"/>
      <c r="F33" s="79">
        <f>MAX(F8:F29)</f>
        <v>23.7852</v>
      </c>
      <c r="G33" s="78"/>
      <c r="H33" s="79">
        <f>MAX(H8:H29)</f>
        <v>33.093800000000002</v>
      </c>
      <c r="I33" s="78"/>
      <c r="J33" s="79">
        <f>MAX(J8:J29)</f>
        <v>50.458399999999997</v>
      </c>
      <c r="K33" s="78"/>
      <c r="L33" s="79">
        <f>MAX(L8:L29)</f>
        <v>31.859200000000001</v>
      </c>
      <c r="M33" s="78"/>
      <c r="N33" s="79">
        <f>MAX(N8:N29)</f>
        <v>30.459700000000002</v>
      </c>
      <c r="O33" s="78"/>
      <c r="P33" s="79">
        <f>MAX(P8:P29)</f>
        <v>22.0395</v>
      </c>
      <c r="Q33" s="78"/>
      <c r="R33" s="79">
        <f>MAX(R8:R29)</f>
        <v>32.855800000000002</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817</v>
      </c>
      <c r="B8" s="64">
        <f>VLOOKUP($A8,'Return Data'!$B$7:$R$2292,3,0)</f>
        <v>44533</v>
      </c>
      <c r="C8" s="65">
        <f>VLOOKUP($A8,'Return Data'!$B$7:$R$2292,4,0)</f>
        <v>90.962599999999995</v>
      </c>
      <c r="D8" s="65">
        <f>VLOOKUP($A8,'Return Data'!$B$7:$R$2292,10,0)</f>
        <v>-9.1700000000000004E-2</v>
      </c>
      <c r="E8" s="66">
        <f t="shared" ref="E8:E29" si="0">RANK(D8,D$8:D$29,0)</f>
        <v>14</v>
      </c>
      <c r="F8" s="65">
        <f>VLOOKUP($A8,'Return Data'!$B$7:$R$2292,11,0)</f>
        <v>12.119300000000001</v>
      </c>
      <c r="G8" s="66">
        <f t="shared" ref="G8:G29" si="1">RANK(F8,F$8:F$29,0)</f>
        <v>11</v>
      </c>
      <c r="H8" s="65">
        <f>VLOOKUP($A8,'Return Data'!$B$7:$R$2292,12,0)</f>
        <v>16.171800000000001</v>
      </c>
      <c r="I8" s="66">
        <f t="shared" ref="I8:I27" si="2">RANK(H8,H$8:H$29,0)</f>
        <v>12</v>
      </c>
      <c r="J8" s="65">
        <f>VLOOKUP($A8,'Return Data'!$B$7:$R$2292,13,0)</f>
        <v>33.327800000000003</v>
      </c>
      <c r="K8" s="66">
        <f t="shared" ref="K8:K18" si="3">RANK(J8,J$8:J$29,0)</f>
        <v>14</v>
      </c>
      <c r="L8" s="65">
        <f>VLOOKUP($A8,'Return Data'!$B$7:$R$2292,17,0)</f>
        <v>21.097100000000001</v>
      </c>
      <c r="M8" s="66">
        <f t="shared" ref="M8:M18" si="4">RANK(L8,L$8:L$29,0)</f>
        <v>10</v>
      </c>
      <c r="N8" s="65">
        <f>VLOOKUP($A8,'Return Data'!$B$7:$R$2292,14,0)</f>
        <v>17.601299999999998</v>
      </c>
      <c r="O8" s="66">
        <f t="shared" ref="O8:O14" si="5">RANK(N8,N$8:N$29,0)</f>
        <v>9</v>
      </c>
      <c r="P8" s="65">
        <f>VLOOKUP($A8,'Return Data'!$B$7:$R$2292,15,0)</f>
        <v>15.2737</v>
      </c>
      <c r="Q8" s="66">
        <f>RANK(P8,P$8:P$29,0)</f>
        <v>10</v>
      </c>
      <c r="R8" s="65">
        <f>VLOOKUP($A8,'Return Data'!$B$7:$R$2292,16,0)</f>
        <v>14.6782</v>
      </c>
      <c r="S8" s="67">
        <f t="shared" ref="S8:S29" si="6">RANK(R8,R$8:R$29,0)</f>
        <v>13</v>
      </c>
    </row>
    <row r="9" spans="1:20" x14ac:dyDescent="0.3">
      <c r="A9" s="63" t="s">
        <v>820</v>
      </c>
      <c r="B9" s="64">
        <f>VLOOKUP($A9,'Return Data'!$B$7:$R$2292,3,0)</f>
        <v>44533</v>
      </c>
      <c r="C9" s="65">
        <f>VLOOKUP($A9,'Return Data'!$B$7:$R$2292,4,0)</f>
        <v>46.41</v>
      </c>
      <c r="D9" s="65">
        <f>VLOOKUP($A9,'Return Data'!$B$7:$R$2292,10,0)</f>
        <v>-0.19350000000000001</v>
      </c>
      <c r="E9" s="66">
        <f t="shared" si="0"/>
        <v>15</v>
      </c>
      <c r="F9" s="65">
        <f>VLOOKUP($A9,'Return Data'!$B$7:$R$2292,11,0)</f>
        <v>13.861599999999999</v>
      </c>
      <c r="G9" s="66">
        <f t="shared" si="1"/>
        <v>7</v>
      </c>
      <c r="H9" s="65">
        <f>VLOOKUP($A9,'Return Data'!$B$7:$R$2292,12,0)</f>
        <v>17.791899999999998</v>
      </c>
      <c r="I9" s="66">
        <f t="shared" si="2"/>
        <v>10</v>
      </c>
      <c r="J9" s="65">
        <f>VLOOKUP($A9,'Return Data'!$B$7:$R$2292,13,0)</f>
        <v>32.789700000000003</v>
      </c>
      <c r="K9" s="66">
        <f t="shared" si="3"/>
        <v>15</v>
      </c>
      <c r="L9" s="65">
        <f>VLOOKUP($A9,'Return Data'!$B$7:$R$2292,17,0)</f>
        <v>23.542000000000002</v>
      </c>
      <c r="M9" s="66">
        <f t="shared" si="4"/>
        <v>8</v>
      </c>
      <c r="N9" s="65">
        <f>VLOOKUP($A9,'Return Data'!$B$7:$R$2292,14,0)</f>
        <v>20.577500000000001</v>
      </c>
      <c r="O9" s="66">
        <f t="shared" si="5"/>
        <v>4</v>
      </c>
      <c r="P9" s="65">
        <f>VLOOKUP($A9,'Return Data'!$B$7:$R$2292,15,0)</f>
        <v>20.38</v>
      </c>
      <c r="Q9" s="66">
        <f>RANK(P9,P$8:P$29,0)</f>
        <v>2</v>
      </c>
      <c r="R9" s="65">
        <f>VLOOKUP($A9,'Return Data'!$B$7:$R$2292,16,0)</f>
        <v>17.665299999999998</v>
      </c>
      <c r="S9" s="67">
        <f t="shared" si="6"/>
        <v>7</v>
      </c>
    </row>
    <row r="10" spans="1:20" x14ac:dyDescent="0.3">
      <c r="A10" s="63" t="s">
        <v>822</v>
      </c>
      <c r="B10" s="64">
        <f>VLOOKUP($A10,'Return Data'!$B$7:$R$2292,3,0)</f>
        <v>44533</v>
      </c>
      <c r="C10" s="65">
        <f>VLOOKUP($A10,'Return Data'!$B$7:$R$2292,4,0)</f>
        <v>14.407</v>
      </c>
      <c r="D10" s="65">
        <f>VLOOKUP($A10,'Return Data'!$B$7:$R$2292,10,0)</f>
        <v>-0.81240000000000001</v>
      </c>
      <c r="E10" s="66">
        <f t="shared" si="0"/>
        <v>17</v>
      </c>
      <c r="F10" s="65">
        <f>VLOOKUP($A10,'Return Data'!$B$7:$R$2292,11,0)</f>
        <v>10.2464</v>
      </c>
      <c r="G10" s="66">
        <f t="shared" si="1"/>
        <v>15</v>
      </c>
      <c r="H10" s="65">
        <f>VLOOKUP($A10,'Return Data'!$B$7:$R$2292,12,0)</f>
        <v>13.432</v>
      </c>
      <c r="I10" s="66">
        <f t="shared" si="2"/>
        <v>16</v>
      </c>
      <c r="J10" s="65">
        <f>VLOOKUP($A10,'Return Data'!$B$7:$R$2292,13,0)</f>
        <v>28.5077</v>
      </c>
      <c r="K10" s="66">
        <f t="shared" si="3"/>
        <v>17</v>
      </c>
      <c r="L10" s="65">
        <f>VLOOKUP($A10,'Return Data'!$B$7:$R$2292,17,0)</f>
        <v>20.077200000000001</v>
      </c>
      <c r="M10" s="66">
        <f t="shared" si="4"/>
        <v>12</v>
      </c>
      <c r="N10" s="65">
        <f>VLOOKUP($A10,'Return Data'!$B$7:$R$2292,14,0)</f>
        <v>17.0062</v>
      </c>
      <c r="O10" s="66">
        <f t="shared" si="5"/>
        <v>10</v>
      </c>
      <c r="P10" s="65"/>
      <c r="Q10" s="66"/>
      <c r="R10" s="65">
        <f>VLOOKUP($A10,'Return Data'!$B$7:$R$2292,16,0)</f>
        <v>9.1700999999999997</v>
      </c>
      <c r="S10" s="67">
        <f t="shared" si="6"/>
        <v>21</v>
      </c>
    </row>
    <row r="11" spans="1:20" x14ac:dyDescent="0.3">
      <c r="A11" s="63" t="s">
        <v>824</v>
      </c>
      <c r="B11" s="64">
        <f>VLOOKUP($A11,'Return Data'!$B$7:$R$2292,3,0)</f>
        <v>44533</v>
      </c>
      <c r="C11" s="65">
        <f>VLOOKUP($A11,'Return Data'!$B$7:$R$2292,4,0)</f>
        <v>33.972999999999999</v>
      </c>
      <c r="D11" s="65">
        <f>VLOOKUP($A11,'Return Data'!$B$7:$R$2292,10,0)</f>
        <v>-3.4337</v>
      </c>
      <c r="E11" s="66">
        <f t="shared" si="0"/>
        <v>21</v>
      </c>
      <c r="F11" s="65">
        <f>VLOOKUP($A11,'Return Data'!$B$7:$R$2292,11,0)</f>
        <v>8.0153999999999996</v>
      </c>
      <c r="G11" s="66">
        <f t="shared" si="1"/>
        <v>20</v>
      </c>
      <c r="H11" s="65">
        <f>VLOOKUP($A11,'Return Data'!$B$7:$R$2292,12,0)</f>
        <v>14.1144</v>
      </c>
      <c r="I11" s="66">
        <f t="shared" si="2"/>
        <v>15</v>
      </c>
      <c r="J11" s="65">
        <f>VLOOKUP($A11,'Return Data'!$B$7:$R$2292,13,0)</f>
        <v>27.593299999999999</v>
      </c>
      <c r="K11" s="66">
        <f t="shared" si="3"/>
        <v>18</v>
      </c>
      <c r="L11" s="65">
        <f>VLOOKUP($A11,'Return Data'!$B$7:$R$2292,17,0)</f>
        <v>16.0487</v>
      </c>
      <c r="M11" s="66">
        <f t="shared" si="4"/>
        <v>17</v>
      </c>
      <c r="N11" s="65">
        <f>VLOOKUP($A11,'Return Data'!$B$7:$R$2292,14,0)</f>
        <v>15.7018</v>
      </c>
      <c r="O11" s="66">
        <f t="shared" si="5"/>
        <v>14</v>
      </c>
      <c r="P11" s="65">
        <f>VLOOKUP($A11,'Return Data'!$B$7:$R$2292,15,0)</f>
        <v>13.5871</v>
      </c>
      <c r="Q11" s="66">
        <f>RANK(P11,P$8:P$29,0)</f>
        <v>13</v>
      </c>
      <c r="R11" s="65">
        <f>VLOOKUP($A11,'Return Data'!$B$7:$R$2292,16,0)</f>
        <v>11.230600000000001</v>
      </c>
      <c r="S11" s="67">
        <f t="shared" si="6"/>
        <v>19</v>
      </c>
    </row>
    <row r="12" spans="1:20" x14ac:dyDescent="0.3">
      <c r="A12" s="63" t="s">
        <v>825</v>
      </c>
      <c r="B12" s="64">
        <f>VLOOKUP($A12,'Return Data'!$B$7:$R$2292,3,0)</f>
        <v>44533</v>
      </c>
      <c r="C12" s="65">
        <f>VLOOKUP($A12,'Return Data'!$B$7:$R$2292,4,0)</f>
        <v>64.941599999999994</v>
      </c>
      <c r="D12" s="65">
        <f>VLOOKUP($A12,'Return Data'!$B$7:$R$2292,10,0)</f>
        <v>1.7096</v>
      </c>
      <c r="E12" s="66">
        <f t="shared" si="0"/>
        <v>7</v>
      </c>
      <c r="F12" s="65">
        <f>VLOOKUP($A12,'Return Data'!$B$7:$R$2292,11,0)</f>
        <v>10.3775</v>
      </c>
      <c r="G12" s="66">
        <f t="shared" si="1"/>
        <v>14</v>
      </c>
      <c r="H12" s="65">
        <f>VLOOKUP($A12,'Return Data'!$B$7:$R$2292,12,0)</f>
        <v>17.153500000000001</v>
      </c>
      <c r="I12" s="66">
        <f t="shared" si="2"/>
        <v>11</v>
      </c>
      <c r="J12" s="65">
        <f>VLOOKUP($A12,'Return Data'!$B$7:$R$2292,13,0)</f>
        <v>46.544400000000003</v>
      </c>
      <c r="K12" s="66">
        <f t="shared" si="3"/>
        <v>4</v>
      </c>
      <c r="L12" s="65">
        <f>VLOOKUP($A12,'Return Data'!$B$7:$R$2292,17,0)</f>
        <v>23.9543</v>
      </c>
      <c r="M12" s="66">
        <f t="shared" si="4"/>
        <v>7</v>
      </c>
      <c r="N12" s="65">
        <f>VLOOKUP($A12,'Return Data'!$B$7:$R$2292,14,0)</f>
        <v>20.221599999999999</v>
      </c>
      <c r="O12" s="66">
        <f t="shared" si="5"/>
        <v>6</v>
      </c>
      <c r="P12" s="65">
        <f>VLOOKUP($A12,'Return Data'!$B$7:$R$2292,15,0)</f>
        <v>16.292899999999999</v>
      </c>
      <c r="Q12" s="66">
        <f>RANK(P12,P$8:P$29,0)</f>
        <v>7</v>
      </c>
      <c r="R12" s="65">
        <f>VLOOKUP($A12,'Return Data'!$B$7:$R$2292,16,0)</f>
        <v>13.907999999999999</v>
      </c>
      <c r="S12" s="67">
        <f t="shared" si="6"/>
        <v>15</v>
      </c>
    </row>
    <row r="13" spans="1:20" x14ac:dyDescent="0.3">
      <c r="A13" s="63" t="s">
        <v>827</v>
      </c>
      <c r="B13" s="64">
        <f>VLOOKUP($A13,'Return Data'!$B$7:$R$2292,3,0)</f>
        <v>44533</v>
      </c>
      <c r="C13" s="65">
        <f>VLOOKUP($A13,'Return Data'!$B$7:$R$2292,4,0)</f>
        <v>111.358</v>
      </c>
      <c r="D13" s="65">
        <f>VLOOKUP($A13,'Return Data'!$B$7:$R$2292,10,0)</f>
        <v>5.9664000000000001</v>
      </c>
      <c r="E13" s="66">
        <f t="shared" si="0"/>
        <v>2</v>
      </c>
      <c r="F13" s="65">
        <f>VLOOKUP($A13,'Return Data'!$B$7:$R$2292,11,0)</f>
        <v>15.0036</v>
      </c>
      <c r="G13" s="66">
        <f t="shared" si="1"/>
        <v>6</v>
      </c>
      <c r="H13" s="65">
        <f>VLOOKUP($A13,'Return Data'!$B$7:$R$2292,12,0)</f>
        <v>19.66</v>
      </c>
      <c r="I13" s="66">
        <f t="shared" si="2"/>
        <v>5</v>
      </c>
      <c r="J13" s="65">
        <f>VLOOKUP($A13,'Return Data'!$B$7:$R$2292,13,0)</f>
        <v>47.562399999999997</v>
      </c>
      <c r="K13" s="66">
        <f t="shared" si="3"/>
        <v>2</v>
      </c>
      <c r="L13" s="65">
        <f>VLOOKUP($A13,'Return Data'!$B$7:$R$2292,17,0)</f>
        <v>20.5364</v>
      </c>
      <c r="M13" s="66">
        <f t="shared" si="4"/>
        <v>11</v>
      </c>
      <c r="N13" s="65">
        <f>VLOOKUP($A13,'Return Data'!$B$7:$R$2292,14,0)</f>
        <v>15.064299999999999</v>
      </c>
      <c r="O13" s="66">
        <f t="shared" si="5"/>
        <v>15</v>
      </c>
      <c r="P13" s="65">
        <f>VLOOKUP($A13,'Return Data'!$B$7:$R$2292,15,0)</f>
        <v>12.4139</v>
      </c>
      <c r="Q13" s="66">
        <f>RANK(P13,P$8:P$29,0)</f>
        <v>15</v>
      </c>
      <c r="R13" s="65">
        <f>VLOOKUP($A13,'Return Data'!$B$7:$R$2292,16,0)</f>
        <v>15.0213</v>
      </c>
      <c r="S13" s="67">
        <f t="shared" si="6"/>
        <v>11</v>
      </c>
    </row>
    <row r="14" spans="1:20" x14ac:dyDescent="0.3">
      <c r="A14" s="63" t="s">
        <v>830</v>
      </c>
      <c r="B14" s="64">
        <f>VLOOKUP($A14,'Return Data'!$B$7:$R$2292,3,0)</f>
        <v>44533</v>
      </c>
      <c r="C14" s="65">
        <f>VLOOKUP($A14,'Return Data'!$B$7:$R$2292,4,0)</f>
        <v>48.75</v>
      </c>
      <c r="D14" s="65">
        <f>VLOOKUP($A14,'Return Data'!$B$7:$R$2292,10,0)</f>
        <v>1.7533000000000001</v>
      </c>
      <c r="E14" s="66">
        <f t="shared" si="0"/>
        <v>6</v>
      </c>
      <c r="F14" s="65">
        <f>VLOOKUP($A14,'Return Data'!$B$7:$R$2292,11,0)</f>
        <v>13.4777</v>
      </c>
      <c r="G14" s="66">
        <f t="shared" si="1"/>
        <v>8</v>
      </c>
      <c r="H14" s="65">
        <f>VLOOKUP($A14,'Return Data'!$B$7:$R$2292,12,0)</f>
        <v>18.497800000000002</v>
      </c>
      <c r="I14" s="66">
        <f t="shared" si="2"/>
        <v>7</v>
      </c>
      <c r="J14" s="65">
        <f>VLOOKUP($A14,'Return Data'!$B$7:$R$2292,13,0)</f>
        <v>41.468400000000003</v>
      </c>
      <c r="K14" s="66">
        <f t="shared" si="3"/>
        <v>7</v>
      </c>
      <c r="L14" s="65">
        <f>VLOOKUP($A14,'Return Data'!$B$7:$R$2292,17,0)</f>
        <v>29.497199999999999</v>
      </c>
      <c r="M14" s="66">
        <f t="shared" si="4"/>
        <v>2</v>
      </c>
      <c r="N14" s="65">
        <f>VLOOKUP($A14,'Return Data'!$B$7:$R$2292,14,0)</f>
        <v>19.6586</v>
      </c>
      <c r="O14" s="66">
        <f t="shared" si="5"/>
        <v>8</v>
      </c>
      <c r="P14" s="65">
        <f>VLOOKUP($A14,'Return Data'!$B$7:$R$2292,15,0)</f>
        <v>15.1608</v>
      </c>
      <c r="Q14" s="66">
        <f>RANK(P14,P$8:P$29,0)</f>
        <v>11</v>
      </c>
      <c r="R14" s="65">
        <f>VLOOKUP($A14,'Return Data'!$B$7:$R$2292,16,0)</f>
        <v>13.4811</v>
      </c>
      <c r="S14" s="67">
        <f t="shared" si="6"/>
        <v>17</v>
      </c>
    </row>
    <row r="15" spans="1:20" x14ac:dyDescent="0.3">
      <c r="A15" s="63" t="s">
        <v>833</v>
      </c>
      <c r="B15" s="64">
        <f>VLOOKUP($A15,'Return Data'!$B$7:$R$2292,3,0)</f>
        <v>44533</v>
      </c>
      <c r="C15" s="65">
        <f>VLOOKUP($A15,'Return Data'!$B$7:$R$2292,4,0)</f>
        <v>15.29</v>
      </c>
      <c r="D15" s="65">
        <f>VLOOKUP($A15,'Return Data'!$B$7:$R$2292,10,0)</f>
        <v>2.8936999999999999</v>
      </c>
      <c r="E15" s="66">
        <f t="shared" si="0"/>
        <v>5</v>
      </c>
      <c r="F15" s="65">
        <f>VLOOKUP($A15,'Return Data'!$B$7:$R$2292,11,0)</f>
        <v>15.3962</v>
      </c>
      <c r="G15" s="66">
        <f t="shared" si="1"/>
        <v>5</v>
      </c>
      <c r="H15" s="65">
        <f>VLOOKUP($A15,'Return Data'!$B$7:$R$2292,12,0)</f>
        <v>18.711200000000002</v>
      </c>
      <c r="I15" s="66">
        <f t="shared" si="2"/>
        <v>6</v>
      </c>
      <c r="J15" s="65">
        <f>VLOOKUP($A15,'Return Data'!$B$7:$R$2292,13,0)</f>
        <v>33.537100000000002</v>
      </c>
      <c r="K15" s="66">
        <f t="shared" si="3"/>
        <v>13</v>
      </c>
      <c r="L15" s="65">
        <f>VLOOKUP($A15,'Return Data'!$B$7:$R$2292,17,0)</f>
        <v>23.065000000000001</v>
      </c>
      <c r="M15" s="66">
        <f t="shared" si="4"/>
        <v>9</v>
      </c>
      <c r="N15" s="65">
        <f>VLOOKUP($A15,'Return Data'!$B$7:$R$2292,14,0)</f>
        <v>16.645</v>
      </c>
      <c r="O15" s="66">
        <f>RANK(N15,N$8:N$29,0)</f>
        <v>12</v>
      </c>
      <c r="P15" s="65"/>
      <c r="Q15" s="66"/>
      <c r="R15" s="65">
        <f>VLOOKUP($A15,'Return Data'!$B$7:$R$2292,16,0)</f>
        <v>11.063499999999999</v>
      </c>
      <c r="S15" s="67">
        <f t="shared" si="6"/>
        <v>20</v>
      </c>
    </row>
    <row r="16" spans="1:20" x14ac:dyDescent="0.3">
      <c r="A16" s="63" t="s">
        <v>835</v>
      </c>
      <c r="B16" s="64">
        <f>VLOOKUP($A16,'Return Data'!$B$7:$R$2292,3,0)</f>
        <v>44533</v>
      </c>
      <c r="C16" s="65">
        <f>VLOOKUP($A16,'Return Data'!$B$7:$R$2292,4,0)</f>
        <v>53.46</v>
      </c>
      <c r="D16" s="65">
        <f>VLOOKUP($A16,'Return Data'!$B$7:$R$2292,10,0)</f>
        <v>0.77290000000000003</v>
      </c>
      <c r="E16" s="66">
        <f t="shared" si="0"/>
        <v>13</v>
      </c>
      <c r="F16" s="65">
        <f>VLOOKUP($A16,'Return Data'!$B$7:$R$2292,11,0)</f>
        <v>8.9242000000000008</v>
      </c>
      <c r="G16" s="66">
        <f t="shared" si="1"/>
        <v>18</v>
      </c>
      <c r="H16" s="65">
        <f>VLOOKUP($A16,'Return Data'!$B$7:$R$2292,12,0)</f>
        <v>10.3178</v>
      </c>
      <c r="I16" s="66">
        <f t="shared" si="2"/>
        <v>21</v>
      </c>
      <c r="J16" s="65">
        <f>VLOOKUP($A16,'Return Data'!$B$7:$R$2292,13,0)</f>
        <v>24.267800000000001</v>
      </c>
      <c r="K16" s="66">
        <f t="shared" si="3"/>
        <v>20</v>
      </c>
      <c r="L16" s="65">
        <f>VLOOKUP($A16,'Return Data'!$B$7:$R$2292,17,0)</f>
        <v>19.226700000000001</v>
      </c>
      <c r="M16" s="66">
        <f t="shared" si="4"/>
        <v>13</v>
      </c>
      <c r="N16" s="65">
        <f>VLOOKUP($A16,'Return Data'!$B$7:$R$2292,14,0)</f>
        <v>14.639699999999999</v>
      </c>
      <c r="O16" s="66">
        <f>RANK(N16,N$8:N$29,0)</f>
        <v>16</v>
      </c>
      <c r="P16" s="65">
        <f>VLOOKUP($A16,'Return Data'!$B$7:$R$2292,15,0)</f>
        <v>15.388299999999999</v>
      </c>
      <c r="Q16" s="66">
        <f>RANK(P16,P$8:P$29,0)</f>
        <v>9</v>
      </c>
      <c r="R16" s="65">
        <f>VLOOKUP($A16,'Return Data'!$B$7:$R$2292,16,0)</f>
        <v>11.246499999999999</v>
      </c>
      <c r="S16" s="67">
        <f t="shared" si="6"/>
        <v>18</v>
      </c>
    </row>
    <row r="17" spans="1:19" x14ac:dyDescent="0.3">
      <c r="A17" s="63" t="s">
        <v>837</v>
      </c>
      <c r="B17" s="64">
        <f>VLOOKUP($A17,'Return Data'!$B$7:$R$2292,3,0)</f>
        <v>44533</v>
      </c>
      <c r="C17" s="65">
        <f>VLOOKUP($A17,'Return Data'!$B$7:$R$2292,4,0)</f>
        <v>29.929300000000001</v>
      </c>
      <c r="D17" s="65">
        <f>VLOOKUP($A17,'Return Data'!$B$7:$R$2292,10,0)</f>
        <v>1.1561999999999999</v>
      </c>
      <c r="E17" s="66">
        <f t="shared" si="0"/>
        <v>9</v>
      </c>
      <c r="F17" s="65">
        <f>VLOOKUP($A17,'Return Data'!$B$7:$R$2292,11,0)</f>
        <v>17.346299999999999</v>
      </c>
      <c r="G17" s="66">
        <f t="shared" si="1"/>
        <v>3</v>
      </c>
      <c r="H17" s="65">
        <f>VLOOKUP($A17,'Return Data'!$B$7:$R$2292,12,0)</f>
        <v>20.3827</v>
      </c>
      <c r="I17" s="66">
        <f t="shared" si="2"/>
        <v>4</v>
      </c>
      <c r="J17" s="65">
        <f>VLOOKUP($A17,'Return Data'!$B$7:$R$2292,13,0)</f>
        <v>39.837600000000002</v>
      </c>
      <c r="K17" s="66">
        <f t="shared" si="3"/>
        <v>10</v>
      </c>
      <c r="L17" s="65">
        <f>VLOOKUP($A17,'Return Data'!$B$7:$R$2292,17,0)</f>
        <v>30.2502</v>
      </c>
      <c r="M17" s="66">
        <f t="shared" si="4"/>
        <v>1</v>
      </c>
      <c r="N17" s="65">
        <f>VLOOKUP($A17,'Return Data'!$B$7:$R$2292,14,0)</f>
        <v>28.7517</v>
      </c>
      <c r="O17" s="66">
        <f>RANK(N17,N$8:N$29,0)</f>
        <v>1</v>
      </c>
      <c r="P17" s="65">
        <f>VLOOKUP($A17,'Return Data'!$B$7:$R$2292,15,0)</f>
        <v>20.242899999999999</v>
      </c>
      <c r="Q17" s="66">
        <f>RANK(P17,P$8:P$29,0)</f>
        <v>3</v>
      </c>
      <c r="R17" s="65">
        <f>VLOOKUP($A17,'Return Data'!$B$7:$R$2292,16,0)</f>
        <v>16.699400000000001</v>
      </c>
      <c r="S17" s="67">
        <f t="shared" si="6"/>
        <v>8</v>
      </c>
    </row>
    <row r="18" spans="1:19" x14ac:dyDescent="0.3">
      <c r="A18" s="63" t="s">
        <v>838</v>
      </c>
      <c r="B18" s="64">
        <f>VLOOKUP($A18,'Return Data'!$B$7:$R$2292,3,0)</f>
        <v>44533</v>
      </c>
      <c r="C18" s="65">
        <f>VLOOKUP($A18,'Return Data'!$B$7:$R$2292,4,0)</f>
        <v>11.457000000000001</v>
      </c>
      <c r="D18" s="65">
        <f>VLOOKUP($A18,'Return Data'!$B$7:$R$2292,10,0)</f>
        <v>-0.79320000000000002</v>
      </c>
      <c r="E18" s="66">
        <f t="shared" si="0"/>
        <v>16</v>
      </c>
      <c r="F18" s="65">
        <f>VLOOKUP($A18,'Return Data'!$B$7:$R$2292,11,0)</f>
        <v>9.3747000000000007</v>
      </c>
      <c r="G18" s="66">
        <f t="shared" si="1"/>
        <v>17</v>
      </c>
      <c r="H18" s="65">
        <f>VLOOKUP($A18,'Return Data'!$B$7:$R$2292,12,0)</f>
        <v>10.638999999999999</v>
      </c>
      <c r="I18" s="66">
        <f t="shared" si="2"/>
        <v>20</v>
      </c>
      <c r="J18" s="65">
        <f>VLOOKUP($A18,'Return Data'!$B$7:$R$2292,13,0)</f>
        <v>20.802199999999999</v>
      </c>
      <c r="K18" s="66">
        <f t="shared" si="3"/>
        <v>22</v>
      </c>
      <c r="L18" s="65">
        <f>VLOOKUP($A18,'Return Data'!$B$7:$R$2292,17,0)</f>
        <v>11.1021</v>
      </c>
      <c r="M18" s="66">
        <f t="shared" si="4"/>
        <v>18</v>
      </c>
      <c r="N18" s="65">
        <f>VLOOKUP($A18,'Return Data'!$B$7:$R$2292,14,0)</f>
        <v>11.01</v>
      </c>
      <c r="O18" s="66">
        <f>RANK(N18,N$8:N$29,0)</f>
        <v>17</v>
      </c>
      <c r="P18" s="65">
        <f>VLOOKUP($A18,'Return Data'!$B$7:$R$2292,15,0)</f>
        <v>13.270200000000001</v>
      </c>
      <c r="Q18" s="66">
        <f>RANK(P18,P$8:P$29,0)</f>
        <v>14</v>
      </c>
      <c r="R18" s="65">
        <f>VLOOKUP($A18,'Return Data'!$B$7:$R$2292,16,0)</f>
        <v>0.99370000000000003</v>
      </c>
      <c r="S18" s="67">
        <f t="shared" si="6"/>
        <v>22</v>
      </c>
    </row>
    <row r="19" spans="1:19" x14ac:dyDescent="0.3">
      <c r="A19" s="63" t="s">
        <v>841</v>
      </c>
      <c r="B19" s="64">
        <f>VLOOKUP($A19,'Return Data'!$B$7:$R$2292,3,0)</f>
        <v>44533</v>
      </c>
      <c r="C19" s="65">
        <f>VLOOKUP($A19,'Return Data'!$B$7:$R$2292,4,0)</f>
        <v>16.276</v>
      </c>
      <c r="D19" s="65">
        <f>VLOOKUP($A19,'Return Data'!$B$7:$R$2292,10,0)</f>
        <v>0.91139999999999999</v>
      </c>
      <c r="E19" s="66">
        <f t="shared" si="0"/>
        <v>11</v>
      </c>
      <c r="F19" s="65">
        <f>VLOOKUP($A19,'Return Data'!$B$7:$R$2292,11,0)</f>
        <v>13.39</v>
      </c>
      <c r="G19" s="66">
        <f t="shared" si="1"/>
        <v>9</v>
      </c>
      <c r="H19" s="65">
        <f>VLOOKUP($A19,'Return Data'!$B$7:$R$2292,12,0)</f>
        <v>16.1493</v>
      </c>
      <c r="I19" s="66">
        <f t="shared" si="2"/>
        <v>13</v>
      </c>
      <c r="J19" s="65">
        <f>VLOOKUP($A19,'Return Data'!$B$7:$R$2292,13,0)</f>
        <v>38.213299999999997</v>
      </c>
      <c r="K19" s="66">
        <f t="shared" ref="K19" si="7">RANK(J19,J$8:J$29,0)</f>
        <v>12</v>
      </c>
      <c r="L19" s="65"/>
      <c r="M19" s="66"/>
      <c r="N19" s="65"/>
      <c r="O19" s="66"/>
      <c r="P19" s="65"/>
      <c r="Q19" s="66"/>
      <c r="R19" s="65">
        <f>VLOOKUP($A19,'Return Data'!$B$7:$R$2292,16,0)</f>
        <v>22.645299999999999</v>
      </c>
      <c r="S19" s="67">
        <f t="shared" si="6"/>
        <v>3</v>
      </c>
    </row>
    <row r="20" spans="1:19" x14ac:dyDescent="0.3">
      <c r="A20" s="63" t="s">
        <v>843</v>
      </c>
      <c r="B20" s="64">
        <f>VLOOKUP($A20,'Return Data'!$B$7:$R$2292,3,0)</f>
        <v>44533</v>
      </c>
      <c r="C20" s="65">
        <f>VLOOKUP($A20,'Return Data'!$B$7:$R$2292,4,0)</f>
        <v>15.93</v>
      </c>
      <c r="D20" s="65">
        <f>VLOOKUP($A20,'Return Data'!$B$7:$R$2292,10,0)</f>
        <v>-2.1919</v>
      </c>
      <c r="E20" s="66">
        <f t="shared" si="0"/>
        <v>20</v>
      </c>
      <c r="F20" s="65">
        <f>VLOOKUP($A20,'Return Data'!$B$7:$R$2292,11,0)</f>
        <v>8.1834000000000007</v>
      </c>
      <c r="G20" s="66">
        <f t="shared" si="1"/>
        <v>19</v>
      </c>
      <c r="H20" s="65">
        <f>VLOOKUP($A20,'Return Data'!$B$7:$R$2292,12,0)</f>
        <v>12.4841</v>
      </c>
      <c r="I20" s="66">
        <f t="shared" si="2"/>
        <v>18</v>
      </c>
      <c r="J20" s="65">
        <f>VLOOKUP($A20,'Return Data'!$B$7:$R$2292,13,0)</f>
        <v>26.569199999999999</v>
      </c>
      <c r="K20" s="66">
        <f t="shared" ref="K20:K27" si="8">RANK(J20,J$8:J$29,0)</f>
        <v>19</v>
      </c>
      <c r="L20" s="65">
        <f>VLOOKUP($A20,'Return Data'!$B$7:$R$2292,17,0)</f>
        <v>17.848299999999998</v>
      </c>
      <c r="M20" s="66">
        <f t="shared" ref="M20" si="9">RANK(L20,L$8:L$29,0)</f>
        <v>15</v>
      </c>
      <c r="N20" s="65"/>
      <c r="O20" s="66"/>
      <c r="P20" s="65"/>
      <c r="Q20" s="66"/>
      <c r="R20" s="65">
        <f>VLOOKUP($A20,'Return Data'!$B$7:$R$2292,16,0)</f>
        <v>16.3232</v>
      </c>
      <c r="S20" s="67">
        <f t="shared" si="6"/>
        <v>9</v>
      </c>
    </row>
    <row r="21" spans="1:19" x14ac:dyDescent="0.3">
      <c r="A21" s="63" t="s">
        <v>845</v>
      </c>
      <c r="B21" s="64">
        <f>VLOOKUP($A21,'Return Data'!$B$7:$R$2292,3,0)</f>
        <v>44533</v>
      </c>
      <c r="C21" s="65">
        <f>VLOOKUP($A21,'Return Data'!$B$7:$R$2292,4,0)</f>
        <v>19.864999999999998</v>
      </c>
      <c r="D21" s="65">
        <f>VLOOKUP($A21,'Return Data'!$B$7:$R$2292,10,0)</f>
        <v>2.9967999999999999</v>
      </c>
      <c r="E21" s="66">
        <f t="shared" si="0"/>
        <v>3</v>
      </c>
      <c r="F21" s="65">
        <f>VLOOKUP($A21,'Return Data'!$B$7:$R$2292,11,0)</f>
        <v>18.159600000000001</v>
      </c>
      <c r="G21" s="66">
        <f t="shared" si="1"/>
        <v>2</v>
      </c>
      <c r="H21" s="65">
        <f>VLOOKUP($A21,'Return Data'!$B$7:$R$2292,12,0)</f>
        <v>22.699200000000001</v>
      </c>
      <c r="I21" s="66">
        <f t="shared" si="2"/>
        <v>3</v>
      </c>
      <c r="J21" s="65">
        <f>VLOOKUP($A21,'Return Data'!$B$7:$R$2292,13,0)</f>
        <v>45.371400000000001</v>
      </c>
      <c r="K21" s="66">
        <f t="shared" si="8"/>
        <v>6</v>
      </c>
      <c r="L21" s="65"/>
      <c r="M21" s="66"/>
      <c r="N21" s="65"/>
      <c r="O21" s="66"/>
      <c r="P21" s="65"/>
      <c r="Q21" s="66"/>
      <c r="R21" s="65">
        <f>VLOOKUP($A21,'Return Data'!$B$7:$R$2292,16,0)</f>
        <v>30.764800000000001</v>
      </c>
      <c r="S21" s="67">
        <f t="shared" si="6"/>
        <v>1</v>
      </c>
    </row>
    <row r="22" spans="1:19" x14ac:dyDescent="0.3">
      <c r="A22" s="63" t="s">
        <v>847</v>
      </c>
      <c r="B22" s="64">
        <f>VLOOKUP($A22,'Return Data'!$B$7:$R$2292,3,0)</f>
        <v>44533</v>
      </c>
      <c r="C22" s="65">
        <f>VLOOKUP($A22,'Return Data'!$B$7:$R$2292,4,0)</f>
        <v>32.798900000000003</v>
      </c>
      <c r="D22" s="65">
        <f>VLOOKUP($A22,'Return Data'!$B$7:$R$2292,10,0)</f>
        <v>-4.0827999999999998</v>
      </c>
      <c r="E22" s="66">
        <f t="shared" si="0"/>
        <v>22</v>
      </c>
      <c r="F22" s="65">
        <f>VLOOKUP($A22,'Return Data'!$B$7:$R$2292,11,0)</f>
        <v>4.4634</v>
      </c>
      <c r="G22" s="66">
        <f t="shared" si="1"/>
        <v>22</v>
      </c>
      <c r="H22" s="65">
        <f>VLOOKUP($A22,'Return Data'!$B$7:$R$2292,12,0)</f>
        <v>7.4451000000000001</v>
      </c>
      <c r="I22" s="66">
        <f t="shared" si="2"/>
        <v>22</v>
      </c>
      <c r="J22" s="65">
        <f>VLOOKUP($A22,'Return Data'!$B$7:$R$2292,13,0)</f>
        <v>21.576499999999999</v>
      </c>
      <c r="K22" s="66">
        <f t="shared" si="8"/>
        <v>21</v>
      </c>
      <c r="L22" s="65">
        <f>VLOOKUP($A22,'Return Data'!$B$7:$R$2292,17,0)</f>
        <v>17.6479</v>
      </c>
      <c r="M22" s="66">
        <f t="shared" ref="M22:M27" si="10">RANK(L22,L$8:L$29,0)</f>
        <v>16</v>
      </c>
      <c r="N22" s="65">
        <f>VLOOKUP($A22,'Return Data'!$B$7:$R$2292,14,0)</f>
        <v>16.348500000000001</v>
      </c>
      <c r="O22" s="66">
        <f t="shared" ref="O22:O27" si="11">RANK(N22,N$8:N$29,0)</f>
        <v>13</v>
      </c>
      <c r="P22" s="65">
        <f>VLOOKUP($A22,'Return Data'!$B$7:$R$2292,15,0)</f>
        <v>14.863099999999999</v>
      </c>
      <c r="Q22" s="66">
        <f t="shared" ref="Q22:Q27" si="12">RANK(P22,P$8:P$29,0)</f>
        <v>12</v>
      </c>
      <c r="R22" s="65">
        <f>VLOOKUP($A22,'Return Data'!$B$7:$R$2292,16,0)</f>
        <v>14.877000000000001</v>
      </c>
      <c r="S22" s="67">
        <f t="shared" si="6"/>
        <v>12</v>
      </c>
    </row>
    <row r="23" spans="1:19" x14ac:dyDescent="0.3">
      <c r="A23" s="63" t="s">
        <v>848</v>
      </c>
      <c r="B23" s="64">
        <f>VLOOKUP($A23,'Return Data'!$B$7:$R$2292,3,0)</f>
        <v>44533</v>
      </c>
      <c r="C23" s="65">
        <f>VLOOKUP($A23,'Return Data'!$B$7:$R$2292,4,0)</f>
        <v>75.696600000000004</v>
      </c>
      <c r="D23" s="65">
        <f>VLOOKUP($A23,'Return Data'!$B$7:$R$2292,10,0)</f>
        <v>1.071</v>
      </c>
      <c r="E23" s="66">
        <f t="shared" si="0"/>
        <v>10</v>
      </c>
      <c r="F23" s="65">
        <f>VLOOKUP($A23,'Return Data'!$B$7:$R$2292,11,0)</f>
        <v>9.9962999999999997</v>
      </c>
      <c r="G23" s="66">
        <f t="shared" si="1"/>
        <v>16</v>
      </c>
      <c r="H23" s="65">
        <f>VLOOKUP($A23,'Return Data'!$B$7:$R$2292,12,0)</f>
        <v>12.647399999999999</v>
      </c>
      <c r="I23" s="66">
        <f t="shared" si="2"/>
        <v>17</v>
      </c>
      <c r="J23" s="65">
        <f>VLOOKUP($A23,'Return Data'!$B$7:$R$2292,13,0)</f>
        <v>45.810699999999997</v>
      </c>
      <c r="K23" s="66">
        <f t="shared" si="8"/>
        <v>5</v>
      </c>
      <c r="L23" s="65">
        <f>VLOOKUP($A23,'Return Data'!$B$7:$R$2292,17,0)</f>
        <v>27.726500000000001</v>
      </c>
      <c r="M23" s="66">
        <f t="shared" si="10"/>
        <v>5</v>
      </c>
      <c r="N23" s="65">
        <f>VLOOKUP($A23,'Return Data'!$B$7:$R$2292,14,0)</f>
        <v>19.812000000000001</v>
      </c>
      <c r="O23" s="66">
        <f t="shared" si="11"/>
        <v>7</v>
      </c>
      <c r="P23" s="65">
        <f>VLOOKUP($A23,'Return Data'!$B$7:$R$2292,15,0)</f>
        <v>15.917299999999999</v>
      </c>
      <c r="Q23" s="66">
        <f t="shared" si="12"/>
        <v>8</v>
      </c>
      <c r="R23" s="65">
        <f>VLOOKUP($A23,'Return Data'!$B$7:$R$2292,16,0)</f>
        <v>14.500999999999999</v>
      </c>
      <c r="S23" s="67">
        <f t="shared" si="6"/>
        <v>14</v>
      </c>
    </row>
    <row r="24" spans="1:19" x14ac:dyDescent="0.3">
      <c r="A24" s="63" t="s">
        <v>850</v>
      </c>
      <c r="B24" s="64">
        <f>VLOOKUP($A24,'Return Data'!$B$7:$R$2292,3,0)</f>
        <v>44533</v>
      </c>
      <c r="C24" s="65">
        <f>VLOOKUP($A24,'Return Data'!$B$7:$R$2292,4,0)</f>
        <v>110.11</v>
      </c>
      <c r="D24" s="65">
        <f>VLOOKUP($A24,'Return Data'!$B$7:$R$2292,10,0)</f>
        <v>1.5025999999999999</v>
      </c>
      <c r="E24" s="66">
        <f t="shared" si="0"/>
        <v>8</v>
      </c>
      <c r="F24" s="65">
        <f>VLOOKUP($A24,'Return Data'!$B$7:$R$2292,11,0)</f>
        <v>13.0261</v>
      </c>
      <c r="G24" s="66">
        <f t="shared" si="1"/>
        <v>10</v>
      </c>
      <c r="H24" s="65">
        <f>VLOOKUP($A24,'Return Data'!$B$7:$R$2292,12,0)</f>
        <v>18.2072</v>
      </c>
      <c r="I24" s="66">
        <f t="shared" si="2"/>
        <v>8</v>
      </c>
      <c r="J24" s="65">
        <f>VLOOKUP($A24,'Return Data'!$B$7:$R$2292,13,0)</f>
        <v>41.130499999999998</v>
      </c>
      <c r="K24" s="66">
        <f t="shared" si="8"/>
        <v>8</v>
      </c>
      <c r="L24" s="65">
        <f>VLOOKUP($A24,'Return Data'!$B$7:$R$2292,17,0)</f>
        <v>27.180399999999999</v>
      </c>
      <c r="M24" s="66">
        <f t="shared" si="10"/>
        <v>6</v>
      </c>
      <c r="N24" s="65">
        <f>VLOOKUP($A24,'Return Data'!$B$7:$R$2292,14,0)</f>
        <v>21.1572</v>
      </c>
      <c r="O24" s="66">
        <f t="shared" si="11"/>
        <v>3</v>
      </c>
      <c r="P24" s="65">
        <f>VLOOKUP($A24,'Return Data'!$B$7:$R$2292,15,0)</f>
        <v>18.165600000000001</v>
      </c>
      <c r="Q24" s="66">
        <f t="shared" si="12"/>
        <v>4</v>
      </c>
      <c r="R24" s="65">
        <f>VLOOKUP($A24,'Return Data'!$B$7:$R$2292,16,0)</f>
        <v>16.098199999999999</v>
      </c>
      <c r="S24" s="67">
        <f t="shared" si="6"/>
        <v>10</v>
      </c>
    </row>
    <row r="25" spans="1:19" x14ac:dyDescent="0.3">
      <c r="A25" s="63" t="s">
        <v>852</v>
      </c>
      <c r="B25" s="64">
        <f>VLOOKUP($A25,'Return Data'!$B$7:$R$2292,3,0)</f>
        <v>44533</v>
      </c>
      <c r="C25" s="65">
        <f>VLOOKUP($A25,'Return Data'!$B$7:$R$2292,4,0)</f>
        <v>54.497900000000001</v>
      </c>
      <c r="D25" s="65">
        <f>VLOOKUP($A25,'Return Data'!$B$7:$R$2292,10,0)</f>
        <v>2.9729000000000001</v>
      </c>
      <c r="E25" s="66">
        <f t="shared" si="0"/>
        <v>4</v>
      </c>
      <c r="F25" s="65">
        <f>VLOOKUP($A25,'Return Data'!$B$7:$R$2292,11,0)</f>
        <v>7.4001000000000001</v>
      </c>
      <c r="G25" s="66">
        <f t="shared" si="1"/>
        <v>21</v>
      </c>
      <c r="H25" s="65">
        <f>VLOOKUP($A25,'Return Data'!$B$7:$R$2292,12,0)</f>
        <v>24.425000000000001</v>
      </c>
      <c r="I25" s="66">
        <f t="shared" si="2"/>
        <v>2</v>
      </c>
      <c r="J25" s="65">
        <f>VLOOKUP($A25,'Return Data'!$B$7:$R$2292,13,0)</f>
        <v>47.127000000000002</v>
      </c>
      <c r="K25" s="66">
        <f t="shared" si="8"/>
        <v>3</v>
      </c>
      <c r="L25" s="65">
        <f>VLOOKUP($A25,'Return Data'!$B$7:$R$2292,17,0)</f>
        <v>28.952300000000001</v>
      </c>
      <c r="M25" s="66">
        <f t="shared" si="10"/>
        <v>3</v>
      </c>
      <c r="N25" s="65">
        <f>VLOOKUP($A25,'Return Data'!$B$7:$R$2292,14,0)</f>
        <v>20.390499999999999</v>
      </c>
      <c r="O25" s="66">
        <f t="shared" si="11"/>
        <v>5</v>
      </c>
      <c r="P25" s="65">
        <f>VLOOKUP($A25,'Return Data'!$B$7:$R$2292,15,0)</f>
        <v>16.8245</v>
      </c>
      <c r="Q25" s="66">
        <f t="shared" si="12"/>
        <v>6</v>
      </c>
      <c r="R25" s="65">
        <f>VLOOKUP($A25,'Return Data'!$B$7:$R$2292,16,0)</f>
        <v>13.545</v>
      </c>
      <c r="S25" s="67">
        <f t="shared" si="6"/>
        <v>16</v>
      </c>
    </row>
    <row r="26" spans="1:19" x14ac:dyDescent="0.3">
      <c r="A26" s="63" t="s">
        <v>855</v>
      </c>
      <c r="B26" s="64">
        <f>VLOOKUP($A26,'Return Data'!$B$7:$R$2292,3,0)</f>
        <v>44533</v>
      </c>
      <c r="C26" s="65">
        <f>VLOOKUP($A26,'Return Data'!$B$7:$R$2292,4,0)</f>
        <v>252.67920000000001</v>
      </c>
      <c r="D26" s="65">
        <f>VLOOKUP($A26,'Return Data'!$B$7:$R$2292,10,0)</f>
        <v>9.1731999999999996</v>
      </c>
      <c r="E26" s="66">
        <f t="shared" si="0"/>
        <v>1</v>
      </c>
      <c r="F26" s="65">
        <f>VLOOKUP($A26,'Return Data'!$B$7:$R$2292,11,0)</f>
        <v>23.132100000000001</v>
      </c>
      <c r="G26" s="66">
        <f t="shared" si="1"/>
        <v>1</v>
      </c>
      <c r="H26" s="65">
        <f>VLOOKUP($A26,'Return Data'!$B$7:$R$2292,12,0)</f>
        <v>32.021500000000003</v>
      </c>
      <c r="I26" s="66">
        <f t="shared" si="2"/>
        <v>1</v>
      </c>
      <c r="J26" s="65">
        <f>VLOOKUP($A26,'Return Data'!$B$7:$R$2292,13,0)</f>
        <v>48.843600000000002</v>
      </c>
      <c r="K26" s="66">
        <f t="shared" si="8"/>
        <v>1</v>
      </c>
      <c r="L26" s="65">
        <f>VLOOKUP($A26,'Return Data'!$B$7:$R$2292,17,0)</f>
        <v>28.893000000000001</v>
      </c>
      <c r="M26" s="66">
        <f t="shared" si="10"/>
        <v>4</v>
      </c>
      <c r="N26" s="65">
        <f>VLOOKUP($A26,'Return Data'!$B$7:$R$2292,14,0)</f>
        <v>25.175899999999999</v>
      </c>
      <c r="O26" s="66">
        <f t="shared" si="11"/>
        <v>2</v>
      </c>
      <c r="P26" s="65">
        <f>VLOOKUP($A26,'Return Data'!$B$7:$R$2292,15,0)</f>
        <v>20.8264</v>
      </c>
      <c r="Q26" s="66">
        <f t="shared" si="12"/>
        <v>1</v>
      </c>
      <c r="R26" s="65">
        <f>VLOOKUP($A26,'Return Data'!$B$7:$R$2292,16,0)</f>
        <v>20.712700000000002</v>
      </c>
      <c r="S26" s="67">
        <f t="shared" si="6"/>
        <v>5</v>
      </c>
    </row>
    <row r="27" spans="1:19" x14ac:dyDescent="0.3">
      <c r="A27" s="63" t="s">
        <v>856</v>
      </c>
      <c r="B27" s="64">
        <f>VLOOKUP($A27,'Return Data'!$B$7:$R$2292,3,0)</f>
        <v>44533</v>
      </c>
      <c r="C27" s="65">
        <f>VLOOKUP($A27,'Return Data'!$B$7:$R$2292,4,0)</f>
        <v>267.70530000000002</v>
      </c>
      <c r="D27" s="65">
        <f>VLOOKUP($A27,'Return Data'!$B$7:$R$2292,10,0)</f>
        <v>-1.8514999999999999</v>
      </c>
      <c r="E27" s="66">
        <f t="shared" si="0"/>
        <v>19</v>
      </c>
      <c r="F27" s="65">
        <f>VLOOKUP($A27,'Return Data'!$B$7:$R$2292,11,0)</f>
        <v>10.7582</v>
      </c>
      <c r="G27" s="66">
        <f t="shared" si="1"/>
        <v>13</v>
      </c>
      <c r="H27" s="65">
        <f>VLOOKUP($A27,'Return Data'!$B$7:$R$2292,12,0)</f>
        <v>12.3589</v>
      </c>
      <c r="I27" s="66">
        <f t="shared" si="2"/>
        <v>19</v>
      </c>
      <c r="J27" s="65">
        <f>VLOOKUP($A27,'Return Data'!$B$7:$R$2292,13,0)</f>
        <v>32.216999999999999</v>
      </c>
      <c r="K27" s="66">
        <f t="shared" si="8"/>
        <v>16</v>
      </c>
      <c r="L27" s="65">
        <f>VLOOKUP($A27,'Return Data'!$B$7:$R$2292,17,0)</f>
        <v>18.063199999999998</v>
      </c>
      <c r="M27" s="66">
        <f t="shared" si="10"/>
        <v>14</v>
      </c>
      <c r="N27" s="65">
        <f>VLOOKUP($A27,'Return Data'!$B$7:$R$2292,14,0)</f>
        <v>16.649100000000001</v>
      </c>
      <c r="O27" s="66">
        <f t="shared" si="11"/>
        <v>11</v>
      </c>
      <c r="P27" s="65">
        <f>VLOOKUP($A27,'Return Data'!$B$7:$R$2292,15,0)</f>
        <v>17.323</v>
      </c>
      <c r="Q27" s="66">
        <f t="shared" si="12"/>
        <v>5</v>
      </c>
      <c r="R27" s="65">
        <f>VLOOKUP($A27,'Return Data'!$B$7:$R$2292,16,0)</f>
        <v>18.5078</v>
      </c>
      <c r="S27" s="67">
        <f t="shared" si="6"/>
        <v>6</v>
      </c>
    </row>
    <row r="28" spans="1:19" x14ac:dyDescent="0.3">
      <c r="A28" s="63" t="s">
        <v>859</v>
      </c>
      <c r="B28" s="64">
        <f>VLOOKUP($A28,'Return Data'!$B$7:$R$2292,3,0)</f>
        <v>44533</v>
      </c>
      <c r="C28" s="65">
        <f>VLOOKUP($A28,'Return Data'!$B$7:$R$2292,4,0)</f>
        <v>14.860200000000001</v>
      </c>
      <c r="D28" s="65">
        <f>VLOOKUP($A28,'Return Data'!$B$7:$R$2292,10,0)</f>
        <v>-0.94979999999999998</v>
      </c>
      <c r="E28" s="66">
        <f t="shared" si="0"/>
        <v>18</v>
      </c>
      <c r="F28" s="65">
        <f>VLOOKUP($A28,'Return Data'!$B$7:$R$2292,11,0)</f>
        <v>11.8376</v>
      </c>
      <c r="G28" s="66">
        <f t="shared" si="1"/>
        <v>12</v>
      </c>
      <c r="H28" s="65">
        <f>VLOOKUP($A28,'Return Data'!$B$7:$R$2292,12,0)</f>
        <v>15.6823</v>
      </c>
      <c r="I28" s="66">
        <f>RANK(H28,H$8:H$29,0)</f>
        <v>14</v>
      </c>
      <c r="J28" s="65">
        <f>VLOOKUP($A28,'Return Data'!$B$7:$R$2292,13,0)</f>
        <v>39.370100000000001</v>
      </c>
      <c r="K28" s="66">
        <f t="shared" ref="K28" si="13">RANK(J28,J$8:J$29,0)</f>
        <v>11</v>
      </c>
      <c r="L28" s="65"/>
      <c r="M28" s="66"/>
      <c r="N28" s="65"/>
      <c r="O28" s="66"/>
      <c r="P28" s="65"/>
      <c r="Q28" s="66"/>
      <c r="R28" s="65">
        <f>VLOOKUP($A28,'Return Data'!$B$7:$R$2292,16,0)</f>
        <v>21.935500000000001</v>
      </c>
      <c r="S28" s="67">
        <f t="shared" si="6"/>
        <v>4</v>
      </c>
    </row>
    <row r="29" spans="1:19" x14ac:dyDescent="0.3">
      <c r="A29" s="63" t="s">
        <v>861</v>
      </c>
      <c r="B29" s="64">
        <f>VLOOKUP($A29,'Return Data'!$B$7:$R$2292,3,0)</f>
        <v>44533</v>
      </c>
      <c r="C29" s="65">
        <f>VLOOKUP($A29,'Return Data'!$B$7:$R$2292,4,0)</f>
        <v>17.96</v>
      </c>
      <c r="D29" s="65">
        <f>VLOOKUP($A29,'Return Data'!$B$7:$R$2292,10,0)</f>
        <v>0.89890000000000003</v>
      </c>
      <c r="E29" s="66">
        <f t="shared" si="0"/>
        <v>12</v>
      </c>
      <c r="F29" s="65">
        <f>VLOOKUP($A29,'Return Data'!$B$7:$R$2292,11,0)</f>
        <v>16.927099999999999</v>
      </c>
      <c r="G29" s="66">
        <f t="shared" si="1"/>
        <v>4</v>
      </c>
      <c r="H29" s="65">
        <f>VLOOKUP($A29,'Return Data'!$B$7:$R$2292,12,0)</f>
        <v>18.080200000000001</v>
      </c>
      <c r="I29" s="66">
        <f>RANK(H29,H$8:H$29,0)</f>
        <v>9</v>
      </c>
      <c r="J29" s="65">
        <f>VLOOKUP($A29,'Return Data'!$B$7:$R$2292,13,0)</f>
        <v>40.862699999999997</v>
      </c>
      <c r="K29" s="66">
        <f t="shared" ref="K29" si="14">RANK(J29,J$8:J$29,0)</f>
        <v>9</v>
      </c>
      <c r="L29" s="65"/>
      <c r="M29" s="66"/>
      <c r="N29" s="65"/>
      <c r="O29" s="66"/>
      <c r="P29" s="65"/>
      <c r="Q29" s="66"/>
      <c r="R29" s="65">
        <f>VLOOKUP($A29,'Return Data'!$B$7:$R$2292,16,0)</f>
        <v>28.5505</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0.88083636363636364</v>
      </c>
      <c r="E31" s="74"/>
      <c r="F31" s="75">
        <f>AVERAGE(F8:F29)</f>
        <v>12.337127272727274</v>
      </c>
      <c r="G31" s="74"/>
      <c r="H31" s="75">
        <f>AVERAGE(H8:H29)</f>
        <v>16.77601363636364</v>
      </c>
      <c r="I31" s="74"/>
      <c r="J31" s="75">
        <f>AVERAGE(J8:J29)</f>
        <v>36.515018181818185</v>
      </c>
      <c r="K31" s="74"/>
      <c r="L31" s="75">
        <f>AVERAGE(L8:L29)</f>
        <v>22.483805555555556</v>
      </c>
      <c r="M31" s="74"/>
      <c r="N31" s="75">
        <f>AVERAGE(N8:N29)</f>
        <v>18.612405882352938</v>
      </c>
      <c r="O31" s="74"/>
      <c r="P31" s="75">
        <f>AVERAGE(P8:P29)</f>
        <v>16.395313333333334</v>
      </c>
      <c r="Q31" s="74"/>
      <c r="R31" s="75">
        <f>AVERAGE(R8:R29)</f>
        <v>16.07357727272727</v>
      </c>
      <c r="S31" s="76"/>
    </row>
    <row r="32" spans="1:19" x14ac:dyDescent="0.3">
      <c r="A32" s="73" t="s">
        <v>28</v>
      </c>
      <c r="B32" s="74"/>
      <c r="C32" s="74"/>
      <c r="D32" s="75">
        <f>MIN(D8:D29)</f>
        <v>-4.0827999999999998</v>
      </c>
      <c r="E32" s="74"/>
      <c r="F32" s="75">
        <f>MIN(F8:F29)</f>
        <v>4.4634</v>
      </c>
      <c r="G32" s="74"/>
      <c r="H32" s="75">
        <f>MIN(H8:H29)</f>
        <v>7.4451000000000001</v>
      </c>
      <c r="I32" s="74"/>
      <c r="J32" s="75">
        <f>MIN(J8:J29)</f>
        <v>20.802199999999999</v>
      </c>
      <c r="K32" s="74"/>
      <c r="L32" s="75">
        <f>MIN(L8:L29)</f>
        <v>11.1021</v>
      </c>
      <c r="M32" s="74"/>
      <c r="N32" s="75">
        <f>MIN(N8:N29)</f>
        <v>11.01</v>
      </c>
      <c r="O32" s="74"/>
      <c r="P32" s="75">
        <f>MIN(P8:P29)</f>
        <v>12.4139</v>
      </c>
      <c r="Q32" s="74"/>
      <c r="R32" s="75">
        <f>MIN(R8:R29)</f>
        <v>0.99370000000000003</v>
      </c>
      <c r="S32" s="76"/>
    </row>
    <row r="33" spans="1:19" ht="15" thickBot="1" x14ac:dyDescent="0.35">
      <c r="A33" s="77" t="s">
        <v>29</v>
      </c>
      <c r="B33" s="78"/>
      <c r="C33" s="78"/>
      <c r="D33" s="79">
        <f>MAX(D8:D29)</f>
        <v>9.1731999999999996</v>
      </c>
      <c r="E33" s="78"/>
      <c r="F33" s="79">
        <f>MAX(F8:F29)</f>
        <v>23.132100000000001</v>
      </c>
      <c r="G33" s="78"/>
      <c r="H33" s="79">
        <f>MAX(H8:H29)</f>
        <v>32.021500000000003</v>
      </c>
      <c r="I33" s="78"/>
      <c r="J33" s="79">
        <f>MAX(J8:J29)</f>
        <v>48.843600000000002</v>
      </c>
      <c r="K33" s="78"/>
      <c r="L33" s="79">
        <f>MAX(L8:L29)</f>
        <v>30.2502</v>
      </c>
      <c r="M33" s="78"/>
      <c r="N33" s="79">
        <f>MAX(N8:N29)</f>
        <v>28.7517</v>
      </c>
      <c r="O33" s="78"/>
      <c r="P33" s="79">
        <f>MAX(P8:P29)</f>
        <v>20.8264</v>
      </c>
      <c r="Q33" s="78"/>
      <c r="R33" s="79">
        <f>MAX(R8:R29)</f>
        <v>30.764800000000001</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1442</v>
      </c>
      <c r="B8" s="64">
        <f>VLOOKUP($A8,'Return Data'!$B$7:$R$2292,3,0)</f>
        <v>44533</v>
      </c>
      <c r="C8" s="65">
        <f>VLOOKUP($A8,'Return Data'!$B$7:$R$2292,4,0)</f>
        <v>59.514699999999998</v>
      </c>
      <c r="D8" s="65">
        <f>VLOOKUP($A8,'Return Data'!$B$7:$R$2292,10,0)</f>
        <v>1.8344</v>
      </c>
      <c r="E8" s="66">
        <f t="shared" ref="E8:E30" si="0">RANK(D8,D$8:D$30,0)</f>
        <v>21</v>
      </c>
      <c r="F8" s="65">
        <f>VLOOKUP($A8,'Return Data'!$B$7:$R$2292,11,0)</f>
        <v>13.5062</v>
      </c>
      <c r="G8" s="66">
        <f t="shared" ref="G8:G18" si="1">RANK(F8,F$8:F$30,0)</f>
        <v>22</v>
      </c>
      <c r="H8" s="65">
        <f>VLOOKUP($A8,'Return Data'!$B$7:$R$2292,12,0)</f>
        <v>25.247399999999999</v>
      </c>
      <c r="I8" s="66">
        <f t="shared" ref="I8" si="2">RANK(H8,H$8:H$30,0)</f>
        <v>22</v>
      </c>
      <c r="J8" s="65">
        <f>VLOOKUP($A8,'Return Data'!$B$7:$R$2292,13,0)</f>
        <v>56.501100000000001</v>
      </c>
      <c r="K8" s="66">
        <f t="shared" ref="K8" si="3">RANK(J8,J$8:J$30,0)</f>
        <v>21</v>
      </c>
      <c r="L8" s="65">
        <f>VLOOKUP($A8,'Return Data'!$B$7:$R$2292,17,0)</f>
        <v>36.0289</v>
      </c>
      <c r="M8" s="66">
        <f>RANK(L8,L$8:L$30,0)</f>
        <v>20</v>
      </c>
      <c r="N8" s="65">
        <f>VLOOKUP($A8,'Return Data'!$B$7:$R$2292,14,0)</f>
        <v>18.805199999999999</v>
      </c>
      <c r="O8" s="66">
        <f>RANK(N8,N$8:N$30,0)</f>
        <v>15</v>
      </c>
      <c r="P8" s="65">
        <f>VLOOKUP($A8,'Return Data'!$B$7:$R$2292,15,0)</f>
        <v>14.6815</v>
      </c>
      <c r="Q8" s="66">
        <f>RANK(P8,P$8:P$30,0)</f>
        <v>14</v>
      </c>
      <c r="R8" s="65">
        <f>VLOOKUP($A8,'Return Data'!$B$7:$R$2292,16,0)</f>
        <v>18.3093</v>
      </c>
      <c r="S8" s="67">
        <f t="shared" ref="S8:S30" si="4">RANK(R8,R$8:R$30,0)</f>
        <v>19</v>
      </c>
    </row>
    <row r="9" spans="1:20" x14ac:dyDescent="0.3">
      <c r="A9" s="63" t="s">
        <v>1443</v>
      </c>
      <c r="B9" s="64">
        <f>VLOOKUP($A9,'Return Data'!$B$7:$R$2292,3,0)</f>
        <v>44533</v>
      </c>
      <c r="C9" s="65">
        <f>VLOOKUP($A9,'Return Data'!$B$7:$R$2292,4,0)</f>
        <v>66.930000000000007</v>
      </c>
      <c r="D9" s="65">
        <f>VLOOKUP($A9,'Return Data'!$B$7:$R$2292,10,0)</f>
        <v>5.7346000000000004</v>
      </c>
      <c r="E9" s="66">
        <f t="shared" si="0"/>
        <v>16</v>
      </c>
      <c r="F9" s="65">
        <f>VLOOKUP($A9,'Return Data'!$B$7:$R$2292,11,0)</f>
        <v>22.784800000000001</v>
      </c>
      <c r="G9" s="66">
        <f t="shared" si="1"/>
        <v>8</v>
      </c>
      <c r="H9" s="65">
        <f>VLOOKUP($A9,'Return Data'!$B$7:$R$2292,12,0)</f>
        <v>41.381500000000003</v>
      </c>
      <c r="I9" s="66">
        <f t="shared" ref="I9:I30" si="5">RANK(H9,H$8:H$30,0)</f>
        <v>9</v>
      </c>
      <c r="J9" s="65">
        <f>VLOOKUP($A9,'Return Data'!$B$7:$R$2292,13,0)</f>
        <v>61.7057</v>
      </c>
      <c r="K9" s="66">
        <f t="shared" ref="K9:K30" si="6">RANK(J9,J$8:J$30,0)</f>
        <v>18</v>
      </c>
      <c r="L9" s="65">
        <f>VLOOKUP($A9,'Return Data'!$B$7:$R$2292,17,0)</f>
        <v>41.895200000000003</v>
      </c>
      <c r="M9" s="66">
        <f t="shared" ref="M9:M30" si="7">RANK(L9,L$8:L$30,0)</f>
        <v>14</v>
      </c>
      <c r="N9" s="65">
        <f>VLOOKUP($A9,'Return Data'!$B$7:$R$2292,14,0)</f>
        <v>34.265099999999997</v>
      </c>
      <c r="O9" s="66">
        <f t="shared" ref="O9:O30" si="8">RANK(N9,N$8:N$30,0)</f>
        <v>3</v>
      </c>
      <c r="P9" s="65">
        <f>VLOOKUP($A9,'Return Data'!$B$7:$R$2292,15,0)</f>
        <v>24.846499999999999</v>
      </c>
      <c r="Q9" s="66">
        <f t="shared" ref="Q9:Q30" si="9">RANK(P9,P$8:P$30,0)</f>
        <v>2</v>
      </c>
      <c r="R9" s="65">
        <f>VLOOKUP($A9,'Return Data'!$B$7:$R$2292,16,0)</f>
        <v>26.762599999999999</v>
      </c>
      <c r="S9" s="67">
        <f t="shared" si="4"/>
        <v>10</v>
      </c>
    </row>
    <row r="10" spans="1:20" x14ac:dyDescent="0.3">
      <c r="A10" s="63" t="s">
        <v>1445</v>
      </c>
      <c r="B10" s="64">
        <f>VLOOKUP($A10,'Return Data'!$B$7:$R$2292,3,0)</f>
        <v>44533</v>
      </c>
      <c r="C10" s="65">
        <f>VLOOKUP($A10,'Return Data'!$B$7:$R$2292,4,0)</f>
        <v>27.66</v>
      </c>
      <c r="D10" s="65">
        <f>VLOOKUP($A10,'Return Data'!$B$7:$R$2292,10,0)</f>
        <v>8.3856000000000002</v>
      </c>
      <c r="E10" s="66">
        <f t="shared" si="0"/>
        <v>5</v>
      </c>
      <c r="F10" s="65">
        <f>VLOOKUP($A10,'Return Data'!$B$7:$R$2292,11,0)</f>
        <v>23.758400000000002</v>
      </c>
      <c r="G10" s="66">
        <f t="shared" si="1"/>
        <v>6</v>
      </c>
      <c r="H10" s="65">
        <f>VLOOKUP($A10,'Return Data'!$B$7:$R$2292,12,0)</f>
        <v>44.514099999999999</v>
      </c>
      <c r="I10" s="66">
        <f t="shared" si="5"/>
        <v>5</v>
      </c>
      <c r="J10" s="65">
        <f>VLOOKUP($A10,'Return Data'!$B$7:$R$2292,13,0)</f>
        <v>75.619</v>
      </c>
      <c r="K10" s="66">
        <f t="shared" si="6"/>
        <v>8</v>
      </c>
      <c r="L10" s="65">
        <f>VLOOKUP($A10,'Return Data'!$B$7:$R$2292,17,0)</f>
        <v>63.052500000000002</v>
      </c>
      <c r="M10" s="66">
        <f t="shared" si="7"/>
        <v>2</v>
      </c>
      <c r="N10" s="65"/>
      <c r="O10" s="66"/>
      <c r="P10" s="65"/>
      <c r="Q10" s="66"/>
      <c r="R10" s="65">
        <f>VLOOKUP($A10,'Return Data'!$B$7:$R$2292,16,0)</f>
        <v>41.035899999999998</v>
      </c>
      <c r="S10" s="67">
        <f t="shared" si="4"/>
        <v>3</v>
      </c>
    </row>
    <row r="11" spans="1:20" x14ac:dyDescent="0.3">
      <c r="A11" s="63" t="s">
        <v>1447</v>
      </c>
      <c r="B11" s="64">
        <f>VLOOKUP($A11,'Return Data'!$B$7:$R$2292,3,0)</f>
        <v>44533</v>
      </c>
      <c r="C11" s="65">
        <f>VLOOKUP($A11,'Return Data'!$B$7:$R$2292,4,0)</f>
        <v>23.58</v>
      </c>
      <c r="D11" s="65">
        <f>VLOOKUP($A11,'Return Data'!$B$7:$R$2292,10,0)</f>
        <v>6.4560000000000004</v>
      </c>
      <c r="E11" s="66">
        <f t="shared" si="0"/>
        <v>14</v>
      </c>
      <c r="F11" s="65">
        <f>VLOOKUP($A11,'Return Data'!$B$7:$R$2292,11,0)</f>
        <v>24.827999999999999</v>
      </c>
      <c r="G11" s="66">
        <f t="shared" si="1"/>
        <v>4</v>
      </c>
      <c r="H11" s="65">
        <f>VLOOKUP($A11,'Return Data'!$B$7:$R$2292,12,0)</f>
        <v>45.645499999999998</v>
      </c>
      <c r="I11" s="66">
        <f t="shared" si="5"/>
        <v>4</v>
      </c>
      <c r="J11" s="65">
        <f>VLOOKUP($A11,'Return Data'!$B$7:$R$2292,13,0)</f>
        <v>77.293199999999999</v>
      </c>
      <c r="K11" s="66">
        <f t="shared" si="6"/>
        <v>4</v>
      </c>
      <c r="L11" s="65">
        <f>VLOOKUP($A11,'Return Data'!$B$7:$R$2292,17,0)</f>
        <v>57.283799999999999</v>
      </c>
      <c r="M11" s="66">
        <f t="shared" si="7"/>
        <v>3</v>
      </c>
      <c r="N11" s="65"/>
      <c r="O11" s="66"/>
      <c r="P11" s="65"/>
      <c r="Q11" s="66"/>
      <c r="R11" s="65">
        <f>VLOOKUP($A11,'Return Data'!$B$7:$R$2292,16,0)</f>
        <v>35.8474</v>
      </c>
      <c r="S11" s="67">
        <f t="shared" si="4"/>
        <v>5</v>
      </c>
    </row>
    <row r="12" spans="1:20" x14ac:dyDescent="0.3">
      <c r="A12" s="63" t="s">
        <v>1449</v>
      </c>
      <c r="B12" s="64">
        <f>VLOOKUP($A12,'Return Data'!$B$7:$R$2292,3,0)</f>
        <v>44533</v>
      </c>
      <c r="C12" s="65">
        <f>VLOOKUP($A12,'Return Data'!$B$7:$R$2292,4,0)</f>
        <v>115.21</v>
      </c>
      <c r="D12" s="65">
        <f>VLOOKUP($A12,'Return Data'!$B$7:$R$2292,10,0)</f>
        <v>7.4901</v>
      </c>
      <c r="E12" s="66">
        <f t="shared" si="0"/>
        <v>8</v>
      </c>
      <c r="F12" s="65">
        <f>VLOOKUP($A12,'Return Data'!$B$7:$R$2292,11,0)</f>
        <v>19.3367</v>
      </c>
      <c r="G12" s="66">
        <f t="shared" si="1"/>
        <v>18</v>
      </c>
      <c r="H12" s="65">
        <f>VLOOKUP($A12,'Return Data'!$B$7:$R$2292,12,0)</f>
        <v>35.724800000000002</v>
      </c>
      <c r="I12" s="66">
        <f t="shared" si="5"/>
        <v>18</v>
      </c>
      <c r="J12" s="65">
        <f>VLOOKUP($A12,'Return Data'!$B$7:$R$2292,13,0)</f>
        <v>59.0486</v>
      </c>
      <c r="K12" s="66">
        <f t="shared" si="6"/>
        <v>20</v>
      </c>
      <c r="L12" s="65">
        <f>VLOOKUP($A12,'Return Data'!$B$7:$R$2292,17,0)</f>
        <v>46.102200000000003</v>
      </c>
      <c r="M12" s="66">
        <f t="shared" si="7"/>
        <v>8</v>
      </c>
      <c r="N12" s="65">
        <f>VLOOKUP($A12,'Return Data'!$B$7:$R$2292,14,0)</f>
        <v>27.938099999999999</v>
      </c>
      <c r="O12" s="66">
        <f t="shared" si="8"/>
        <v>8</v>
      </c>
      <c r="P12" s="65">
        <f>VLOOKUP($A12,'Return Data'!$B$7:$R$2292,15,0)</f>
        <v>17.625800000000002</v>
      </c>
      <c r="Q12" s="66">
        <f t="shared" si="9"/>
        <v>11</v>
      </c>
      <c r="R12" s="65">
        <f>VLOOKUP($A12,'Return Data'!$B$7:$R$2292,16,0)</f>
        <v>23.479600000000001</v>
      </c>
      <c r="S12" s="67">
        <f t="shared" si="4"/>
        <v>12</v>
      </c>
    </row>
    <row r="13" spans="1:20" x14ac:dyDescent="0.3">
      <c r="A13" s="63" t="s">
        <v>1451</v>
      </c>
      <c r="B13" s="64">
        <f>VLOOKUP($A13,'Return Data'!$B$7:$R$2292,3,0)</f>
        <v>44533</v>
      </c>
      <c r="C13" s="65">
        <f>VLOOKUP($A13,'Return Data'!$B$7:$R$2292,4,0)</f>
        <v>25.279</v>
      </c>
      <c r="D13" s="65">
        <f>VLOOKUP($A13,'Return Data'!$B$7:$R$2292,10,0)</f>
        <v>7.3920000000000003</v>
      </c>
      <c r="E13" s="66">
        <f t="shared" si="0"/>
        <v>9</v>
      </c>
      <c r="F13" s="65">
        <f>VLOOKUP($A13,'Return Data'!$B$7:$R$2292,11,0)</f>
        <v>21.773700000000002</v>
      </c>
      <c r="G13" s="66">
        <f t="shared" si="1"/>
        <v>13</v>
      </c>
      <c r="H13" s="65">
        <f>VLOOKUP($A13,'Return Data'!$B$7:$R$2292,12,0)</f>
        <v>37.737699999999997</v>
      </c>
      <c r="I13" s="66">
        <f t="shared" si="5"/>
        <v>14</v>
      </c>
      <c r="J13" s="65">
        <f>VLOOKUP($A13,'Return Data'!$B$7:$R$2292,13,0)</f>
        <v>72.388199999999998</v>
      </c>
      <c r="K13" s="66">
        <f t="shared" si="6"/>
        <v>10</v>
      </c>
      <c r="L13" s="65">
        <f>VLOOKUP($A13,'Return Data'!$B$7:$R$2292,17,0)</f>
        <v>51.680500000000002</v>
      </c>
      <c r="M13" s="66">
        <f t="shared" si="7"/>
        <v>5</v>
      </c>
      <c r="N13" s="65"/>
      <c r="O13" s="66"/>
      <c r="P13" s="65"/>
      <c r="Q13" s="66"/>
      <c r="R13" s="65">
        <f>VLOOKUP($A13,'Return Data'!$B$7:$R$2292,16,0)</f>
        <v>38.907499999999999</v>
      </c>
      <c r="S13" s="67">
        <f t="shared" si="4"/>
        <v>4</v>
      </c>
    </row>
    <row r="14" spans="1:20" x14ac:dyDescent="0.3">
      <c r="A14" s="63" t="s">
        <v>1454</v>
      </c>
      <c r="B14" s="64">
        <f>VLOOKUP($A14,'Return Data'!$B$7:$R$2292,3,0)</f>
        <v>44533</v>
      </c>
      <c r="C14" s="65">
        <f>VLOOKUP($A14,'Return Data'!$B$7:$R$2292,4,0)</f>
        <v>99.450800000000001</v>
      </c>
      <c r="D14" s="65">
        <f>VLOOKUP($A14,'Return Data'!$B$7:$R$2292,10,0)</f>
        <v>5.5970000000000004</v>
      </c>
      <c r="E14" s="66">
        <f t="shared" si="0"/>
        <v>17</v>
      </c>
      <c r="F14" s="65">
        <f>VLOOKUP($A14,'Return Data'!$B$7:$R$2292,11,0)</f>
        <v>21.4726</v>
      </c>
      <c r="G14" s="66">
        <f t="shared" si="1"/>
        <v>15</v>
      </c>
      <c r="H14" s="65">
        <f>VLOOKUP($A14,'Return Data'!$B$7:$R$2292,12,0)</f>
        <v>32.090000000000003</v>
      </c>
      <c r="I14" s="66">
        <f t="shared" si="5"/>
        <v>20</v>
      </c>
      <c r="J14" s="65">
        <f>VLOOKUP($A14,'Return Data'!$B$7:$R$2292,13,0)</f>
        <v>63.842599999999997</v>
      </c>
      <c r="K14" s="66">
        <f t="shared" si="6"/>
        <v>17</v>
      </c>
      <c r="L14" s="65">
        <f>VLOOKUP($A14,'Return Data'!$B$7:$R$2292,17,0)</f>
        <v>37.241199999999999</v>
      </c>
      <c r="M14" s="66">
        <f t="shared" si="7"/>
        <v>19</v>
      </c>
      <c r="N14" s="65">
        <f>VLOOKUP($A14,'Return Data'!$B$7:$R$2292,14,0)</f>
        <v>21.927099999999999</v>
      </c>
      <c r="O14" s="66">
        <f t="shared" si="8"/>
        <v>13</v>
      </c>
      <c r="P14" s="65">
        <f>VLOOKUP($A14,'Return Data'!$B$7:$R$2292,15,0)</f>
        <v>16.3874</v>
      </c>
      <c r="Q14" s="66">
        <f t="shared" si="9"/>
        <v>13</v>
      </c>
      <c r="R14" s="65">
        <f>VLOOKUP($A14,'Return Data'!$B$7:$R$2292,16,0)</f>
        <v>21.723299999999998</v>
      </c>
      <c r="S14" s="67">
        <f t="shared" si="4"/>
        <v>15</v>
      </c>
    </row>
    <row r="15" spans="1:20" x14ac:dyDescent="0.3">
      <c r="A15" s="63" t="s">
        <v>1455</v>
      </c>
      <c r="B15" s="64">
        <f>VLOOKUP($A15,'Return Data'!$B$7:$R$2292,3,0)</f>
        <v>44533</v>
      </c>
      <c r="C15" s="65">
        <f>VLOOKUP($A15,'Return Data'!$B$7:$R$2292,4,0)</f>
        <v>80.710999999999999</v>
      </c>
      <c r="D15" s="65">
        <f>VLOOKUP($A15,'Return Data'!$B$7:$R$2292,10,0)</f>
        <v>4.0975999999999999</v>
      </c>
      <c r="E15" s="66">
        <f t="shared" si="0"/>
        <v>19</v>
      </c>
      <c r="F15" s="65">
        <f>VLOOKUP($A15,'Return Data'!$B$7:$R$2292,11,0)</f>
        <v>19.02</v>
      </c>
      <c r="G15" s="66">
        <f t="shared" si="1"/>
        <v>19</v>
      </c>
      <c r="H15" s="65">
        <f>VLOOKUP($A15,'Return Data'!$B$7:$R$2292,12,0)</f>
        <v>37.6053</v>
      </c>
      <c r="I15" s="66">
        <f t="shared" si="5"/>
        <v>15</v>
      </c>
      <c r="J15" s="65">
        <f>VLOOKUP($A15,'Return Data'!$B$7:$R$2292,13,0)</f>
        <v>69.721400000000003</v>
      </c>
      <c r="K15" s="66">
        <f t="shared" si="6"/>
        <v>14</v>
      </c>
      <c r="L15" s="65">
        <f>VLOOKUP($A15,'Return Data'!$B$7:$R$2292,17,0)</f>
        <v>39.6937</v>
      </c>
      <c r="M15" s="66">
        <f t="shared" si="7"/>
        <v>18</v>
      </c>
      <c r="N15" s="65">
        <f>VLOOKUP($A15,'Return Data'!$B$7:$R$2292,14,0)</f>
        <v>21.706800000000001</v>
      </c>
      <c r="O15" s="66">
        <f t="shared" si="8"/>
        <v>14</v>
      </c>
      <c r="P15" s="65">
        <f>VLOOKUP($A15,'Return Data'!$B$7:$R$2292,15,0)</f>
        <v>21.5655</v>
      </c>
      <c r="Q15" s="66">
        <f t="shared" si="9"/>
        <v>7</v>
      </c>
      <c r="R15" s="65">
        <f>VLOOKUP($A15,'Return Data'!$B$7:$R$2292,16,0)</f>
        <v>19.9541</v>
      </c>
      <c r="S15" s="67">
        <f t="shared" si="4"/>
        <v>16</v>
      </c>
    </row>
    <row r="16" spans="1:20" x14ac:dyDescent="0.3">
      <c r="A16" s="63" t="s">
        <v>1458</v>
      </c>
      <c r="B16" s="64">
        <f>VLOOKUP($A16,'Return Data'!$B$7:$R$2292,3,0)</f>
        <v>44533</v>
      </c>
      <c r="C16" s="65">
        <f>VLOOKUP($A16,'Return Data'!$B$7:$R$2292,4,0)</f>
        <v>98.129800000000003</v>
      </c>
      <c r="D16" s="65">
        <f>VLOOKUP($A16,'Return Data'!$B$7:$R$2292,10,0)</f>
        <v>8.4771000000000001</v>
      </c>
      <c r="E16" s="66">
        <f t="shared" si="0"/>
        <v>3</v>
      </c>
      <c r="F16" s="65">
        <f>VLOOKUP($A16,'Return Data'!$B$7:$R$2292,11,0)</f>
        <v>27.7133</v>
      </c>
      <c r="G16" s="66">
        <f t="shared" si="1"/>
        <v>2</v>
      </c>
      <c r="H16" s="65">
        <f>VLOOKUP($A16,'Return Data'!$B$7:$R$2292,12,0)</f>
        <v>40.838099999999997</v>
      </c>
      <c r="I16" s="66">
        <f t="shared" si="5"/>
        <v>10</v>
      </c>
      <c r="J16" s="65">
        <f>VLOOKUP($A16,'Return Data'!$B$7:$R$2292,13,0)</f>
        <v>71.545400000000001</v>
      </c>
      <c r="K16" s="66">
        <f t="shared" si="6"/>
        <v>11</v>
      </c>
      <c r="L16" s="65">
        <f>VLOOKUP($A16,'Return Data'!$B$7:$R$2292,17,0)</f>
        <v>46.729100000000003</v>
      </c>
      <c r="M16" s="66">
        <f t="shared" si="7"/>
        <v>7</v>
      </c>
      <c r="N16" s="65">
        <f>VLOOKUP($A16,'Return Data'!$B$7:$R$2292,14,0)</f>
        <v>24.856000000000002</v>
      </c>
      <c r="O16" s="66">
        <f t="shared" si="8"/>
        <v>10</v>
      </c>
      <c r="P16" s="65">
        <f>VLOOKUP($A16,'Return Data'!$B$7:$R$2292,15,0)</f>
        <v>18.1374</v>
      </c>
      <c r="Q16" s="66">
        <f t="shared" si="9"/>
        <v>10</v>
      </c>
      <c r="R16" s="65">
        <f>VLOOKUP($A16,'Return Data'!$B$7:$R$2292,16,0)</f>
        <v>19.0548</v>
      </c>
      <c r="S16" s="67">
        <f t="shared" si="4"/>
        <v>17</v>
      </c>
    </row>
    <row r="17" spans="1:19" x14ac:dyDescent="0.3">
      <c r="A17" s="63" t="s">
        <v>1460</v>
      </c>
      <c r="B17" s="64">
        <f>VLOOKUP($A17,'Return Data'!$B$7:$R$2292,3,0)</f>
        <v>44533</v>
      </c>
      <c r="C17" s="65">
        <f>VLOOKUP($A17,'Return Data'!$B$7:$R$2292,4,0)</f>
        <v>54.73</v>
      </c>
      <c r="D17" s="65">
        <f>VLOOKUP($A17,'Return Data'!$B$7:$R$2292,10,0)</f>
        <v>6.5823</v>
      </c>
      <c r="E17" s="66">
        <f t="shared" si="0"/>
        <v>12</v>
      </c>
      <c r="F17" s="65">
        <f>VLOOKUP($A17,'Return Data'!$B$7:$R$2292,11,0)</f>
        <v>22.520700000000001</v>
      </c>
      <c r="G17" s="66">
        <f t="shared" si="1"/>
        <v>9</v>
      </c>
      <c r="H17" s="65">
        <f>VLOOKUP($A17,'Return Data'!$B$7:$R$2292,12,0)</f>
        <v>39.510599999999997</v>
      </c>
      <c r="I17" s="66">
        <f t="shared" si="5"/>
        <v>13</v>
      </c>
      <c r="J17" s="65">
        <f>VLOOKUP($A17,'Return Data'!$B$7:$R$2292,13,0)</f>
        <v>71.406199999999998</v>
      </c>
      <c r="K17" s="66">
        <f t="shared" si="6"/>
        <v>12</v>
      </c>
      <c r="L17" s="65">
        <f>VLOOKUP($A17,'Return Data'!$B$7:$R$2292,17,0)</f>
        <v>44.321100000000001</v>
      </c>
      <c r="M17" s="66">
        <f t="shared" si="7"/>
        <v>11</v>
      </c>
      <c r="N17" s="65">
        <f>VLOOKUP($A17,'Return Data'!$B$7:$R$2292,14,0)</f>
        <v>31.996099999999998</v>
      </c>
      <c r="O17" s="66">
        <f t="shared" si="8"/>
        <v>4</v>
      </c>
      <c r="P17" s="65">
        <f>VLOOKUP($A17,'Return Data'!$B$7:$R$2292,15,0)</f>
        <v>20.2667</v>
      </c>
      <c r="Q17" s="66">
        <f t="shared" si="9"/>
        <v>8</v>
      </c>
      <c r="R17" s="65">
        <f>VLOOKUP($A17,'Return Data'!$B$7:$R$2292,16,0)</f>
        <v>18.221</v>
      </c>
      <c r="S17" s="67">
        <f t="shared" si="4"/>
        <v>20</v>
      </c>
    </row>
    <row r="18" spans="1:19" x14ac:dyDescent="0.3">
      <c r="A18" s="63" t="s">
        <v>1462</v>
      </c>
      <c r="B18" s="64">
        <f>VLOOKUP($A18,'Return Data'!$B$7:$R$2292,3,0)</f>
        <v>44533</v>
      </c>
      <c r="C18" s="65">
        <f>VLOOKUP($A18,'Return Data'!$B$7:$R$2292,4,0)</f>
        <v>18.739999999999998</v>
      </c>
      <c r="D18" s="65">
        <f>VLOOKUP($A18,'Return Data'!$B$7:$R$2292,10,0)</f>
        <v>10.430199999999999</v>
      </c>
      <c r="E18" s="66">
        <f t="shared" si="0"/>
        <v>2</v>
      </c>
      <c r="F18" s="65">
        <f>VLOOKUP($A18,'Return Data'!$B$7:$R$2292,11,0)</f>
        <v>24.850100000000001</v>
      </c>
      <c r="G18" s="66">
        <f t="shared" si="1"/>
        <v>3</v>
      </c>
      <c r="H18" s="65">
        <f>VLOOKUP($A18,'Return Data'!$B$7:$R$2292,12,0)</f>
        <v>42.726599999999998</v>
      </c>
      <c r="I18" s="66">
        <f t="shared" si="5"/>
        <v>7</v>
      </c>
      <c r="J18" s="65">
        <f>VLOOKUP($A18,'Return Data'!$B$7:$R$2292,13,0)</f>
        <v>74.325599999999994</v>
      </c>
      <c r="K18" s="66">
        <f t="shared" si="6"/>
        <v>9</v>
      </c>
      <c r="L18" s="65">
        <f>VLOOKUP($A18,'Return Data'!$B$7:$R$2292,17,0)</f>
        <v>41.2791</v>
      </c>
      <c r="M18" s="66">
        <f t="shared" si="7"/>
        <v>15</v>
      </c>
      <c r="N18" s="65">
        <f>VLOOKUP($A18,'Return Data'!$B$7:$R$2292,14,0)</f>
        <v>24.650400000000001</v>
      </c>
      <c r="O18" s="66">
        <f t="shared" si="8"/>
        <v>11</v>
      </c>
      <c r="P18" s="65"/>
      <c r="Q18" s="66"/>
      <c r="R18" s="65">
        <f>VLOOKUP($A18,'Return Data'!$B$7:$R$2292,16,0)</f>
        <v>15.1412</v>
      </c>
      <c r="S18" s="67">
        <f t="shared" si="4"/>
        <v>23</v>
      </c>
    </row>
    <row r="19" spans="1:19" x14ac:dyDescent="0.3">
      <c r="A19" s="63" t="s">
        <v>1463</v>
      </c>
      <c r="B19" s="64">
        <f>VLOOKUP($A19,'Return Data'!$B$7:$R$2292,3,0)</f>
        <v>44533</v>
      </c>
      <c r="C19" s="65">
        <f>VLOOKUP($A19,'Return Data'!$B$7:$R$2292,4,0)</f>
        <v>22.66</v>
      </c>
      <c r="D19" s="65">
        <f>VLOOKUP($A19,'Return Data'!$B$7:$R$2292,10,0)</f>
        <v>-0.65759999999999996</v>
      </c>
      <c r="E19" s="66">
        <f t="shared" si="0"/>
        <v>22</v>
      </c>
      <c r="F19" s="65">
        <f>VLOOKUP($A19,'Return Data'!$B$7:$R$2292,11,0)</f>
        <v>17.409300000000002</v>
      </c>
      <c r="G19" s="66">
        <f t="shared" ref="G19" si="10">RANK(F19,F$8:F$30,0)</f>
        <v>21</v>
      </c>
      <c r="H19" s="65">
        <f>VLOOKUP($A19,'Return Data'!$B$7:$R$2292,12,0)</f>
        <v>33.529800000000002</v>
      </c>
      <c r="I19" s="66">
        <f t="shared" si="5"/>
        <v>19</v>
      </c>
      <c r="J19" s="65">
        <f>VLOOKUP($A19,'Return Data'!$B$7:$R$2292,13,0)</f>
        <v>59.689900000000002</v>
      </c>
      <c r="K19" s="66">
        <f t="shared" si="6"/>
        <v>19</v>
      </c>
      <c r="L19" s="65"/>
      <c r="M19" s="66"/>
      <c r="N19" s="65"/>
      <c r="O19" s="66"/>
      <c r="P19" s="65"/>
      <c r="Q19" s="66"/>
      <c r="R19" s="65">
        <f>VLOOKUP($A19,'Return Data'!$B$7:$R$2292,16,0)</f>
        <v>58.641599999999997</v>
      </c>
      <c r="S19" s="67">
        <f t="shared" si="4"/>
        <v>1</v>
      </c>
    </row>
    <row r="20" spans="1:19" x14ac:dyDescent="0.3">
      <c r="A20" s="63" t="s">
        <v>1465</v>
      </c>
      <c r="B20" s="64">
        <f>VLOOKUP($A20,'Return Data'!$B$7:$R$2292,3,0)</f>
        <v>44533</v>
      </c>
      <c r="C20" s="65">
        <f>VLOOKUP($A20,'Return Data'!$B$7:$R$2292,4,0)</f>
        <v>22.4</v>
      </c>
      <c r="D20" s="65">
        <f>VLOOKUP($A20,'Return Data'!$B$7:$R$2292,10,0)</f>
        <v>5.3125999999999998</v>
      </c>
      <c r="E20" s="66">
        <f t="shared" si="0"/>
        <v>18</v>
      </c>
      <c r="F20" s="65">
        <f>VLOOKUP($A20,'Return Data'!$B$7:$R$2292,11,0)</f>
        <v>21.6069</v>
      </c>
      <c r="G20" s="66">
        <f>RANK(F20,F$8:F$30,0)</f>
        <v>14</v>
      </c>
      <c r="H20" s="65">
        <f>VLOOKUP($A20,'Return Data'!$B$7:$R$2292,12,0)</f>
        <v>37.170900000000003</v>
      </c>
      <c r="I20" s="66">
        <f t="shared" si="5"/>
        <v>16</v>
      </c>
      <c r="J20" s="65">
        <f>VLOOKUP($A20,'Return Data'!$B$7:$R$2292,13,0)</f>
        <v>70.992400000000004</v>
      </c>
      <c r="K20" s="66">
        <f t="shared" si="6"/>
        <v>13</v>
      </c>
      <c r="L20" s="65">
        <f>VLOOKUP($A20,'Return Data'!$B$7:$R$2292,17,0)</f>
        <v>44.1447</v>
      </c>
      <c r="M20" s="66">
        <f t="shared" si="7"/>
        <v>12</v>
      </c>
      <c r="N20" s="65"/>
      <c r="O20" s="66"/>
      <c r="P20" s="65"/>
      <c r="Q20" s="66"/>
      <c r="R20" s="65">
        <f>VLOOKUP($A20,'Return Data'!$B$7:$R$2292,16,0)</f>
        <v>29.7577</v>
      </c>
      <c r="S20" s="67">
        <f t="shared" si="4"/>
        <v>7</v>
      </c>
    </row>
    <row r="21" spans="1:19" x14ac:dyDescent="0.3">
      <c r="A21" s="63" t="s">
        <v>1467</v>
      </c>
      <c r="B21" s="64">
        <f>VLOOKUP($A21,'Return Data'!$B$7:$R$2292,3,0)</f>
        <v>44533</v>
      </c>
      <c r="C21" s="65">
        <f>VLOOKUP($A21,'Return Data'!$B$7:$R$2292,4,0)</f>
        <v>15.591200000000001</v>
      </c>
      <c r="D21" s="65">
        <f>VLOOKUP($A21,'Return Data'!$B$7:$R$2292,10,0)</f>
        <v>-1.7654000000000001</v>
      </c>
      <c r="E21" s="66">
        <f t="shared" si="0"/>
        <v>23</v>
      </c>
      <c r="F21" s="65">
        <f>VLOOKUP($A21,'Return Data'!$B$7:$R$2292,11,0)</f>
        <v>4.6951000000000001</v>
      </c>
      <c r="G21" s="66">
        <f>RANK(F21,F$8:F$30,0)</f>
        <v>23</v>
      </c>
      <c r="H21" s="65">
        <f>VLOOKUP($A21,'Return Data'!$B$7:$R$2292,12,0)</f>
        <v>18.229800000000001</v>
      </c>
      <c r="I21" s="66">
        <f t="shared" si="5"/>
        <v>23</v>
      </c>
      <c r="J21" s="65">
        <f>VLOOKUP($A21,'Return Data'!$B$7:$R$2292,13,0)</f>
        <v>40.561300000000003</v>
      </c>
      <c r="K21" s="66">
        <f t="shared" si="6"/>
        <v>23</v>
      </c>
      <c r="L21" s="65"/>
      <c r="M21" s="66"/>
      <c r="N21" s="65"/>
      <c r="O21" s="66"/>
      <c r="P21" s="65"/>
      <c r="Q21" s="66"/>
      <c r="R21" s="65">
        <f>VLOOKUP($A21,'Return Data'!$B$7:$R$2292,16,0)</f>
        <v>28.080300000000001</v>
      </c>
      <c r="S21" s="67">
        <f t="shared" si="4"/>
        <v>8</v>
      </c>
    </row>
    <row r="22" spans="1:19" x14ac:dyDescent="0.3">
      <c r="A22" s="63" t="s">
        <v>1470</v>
      </c>
      <c r="B22" s="64">
        <f>VLOOKUP($A22,'Return Data'!$B$7:$R$2292,3,0)</f>
        <v>44533</v>
      </c>
      <c r="C22" s="65">
        <f>VLOOKUP($A22,'Return Data'!$B$7:$R$2292,4,0)</f>
        <v>186.75299999999999</v>
      </c>
      <c r="D22" s="65">
        <f>VLOOKUP($A22,'Return Data'!$B$7:$R$2292,10,0)</f>
        <v>7.8780000000000001</v>
      </c>
      <c r="E22" s="66">
        <f t="shared" si="0"/>
        <v>6</v>
      </c>
      <c r="F22" s="65">
        <f>VLOOKUP($A22,'Return Data'!$B$7:$R$2292,11,0)</f>
        <v>23.5809</v>
      </c>
      <c r="G22" s="66">
        <f t="shared" ref="G22:G30" si="11">RANK(F22,F$8:F$30,0)</f>
        <v>7</v>
      </c>
      <c r="H22" s="65">
        <f>VLOOKUP($A22,'Return Data'!$B$7:$R$2292,12,0)</f>
        <v>41.769500000000001</v>
      </c>
      <c r="I22" s="66">
        <f t="shared" si="5"/>
        <v>8</v>
      </c>
      <c r="J22" s="65">
        <f>VLOOKUP($A22,'Return Data'!$B$7:$R$2292,13,0)</f>
        <v>79.040000000000006</v>
      </c>
      <c r="K22" s="66">
        <f t="shared" si="6"/>
        <v>3</v>
      </c>
      <c r="L22" s="65">
        <f>VLOOKUP($A22,'Return Data'!$B$7:$R$2292,17,0)</f>
        <v>54.637900000000002</v>
      </c>
      <c r="M22" s="66">
        <f t="shared" si="7"/>
        <v>4</v>
      </c>
      <c r="N22" s="65">
        <f>VLOOKUP($A22,'Return Data'!$B$7:$R$2292,14,0)</f>
        <v>36.56</v>
      </c>
      <c r="O22" s="66">
        <f t="shared" si="8"/>
        <v>2</v>
      </c>
      <c r="P22" s="65">
        <f>VLOOKUP($A22,'Return Data'!$B$7:$R$2292,15,0)</f>
        <v>24.705200000000001</v>
      </c>
      <c r="Q22" s="66">
        <f t="shared" si="9"/>
        <v>3</v>
      </c>
      <c r="R22" s="65">
        <f>VLOOKUP($A22,'Return Data'!$B$7:$R$2292,16,0)</f>
        <v>22.5425</v>
      </c>
      <c r="S22" s="67">
        <f t="shared" si="4"/>
        <v>14</v>
      </c>
    </row>
    <row r="23" spans="1:19" x14ac:dyDescent="0.3">
      <c r="A23" s="63" t="s">
        <v>1471</v>
      </c>
      <c r="B23" s="64">
        <f>VLOOKUP($A23,'Return Data'!$B$7:$R$2292,3,0)</f>
        <v>44533</v>
      </c>
      <c r="C23" s="65">
        <f>VLOOKUP($A23,'Return Data'!$B$7:$R$2292,4,0)</f>
        <v>47.253</v>
      </c>
      <c r="D23" s="65">
        <f>VLOOKUP($A23,'Return Data'!$B$7:$R$2292,10,0)</f>
        <v>7.6378000000000004</v>
      </c>
      <c r="E23" s="66">
        <f t="shared" si="0"/>
        <v>7</v>
      </c>
      <c r="F23" s="65">
        <f>VLOOKUP($A23,'Return Data'!$B$7:$R$2292,11,0)</f>
        <v>24.671500000000002</v>
      </c>
      <c r="G23" s="66">
        <f t="shared" si="11"/>
        <v>5</v>
      </c>
      <c r="H23" s="65">
        <f>VLOOKUP($A23,'Return Data'!$B$7:$R$2292,12,0)</f>
        <v>46.1312</v>
      </c>
      <c r="I23" s="66">
        <f t="shared" si="5"/>
        <v>3</v>
      </c>
      <c r="J23" s="65">
        <f>VLOOKUP($A23,'Return Data'!$B$7:$R$2292,13,0)</f>
        <v>77.076999999999998</v>
      </c>
      <c r="K23" s="66">
        <f t="shared" si="6"/>
        <v>5</v>
      </c>
      <c r="L23" s="65">
        <f>VLOOKUP($A23,'Return Data'!$B$7:$R$2292,17,0)</f>
        <v>40.966099999999997</v>
      </c>
      <c r="M23" s="66">
        <f t="shared" si="7"/>
        <v>17</v>
      </c>
      <c r="N23" s="65">
        <f>VLOOKUP($A23,'Return Data'!$B$7:$R$2292,14,0)</f>
        <v>23.138500000000001</v>
      </c>
      <c r="O23" s="66">
        <f t="shared" si="8"/>
        <v>12</v>
      </c>
      <c r="P23" s="65">
        <f>VLOOKUP($A23,'Return Data'!$B$7:$R$2292,15,0)</f>
        <v>21.576699999999999</v>
      </c>
      <c r="Q23" s="66">
        <f t="shared" si="9"/>
        <v>6</v>
      </c>
      <c r="R23" s="65">
        <f>VLOOKUP($A23,'Return Data'!$B$7:$R$2292,16,0)</f>
        <v>22.779599999999999</v>
      </c>
      <c r="S23" s="67">
        <f t="shared" si="4"/>
        <v>13</v>
      </c>
    </row>
    <row r="24" spans="1:19" x14ac:dyDescent="0.3">
      <c r="A24" s="63" t="s">
        <v>1474</v>
      </c>
      <c r="B24" s="64">
        <f>VLOOKUP($A24,'Return Data'!$B$7:$R$2292,3,0)</f>
        <v>44533</v>
      </c>
      <c r="C24" s="65">
        <f>VLOOKUP($A24,'Return Data'!$B$7:$R$2292,4,0)</f>
        <v>90.434299999999993</v>
      </c>
      <c r="D24" s="65">
        <f>VLOOKUP($A24,'Return Data'!$B$7:$R$2292,10,0)</f>
        <v>6.1356999999999999</v>
      </c>
      <c r="E24" s="66">
        <f t="shared" si="0"/>
        <v>15</v>
      </c>
      <c r="F24" s="65">
        <f>VLOOKUP($A24,'Return Data'!$B$7:$R$2292,11,0)</f>
        <v>22.301100000000002</v>
      </c>
      <c r="G24" s="66">
        <f t="shared" si="11"/>
        <v>11</v>
      </c>
      <c r="H24" s="65">
        <f>VLOOKUP($A24,'Return Data'!$B$7:$R$2292,12,0)</f>
        <v>39.796399999999998</v>
      </c>
      <c r="I24" s="66">
        <f t="shared" si="5"/>
        <v>12</v>
      </c>
      <c r="J24" s="65">
        <f>VLOOKUP($A24,'Return Data'!$B$7:$R$2292,13,0)</f>
        <v>76.2</v>
      </c>
      <c r="K24" s="66">
        <f t="shared" si="6"/>
        <v>6</v>
      </c>
      <c r="L24" s="65">
        <f>VLOOKUP($A24,'Return Data'!$B$7:$R$2292,17,0)</f>
        <v>49.182200000000002</v>
      </c>
      <c r="M24" s="66">
        <f t="shared" si="7"/>
        <v>6</v>
      </c>
      <c r="N24" s="65">
        <f>VLOOKUP($A24,'Return Data'!$B$7:$R$2292,14,0)</f>
        <v>29.286300000000001</v>
      </c>
      <c r="O24" s="66">
        <f t="shared" si="8"/>
        <v>7</v>
      </c>
      <c r="P24" s="65">
        <f>VLOOKUP($A24,'Return Data'!$B$7:$R$2292,15,0)</f>
        <v>24.531400000000001</v>
      </c>
      <c r="Q24" s="66">
        <f t="shared" si="9"/>
        <v>4</v>
      </c>
      <c r="R24" s="65">
        <f>VLOOKUP($A24,'Return Data'!$B$7:$R$2292,16,0)</f>
        <v>26.628699999999998</v>
      </c>
      <c r="S24" s="67">
        <f t="shared" si="4"/>
        <v>11</v>
      </c>
    </row>
    <row r="25" spans="1:19" x14ac:dyDescent="0.3">
      <c r="A25" s="63" t="s">
        <v>1475</v>
      </c>
      <c r="B25" s="64">
        <f>VLOOKUP($A25,'Return Data'!$B$7:$R$2292,3,0)</f>
        <v>44533</v>
      </c>
      <c r="C25" s="65">
        <f>VLOOKUP($A25,'Return Data'!$B$7:$R$2292,4,0)</f>
        <v>25.3</v>
      </c>
      <c r="D25" s="65">
        <f>VLOOKUP($A25,'Return Data'!$B$7:$R$2292,10,0)</f>
        <v>12.494400000000001</v>
      </c>
      <c r="E25" s="66">
        <f t="shared" si="0"/>
        <v>1</v>
      </c>
      <c r="F25" s="65">
        <f>VLOOKUP($A25,'Return Data'!$B$7:$R$2292,11,0)</f>
        <v>29.743600000000001</v>
      </c>
      <c r="G25" s="66">
        <f t="shared" si="11"/>
        <v>1</v>
      </c>
      <c r="H25" s="65">
        <f>VLOOKUP($A25,'Return Data'!$B$7:$R$2292,12,0)</f>
        <v>51.497</v>
      </c>
      <c r="I25" s="66">
        <f t="shared" si="5"/>
        <v>2</v>
      </c>
      <c r="J25" s="65">
        <f>VLOOKUP($A25,'Return Data'!$B$7:$R$2292,13,0)</f>
        <v>82.8035</v>
      </c>
      <c r="K25" s="66">
        <f t="shared" si="6"/>
        <v>2</v>
      </c>
      <c r="L25" s="65"/>
      <c r="M25" s="66"/>
      <c r="N25" s="65"/>
      <c r="O25" s="66"/>
      <c r="P25" s="65"/>
      <c r="Q25" s="66"/>
      <c r="R25" s="65">
        <f>VLOOKUP($A25,'Return Data'!$B$7:$R$2292,16,0)</f>
        <v>43.6706</v>
      </c>
      <c r="S25" s="67">
        <f t="shared" si="4"/>
        <v>2</v>
      </c>
    </row>
    <row r="26" spans="1:19" x14ac:dyDescent="0.3">
      <c r="A26" s="63" t="s">
        <v>1478</v>
      </c>
      <c r="B26" s="64">
        <f>VLOOKUP($A26,'Return Data'!$B$7:$R$2292,3,0)</f>
        <v>44533</v>
      </c>
      <c r="C26" s="65">
        <f>VLOOKUP($A26,'Return Data'!$B$7:$R$2292,4,0)</f>
        <v>134.95050000000001</v>
      </c>
      <c r="D26" s="65">
        <f>VLOOKUP($A26,'Return Data'!$B$7:$R$2292,10,0)</f>
        <v>6.5770999999999997</v>
      </c>
      <c r="E26" s="66">
        <f t="shared" si="0"/>
        <v>13</v>
      </c>
      <c r="F26" s="65">
        <f>VLOOKUP($A26,'Return Data'!$B$7:$R$2292,11,0)</f>
        <v>22.133700000000001</v>
      </c>
      <c r="G26" s="66">
        <f t="shared" si="11"/>
        <v>12</v>
      </c>
      <c r="H26" s="65">
        <f>VLOOKUP($A26,'Return Data'!$B$7:$R$2292,12,0)</f>
        <v>58.556899999999999</v>
      </c>
      <c r="I26" s="66">
        <f t="shared" si="5"/>
        <v>1</v>
      </c>
      <c r="J26" s="65">
        <f>VLOOKUP($A26,'Return Data'!$B$7:$R$2292,13,0)</f>
        <v>95.310699999999997</v>
      </c>
      <c r="K26" s="66">
        <f t="shared" si="6"/>
        <v>1</v>
      </c>
      <c r="L26" s="65">
        <f>VLOOKUP($A26,'Return Data'!$B$7:$R$2292,17,0)</f>
        <v>81.251099999999994</v>
      </c>
      <c r="M26" s="66">
        <f t="shared" si="7"/>
        <v>1</v>
      </c>
      <c r="N26" s="65">
        <f>VLOOKUP($A26,'Return Data'!$B$7:$R$2292,14,0)</f>
        <v>37.097799999999999</v>
      </c>
      <c r="O26" s="66">
        <f t="shared" si="8"/>
        <v>1</v>
      </c>
      <c r="P26" s="65">
        <f>VLOOKUP($A26,'Return Data'!$B$7:$R$2292,15,0)</f>
        <v>22.2407</v>
      </c>
      <c r="Q26" s="66">
        <f t="shared" si="9"/>
        <v>5</v>
      </c>
      <c r="R26" s="65">
        <f>VLOOKUP($A26,'Return Data'!$B$7:$R$2292,16,0)</f>
        <v>16.691600000000001</v>
      </c>
      <c r="S26" s="67">
        <f t="shared" si="4"/>
        <v>21</v>
      </c>
    </row>
    <row r="27" spans="1:19" x14ac:dyDescent="0.3">
      <c r="A27" s="63" t="s">
        <v>1479</v>
      </c>
      <c r="B27" s="64">
        <f>VLOOKUP($A27,'Return Data'!$B$7:$R$2292,3,0)</f>
        <v>44533</v>
      </c>
      <c r="C27" s="65">
        <f>VLOOKUP($A27,'Return Data'!$B$7:$R$2292,4,0)</f>
        <v>115.49890000000001</v>
      </c>
      <c r="D27" s="65">
        <f>VLOOKUP($A27,'Return Data'!$B$7:$R$2292,10,0)</f>
        <v>8.4322999999999997</v>
      </c>
      <c r="E27" s="66">
        <f t="shared" si="0"/>
        <v>4</v>
      </c>
      <c r="F27" s="65">
        <f>VLOOKUP($A27,'Return Data'!$B$7:$R$2292,11,0)</f>
        <v>17.7059</v>
      </c>
      <c r="G27" s="66">
        <f t="shared" si="11"/>
        <v>20</v>
      </c>
      <c r="H27" s="65">
        <f>VLOOKUP($A27,'Return Data'!$B$7:$R$2292,12,0)</f>
        <v>30.518599999999999</v>
      </c>
      <c r="I27" s="66">
        <f t="shared" si="5"/>
        <v>21</v>
      </c>
      <c r="J27" s="65">
        <f>VLOOKUP($A27,'Return Data'!$B$7:$R$2292,13,0)</f>
        <v>54.993000000000002</v>
      </c>
      <c r="K27" s="66">
        <f t="shared" si="6"/>
        <v>22</v>
      </c>
      <c r="L27" s="65">
        <f>VLOOKUP($A27,'Return Data'!$B$7:$R$2292,17,0)</f>
        <v>41.104700000000001</v>
      </c>
      <c r="M27" s="66">
        <f t="shared" si="7"/>
        <v>16</v>
      </c>
      <c r="N27" s="65">
        <f>VLOOKUP($A27,'Return Data'!$B$7:$R$2292,14,0)</f>
        <v>29.8018</v>
      </c>
      <c r="O27" s="66">
        <f t="shared" si="8"/>
        <v>5</v>
      </c>
      <c r="P27" s="65">
        <f>VLOOKUP($A27,'Return Data'!$B$7:$R$2292,15,0)</f>
        <v>25.116800000000001</v>
      </c>
      <c r="Q27" s="66">
        <f t="shared" si="9"/>
        <v>1</v>
      </c>
      <c r="R27" s="65">
        <f>VLOOKUP($A27,'Return Data'!$B$7:$R$2292,16,0)</f>
        <v>27.969899999999999</v>
      </c>
      <c r="S27" s="67">
        <f t="shared" si="4"/>
        <v>9</v>
      </c>
    </row>
    <row r="28" spans="1:19" x14ac:dyDescent="0.3">
      <c r="A28" s="63" t="s">
        <v>1482</v>
      </c>
      <c r="B28" s="64">
        <f>VLOOKUP($A28,'Return Data'!$B$7:$R$2292,3,0)</f>
        <v>44533</v>
      </c>
      <c r="C28" s="65">
        <f>VLOOKUP($A28,'Return Data'!$B$7:$R$2292,4,0)</f>
        <v>157.6223</v>
      </c>
      <c r="D28" s="65">
        <f>VLOOKUP($A28,'Return Data'!$B$7:$R$2292,10,0)</f>
        <v>6.9226999999999999</v>
      </c>
      <c r="E28" s="66">
        <f t="shared" si="0"/>
        <v>10</v>
      </c>
      <c r="F28" s="65">
        <f>VLOOKUP($A28,'Return Data'!$B$7:$R$2292,11,0)</f>
        <v>21.433199999999999</v>
      </c>
      <c r="G28" s="66">
        <f t="shared" si="11"/>
        <v>16</v>
      </c>
      <c r="H28" s="65">
        <f>VLOOKUP($A28,'Return Data'!$B$7:$R$2292,12,0)</f>
        <v>40.136699999999998</v>
      </c>
      <c r="I28" s="66">
        <f t="shared" si="5"/>
        <v>11</v>
      </c>
      <c r="J28" s="65">
        <f>VLOOKUP($A28,'Return Data'!$B$7:$R$2292,13,0)</f>
        <v>67.773799999999994</v>
      </c>
      <c r="K28" s="66">
        <f t="shared" si="6"/>
        <v>16</v>
      </c>
      <c r="L28" s="65">
        <f>VLOOKUP($A28,'Return Data'!$B$7:$R$2292,17,0)</f>
        <v>41.9345</v>
      </c>
      <c r="M28" s="66">
        <f t="shared" si="7"/>
        <v>13</v>
      </c>
      <c r="N28" s="65">
        <f>VLOOKUP($A28,'Return Data'!$B$7:$R$2292,14,0)</f>
        <v>25.162199999999999</v>
      </c>
      <c r="O28" s="66">
        <f t="shared" si="8"/>
        <v>9</v>
      </c>
      <c r="P28" s="65">
        <f>VLOOKUP($A28,'Return Data'!$B$7:$R$2292,15,0)</f>
        <v>16.442799999999998</v>
      </c>
      <c r="Q28" s="66">
        <f t="shared" si="9"/>
        <v>12</v>
      </c>
      <c r="R28" s="65">
        <f>VLOOKUP($A28,'Return Data'!$B$7:$R$2292,16,0)</f>
        <v>18.551400000000001</v>
      </c>
      <c r="S28" s="67">
        <f t="shared" si="4"/>
        <v>18</v>
      </c>
    </row>
    <row r="29" spans="1:19" x14ac:dyDescent="0.3">
      <c r="A29" s="63" t="s">
        <v>1483</v>
      </c>
      <c r="B29" s="64">
        <f>VLOOKUP($A29,'Return Data'!$B$7:$R$2292,3,0)</f>
        <v>44533</v>
      </c>
      <c r="C29" s="65">
        <f>VLOOKUP($A29,'Return Data'!$B$7:$R$2292,4,0)</f>
        <v>22.892199999999999</v>
      </c>
      <c r="D29" s="65">
        <f>VLOOKUP($A29,'Return Data'!$B$7:$R$2292,10,0)</f>
        <v>6.6604000000000001</v>
      </c>
      <c r="E29" s="66">
        <f t="shared" si="0"/>
        <v>11</v>
      </c>
      <c r="F29" s="65">
        <f>VLOOKUP($A29,'Return Data'!$B$7:$R$2292,11,0)</f>
        <v>22.467300000000002</v>
      </c>
      <c r="G29" s="66">
        <f t="shared" si="11"/>
        <v>10</v>
      </c>
      <c r="H29" s="65">
        <f>VLOOKUP($A29,'Return Data'!$B$7:$R$2292,12,0)</f>
        <v>43.202399999999997</v>
      </c>
      <c r="I29" s="66">
        <f t="shared" si="5"/>
        <v>6</v>
      </c>
      <c r="J29" s="65">
        <f>VLOOKUP($A29,'Return Data'!$B$7:$R$2292,13,0)</f>
        <v>75.857100000000003</v>
      </c>
      <c r="K29" s="66">
        <f t="shared" si="6"/>
        <v>7</v>
      </c>
      <c r="L29" s="65">
        <f>VLOOKUP($A29,'Return Data'!$B$7:$R$2292,17,0)</f>
        <v>45.795999999999999</v>
      </c>
      <c r="M29" s="66">
        <f t="shared" si="7"/>
        <v>10</v>
      </c>
      <c r="N29" s="65"/>
      <c r="O29" s="66"/>
      <c r="P29" s="65"/>
      <c r="Q29" s="66"/>
      <c r="R29" s="65">
        <f>VLOOKUP($A29,'Return Data'!$B$7:$R$2292,16,0)</f>
        <v>31.0794</v>
      </c>
      <c r="S29" s="67">
        <f t="shared" si="4"/>
        <v>6</v>
      </c>
    </row>
    <row r="30" spans="1:19" x14ac:dyDescent="0.3">
      <c r="A30" s="63" t="s">
        <v>1485</v>
      </c>
      <c r="B30" s="64">
        <f>VLOOKUP($A30,'Return Data'!$B$7:$R$2292,3,0)</f>
        <v>44533</v>
      </c>
      <c r="C30" s="65">
        <f>VLOOKUP($A30,'Return Data'!$B$7:$R$2292,4,0)</f>
        <v>30.64</v>
      </c>
      <c r="D30" s="65">
        <f>VLOOKUP($A30,'Return Data'!$B$7:$R$2292,10,0)</f>
        <v>4.0761000000000003</v>
      </c>
      <c r="E30" s="66">
        <f t="shared" si="0"/>
        <v>20</v>
      </c>
      <c r="F30" s="65">
        <f>VLOOKUP($A30,'Return Data'!$B$7:$R$2292,11,0)</f>
        <v>21.298500000000001</v>
      </c>
      <c r="G30" s="66">
        <f t="shared" si="11"/>
        <v>17</v>
      </c>
      <c r="H30" s="65">
        <f>VLOOKUP($A30,'Return Data'!$B$7:$R$2292,12,0)</f>
        <v>37.091700000000003</v>
      </c>
      <c r="I30" s="66">
        <f t="shared" si="5"/>
        <v>17</v>
      </c>
      <c r="J30" s="65">
        <f>VLOOKUP($A30,'Return Data'!$B$7:$R$2292,13,0)</f>
        <v>67.798500000000004</v>
      </c>
      <c r="K30" s="66">
        <f t="shared" si="6"/>
        <v>15</v>
      </c>
      <c r="L30" s="65">
        <f>VLOOKUP($A30,'Return Data'!$B$7:$R$2292,17,0)</f>
        <v>45.8949</v>
      </c>
      <c r="M30" s="66">
        <f t="shared" si="7"/>
        <v>9</v>
      </c>
      <c r="N30" s="65">
        <f>VLOOKUP($A30,'Return Data'!$B$7:$R$2292,14,0)</f>
        <v>29.648599999999998</v>
      </c>
      <c r="O30" s="66">
        <f t="shared" si="8"/>
        <v>6</v>
      </c>
      <c r="P30" s="65">
        <f>VLOOKUP($A30,'Return Data'!$B$7:$R$2292,15,0)</f>
        <v>19.943999999999999</v>
      </c>
      <c r="Q30" s="66">
        <f t="shared" si="9"/>
        <v>9</v>
      </c>
      <c r="R30" s="65">
        <f>VLOOKUP($A30,'Return Data'!$B$7:$R$2292,16,0)</f>
        <v>16.130199999999999</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6.1817826086956531</v>
      </c>
      <c r="E32" s="74"/>
      <c r="F32" s="75">
        <f>AVERAGE(F8:F30)</f>
        <v>21.330934782608693</v>
      </c>
      <c r="G32" s="74"/>
      <c r="H32" s="75">
        <f>AVERAGE(H8:H30)</f>
        <v>39.158804347826091</v>
      </c>
      <c r="I32" s="74"/>
      <c r="J32" s="75">
        <f>AVERAGE(J8:J30)</f>
        <v>69.630182608695648</v>
      </c>
      <c r="K32" s="74"/>
      <c r="L32" s="75">
        <f>AVERAGE(L8:L30)</f>
        <v>47.510969999999993</v>
      </c>
      <c r="M32" s="74"/>
      <c r="N32" s="75">
        <f>AVERAGE(N8:N30)</f>
        <v>27.789333333333332</v>
      </c>
      <c r="O32" s="74"/>
      <c r="P32" s="75">
        <f>AVERAGE(P8:P30)</f>
        <v>20.576314285714286</v>
      </c>
      <c r="Q32" s="74"/>
      <c r="R32" s="75">
        <f>AVERAGE(R8:R30)</f>
        <v>26.998269565217392</v>
      </c>
      <c r="S32" s="76"/>
    </row>
    <row r="33" spans="1:19" x14ac:dyDescent="0.3">
      <c r="A33" s="73" t="s">
        <v>28</v>
      </c>
      <c r="B33" s="74"/>
      <c r="C33" s="74"/>
      <c r="D33" s="75">
        <f>MIN(D8:D30)</f>
        <v>-1.7654000000000001</v>
      </c>
      <c r="E33" s="74"/>
      <c r="F33" s="75">
        <f>MIN(F8:F30)</f>
        <v>4.6951000000000001</v>
      </c>
      <c r="G33" s="74"/>
      <c r="H33" s="75">
        <f>MIN(H8:H30)</f>
        <v>18.229800000000001</v>
      </c>
      <c r="I33" s="74"/>
      <c r="J33" s="75">
        <f>MIN(J8:J30)</f>
        <v>40.561300000000003</v>
      </c>
      <c r="K33" s="74"/>
      <c r="L33" s="75">
        <f>MIN(L8:L30)</f>
        <v>36.0289</v>
      </c>
      <c r="M33" s="74"/>
      <c r="N33" s="75">
        <f>MIN(N8:N30)</f>
        <v>18.805199999999999</v>
      </c>
      <c r="O33" s="74"/>
      <c r="P33" s="75">
        <f>MIN(P8:P30)</f>
        <v>14.6815</v>
      </c>
      <c r="Q33" s="74"/>
      <c r="R33" s="75">
        <f>MIN(R8:R30)</f>
        <v>15.1412</v>
      </c>
      <c r="S33" s="76"/>
    </row>
    <row r="34" spans="1:19" ht="15" thickBot="1" x14ac:dyDescent="0.35">
      <c r="A34" s="77" t="s">
        <v>29</v>
      </c>
      <c r="B34" s="78"/>
      <c r="C34" s="78"/>
      <c r="D34" s="79">
        <f>MAX(D8:D30)</f>
        <v>12.494400000000001</v>
      </c>
      <c r="E34" s="78"/>
      <c r="F34" s="79">
        <f>MAX(F8:F30)</f>
        <v>29.743600000000001</v>
      </c>
      <c r="G34" s="78"/>
      <c r="H34" s="79">
        <f>MAX(H8:H30)</f>
        <v>58.556899999999999</v>
      </c>
      <c r="I34" s="78"/>
      <c r="J34" s="79">
        <f>MAX(J8:J30)</f>
        <v>95.310699999999997</v>
      </c>
      <c r="K34" s="78"/>
      <c r="L34" s="79">
        <f>MAX(L8:L30)</f>
        <v>81.251099999999994</v>
      </c>
      <c r="M34" s="78"/>
      <c r="N34" s="79">
        <f>MAX(N8:N30)</f>
        <v>37.097799999999999</v>
      </c>
      <c r="O34" s="78"/>
      <c r="P34" s="79">
        <f>MAX(P8:P30)</f>
        <v>25.116800000000001</v>
      </c>
      <c r="Q34" s="78"/>
      <c r="R34" s="79">
        <f>MAX(R8:R30)</f>
        <v>58.641599999999997</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1441</v>
      </c>
      <c r="B8" s="64">
        <f>VLOOKUP($A8,'Return Data'!$B$7:$R$2292,3,0)</f>
        <v>44533</v>
      </c>
      <c r="C8" s="65">
        <f>VLOOKUP($A8,'Return Data'!$B$7:$R$2292,4,0)</f>
        <v>54.404800000000002</v>
      </c>
      <c r="D8" s="65">
        <f>VLOOKUP($A8,'Return Data'!$B$7:$R$2292,10,0)</f>
        <v>1.5699000000000001</v>
      </c>
      <c r="E8" s="66">
        <f t="shared" ref="E8:E30" si="0">RANK(D8,D$8:D$30,0)</f>
        <v>21</v>
      </c>
      <c r="F8" s="65">
        <f>VLOOKUP($A8,'Return Data'!$B$7:$R$2292,11,0)</f>
        <v>12.9117</v>
      </c>
      <c r="G8" s="66">
        <f t="shared" ref="G8" si="1">RANK(F8,F$8:F$30,0)</f>
        <v>22</v>
      </c>
      <c r="H8" s="65">
        <f>VLOOKUP($A8,'Return Data'!$B$7:$R$2292,12,0)</f>
        <v>24.2834</v>
      </c>
      <c r="I8" s="66">
        <f t="shared" ref="I8" si="2">RANK(H8,H$8:H$30,0)</f>
        <v>22</v>
      </c>
      <c r="J8" s="65">
        <f>VLOOKUP($A8,'Return Data'!$B$7:$R$2292,13,0)</f>
        <v>54.9407</v>
      </c>
      <c r="K8" s="66">
        <f t="shared" ref="K8" si="3">RANK(J8,J$8:J$30,0)</f>
        <v>21</v>
      </c>
      <c r="L8" s="65">
        <f>VLOOKUP($A8,'Return Data'!$B$7:$R$2292,17,0)</f>
        <v>34.543100000000003</v>
      </c>
      <c r="M8" s="66">
        <f>RANK(L8,L$8:L$30,0)</f>
        <v>20</v>
      </c>
      <c r="N8" s="65">
        <f>VLOOKUP($A8,'Return Data'!$B$7:$R$2292,14,0)</f>
        <v>17.468</v>
      </c>
      <c r="O8" s="66">
        <f>RANK(N8,N$8:N$30,0)</f>
        <v>15</v>
      </c>
      <c r="P8" s="65">
        <f>VLOOKUP($A8,'Return Data'!$B$7:$R$2292,15,0)</f>
        <v>13.370699999999999</v>
      </c>
      <c r="Q8" s="66">
        <f>RANK(P8,P$8:P$30,0)</f>
        <v>14</v>
      </c>
      <c r="R8" s="65">
        <f>VLOOKUP($A8,'Return Data'!$B$7:$R$2292,16,0)</f>
        <v>12.2807</v>
      </c>
      <c r="S8" s="67">
        <f t="shared" ref="S8" si="4">RANK(R8,R$8:R$30,0)</f>
        <v>21</v>
      </c>
    </row>
    <row r="9" spans="1:20" x14ac:dyDescent="0.3">
      <c r="A9" s="63" t="s">
        <v>1444</v>
      </c>
      <c r="B9" s="64">
        <f>VLOOKUP($A9,'Return Data'!$B$7:$R$2292,3,0)</f>
        <v>44533</v>
      </c>
      <c r="C9" s="65">
        <f>VLOOKUP($A9,'Return Data'!$B$7:$R$2292,4,0)</f>
        <v>60.51</v>
      </c>
      <c r="D9" s="65">
        <f>VLOOKUP($A9,'Return Data'!$B$7:$R$2292,10,0)</f>
        <v>5.3263999999999996</v>
      </c>
      <c r="E9" s="66">
        <f t="shared" si="0"/>
        <v>17</v>
      </c>
      <c r="F9" s="65">
        <f>VLOOKUP($A9,'Return Data'!$B$7:$R$2292,11,0)</f>
        <v>21.824000000000002</v>
      </c>
      <c r="G9" s="66">
        <f t="shared" ref="G9:G30" si="5">RANK(F9,F$8:F$30,0)</f>
        <v>8</v>
      </c>
      <c r="H9" s="65">
        <f>VLOOKUP($A9,'Return Data'!$B$7:$R$2292,12,0)</f>
        <v>39.713700000000003</v>
      </c>
      <c r="I9" s="66">
        <f t="shared" ref="I9:I30" si="6">RANK(H9,H$8:H$30,0)</f>
        <v>9</v>
      </c>
      <c r="J9" s="65">
        <f>VLOOKUP($A9,'Return Data'!$B$7:$R$2292,13,0)</f>
        <v>59.153100000000002</v>
      </c>
      <c r="K9" s="66">
        <f t="shared" ref="K9:K30" si="7">RANK(J9,J$8:J$30,0)</f>
        <v>18</v>
      </c>
      <c r="L9" s="65">
        <f>VLOOKUP($A9,'Return Data'!$B$7:$R$2292,17,0)</f>
        <v>39.557899999999997</v>
      </c>
      <c r="M9" s="66">
        <f t="shared" ref="M9:M30" si="8">RANK(L9,L$8:L$30,0)</f>
        <v>15</v>
      </c>
      <c r="N9" s="65">
        <f>VLOOKUP($A9,'Return Data'!$B$7:$R$2292,14,0)</f>
        <v>32.267000000000003</v>
      </c>
      <c r="O9" s="66">
        <f t="shared" ref="O9:O30" si="9">RANK(N9,N$8:N$30,0)</f>
        <v>3</v>
      </c>
      <c r="P9" s="65">
        <f>VLOOKUP($A9,'Return Data'!$B$7:$R$2292,15,0)</f>
        <v>23.182600000000001</v>
      </c>
      <c r="Q9" s="66">
        <f t="shared" ref="Q9:Q30" si="10">RANK(P9,P$8:P$30,0)</f>
        <v>3</v>
      </c>
      <c r="R9" s="65">
        <f>VLOOKUP($A9,'Return Data'!$B$7:$R$2292,16,0)</f>
        <v>25.178000000000001</v>
      </c>
      <c r="S9" s="67">
        <f t="shared" ref="S9:S30" si="11">RANK(R9,R$8:R$30,0)</f>
        <v>9</v>
      </c>
    </row>
    <row r="10" spans="1:20" x14ac:dyDescent="0.3">
      <c r="A10" s="63" t="s">
        <v>1446</v>
      </c>
      <c r="B10" s="64">
        <f>VLOOKUP($A10,'Return Data'!$B$7:$R$2292,3,0)</f>
        <v>44533</v>
      </c>
      <c r="C10" s="65">
        <f>VLOOKUP($A10,'Return Data'!$B$7:$R$2292,4,0)</f>
        <v>26.22</v>
      </c>
      <c r="D10" s="65">
        <f>VLOOKUP($A10,'Return Data'!$B$7:$R$2292,10,0)</f>
        <v>7.9457000000000004</v>
      </c>
      <c r="E10" s="66">
        <f t="shared" si="0"/>
        <v>5</v>
      </c>
      <c r="F10" s="65">
        <f>VLOOKUP($A10,'Return Data'!$B$7:$R$2292,11,0)</f>
        <v>22.810300000000002</v>
      </c>
      <c r="G10" s="66">
        <f t="shared" si="5"/>
        <v>6</v>
      </c>
      <c r="H10" s="65">
        <f>VLOOKUP($A10,'Return Data'!$B$7:$R$2292,12,0)</f>
        <v>42.732700000000001</v>
      </c>
      <c r="I10" s="66">
        <f t="shared" si="6"/>
        <v>5</v>
      </c>
      <c r="J10" s="65">
        <f>VLOOKUP($A10,'Return Data'!$B$7:$R$2292,13,0)</f>
        <v>72.613600000000005</v>
      </c>
      <c r="K10" s="66">
        <f t="shared" si="7"/>
        <v>9</v>
      </c>
      <c r="L10" s="65">
        <f>VLOOKUP($A10,'Return Data'!$B$7:$R$2292,17,0)</f>
        <v>60.148699999999998</v>
      </c>
      <c r="M10" s="66">
        <f t="shared" si="8"/>
        <v>2</v>
      </c>
      <c r="N10" s="65"/>
      <c r="O10" s="66"/>
      <c r="P10" s="65"/>
      <c r="Q10" s="66"/>
      <c r="R10" s="65">
        <f>VLOOKUP($A10,'Return Data'!$B$7:$R$2292,16,0)</f>
        <v>38.510399999999997</v>
      </c>
      <c r="S10" s="67">
        <f t="shared" si="11"/>
        <v>3</v>
      </c>
    </row>
    <row r="11" spans="1:20" x14ac:dyDescent="0.3">
      <c r="A11" s="63" t="s">
        <v>1448</v>
      </c>
      <c r="B11" s="64">
        <f>VLOOKUP($A11,'Return Data'!$B$7:$R$2292,3,0)</f>
        <v>44533</v>
      </c>
      <c r="C11" s="65">
        <f>VLOOKUP($A11,'Return Data'!$B$7:$R$2292,4,0)</f>
        <v>22.45</v>
      </c>
      <c r="D11" s="65">
        <f>VLOOKUP($A11,'Return Data'!$B$7:$R$2292,10,0)</f>
        <v>5.9962</v>
      </c>
      <c r="E11" s="66">
        <f t="shared" si="0"/>
        <v>14</v>
      </c>
      <c r="F11" s="65">
        <f>VLOOKUP($A11,'Return Data'!$B$7:$R$2292,11,0)</f>
        <v>23.691500000000001</v>
      </c>
      <c r="G11" s="66">
        <f t="shared" si="5"/>
        <v>5</v>
      </c>
      <c r="H11" s="65">
        <f>VLOOKUP($A11,'Return Data'!$B$7:$R$2292,12,0)</f>
        <v>43.725999999999999</v>
      </c>
      <c r="I11" s="66">
        <f t="shared" si="6"/>
        <v>4</v>
      </c>
      <c r="J11" s="65">
        <f>VLOOKUP($A11,'Return Data'!$B$7:$R$2292,13,0)</f>
        <v>74.165999999999997</v>
      </c>
      <c r="K11" s="66">
        <f t="shared" si="7"/>
        <v>6</v>
      </c>
      <c r="L11" s="65">
        <f>VLOOKUP($A11,'Return Data'!$B$7:$R$2292,17,0)</f>
        <v>54.613500000000002</v>
      </c>
      <c r="M11" s="66">
        <f t="shared" si="8"/>
        <v>3</v>
      </c>
      <c r="N11" s="65"/>
      <c r="O11" s="66"/>
      <c r="P11" s="65"/>
      <c r="Q11" s="66"/>
      <c r="R11" s="65">
        <f>VLOOKUP($A11,'Return Data'!$B$7:$R$2292,16,0)</f>
        <v>33.485599999999998</v>
      </c>
      <c r="S11" s="67">
        <f t="shared" si="11"/>
        <v>5</v>
      </c>
    </row>
    <row r="12" spans="1:20" x14ac:dyDescent="0.3">
      <c r="A12" s="63" t="s">
        <v>1450</v>
      </c>
      <c r="B12" s="64">
        <f>VLOOKUP($A12,'Return Data'!$B$7:$R$2292,3,0)</f>
        <v>44533</v>
      </c>
      <c r="C12" s="65">
        <f>VLOOKUP($A12,'Return Data'!$B$7:$R$2292,4,0)</f>
        <v>108.282</v>
      </c>
      <c r="D12" s="65">
        <f>VLOOKUP($A12,'Return Data'!$B$7:$R$2292,10,0)</f>
        <v>7.2587999999999999</v>
      </c>
      <c r="E12" s="66">
        <f t="shared" si="0"/>
        <v>8</v>
      </c>
      <c r="F12" s="65">
        <f>VLOOKUP($A12,'Return Data'!$B$7:$R$2292,11,0)</f>
        <v>18.825399999999998</v>
      </c>
      <c r="G12" s="66">
        <f t="shared" si="5"/>
        <v>18</v>
      </c>
      <c r="H12" s="65">
        <f>VLOOKUP($A12,'Return Data'!$B$7:$R$2292,12,0)</f>
        <v>34.8384</v>
      </c>
      <c r="I12" s="66">
        <f t="shared" si="6"/>
        <v>18</v>
      </c>
      <c r="J12" s="65">
        <f>VLOOKUP($A12,'Return Data'!$B$7:$R$2292,13,0)</f>
        <v>57.650100000000002</v>
      </c>
      <c r="K12" s="66">
        <f t="shared" si="7"/>
        <v>19</v>
      </c>
      <c r="L12" s="65">
        <f>VLOOKUP($A12,'Return Data'!$B$7:$R$2292,17,0)</f>
        <v>44.819000000000003</v>
      </c>
      <c r="M12" s="66">
        <f t="shared" si="8"/>
        <v>8</v>
      </c>
      <c r="N12" s="65">
        <f>VLOOKUP($A12,'Return Data'!$B$7:$R$2292,14,0)</f>
        <v>26.8169</v>
      </c>
      <c r="O12" s="66">
        <f t="shared" si="9"/>
        <v>8</v>
      </c>
      <c r="P12" s="65">
        <f>VLOOKUP($A12,'Return Data'!$B$7:$R$2292,15,0)</f>
        <v>16.8064</v>
      </c>
      <c r="Q12" s="66">
        <f t="shared" si="10"/>
        <v>11</v>
      </c>
      <c r="R12" s="65">
        <f>VLOOKUP($A12,'Return Data'!$B$7:$R$2292,16,0)</f>
        <v>17.879000000000001</v>
      </c>
      <c r="S12" s="67">
        <f t="shared" si="11"/>
        <v>14</v>
      </c>
    </row>
    <row r="13" spans="1:20" x14ac:dyDescent="0.3">
      <c r="A13" s="63" t="s">
        <v>1452</v>
      </c>
      <c r="B13" s="64">
        <f>VLOOKUP($A13,'Return Data'!$B$7:$R$2292,3,0)</f>
        <v>44533</v>
      </c>
      <c r="C13" s="65">
        <f>VLOOKUP($A13,'Return Data'!$B$7:$R$2292,4,0)</f>
        <v>24.189</v>
      </c>
      <c r="D13" s="65">
        <f>VLOOKUP($A13,'Return Data'!$B$7:$R$2292,10,0)</f>
        <v>6.9553000000000003</v>
      </c>
      <c r="E13" s="66">
        <f t="shared" si="0"/>
        <v>9</v>
      </c>
      <c r="F13" s="65">
        <f>VLOOKUP($A13,'Return Data'!$B$7:$R$2292,11,0)</f>
        <v>20.7819</v>
      </c>
      <c r="G13" s="66">
        <f t="shared" si="5"/>
        <v>16</v>
      </c>
      <c r="H13" s="65">
        <f>VLOOKUP($A13,'Return Data'!$B$7:$R$2292,12,0)</f>
        <v>36.061399999999999</v>
      </c>
      <c r="I13" s="66">
        <f t="shared" si="6"/>
        <v>16</v>
      </c>
      <c r="J13" s="65">
        <f>VLOOKUP($A13,'Return Data'!$B$7:$R$2292,13,0)</f>
        <v>69.640199999999993</v>
      </c>
      <c r="K13" s="66">
        <f t="shared" si="7"/>
        <v>10</v>
      </c>
      <c r="L13" s="65">
        <f>VLOOKUP($A13,'Return Data'!$B$7:$R$2292,17,0)</f>
        <v>49.291800000000002</v>
      </c>
      <c r="M13" s="66">
        <f t="shared" si="8"/>
        <v>5</v>
      </c>
      <c r="N13" s="65"/>
      <c r="O13" s="66"/>
      <c r="P13" s="65"/>
      <c r="Q13" s="66"/>
      <c r="R13" s="65">
        <f>VLOOKUP($A13,'Return Data'!$B$7:$R$2292,16,0)</f>
        <v>36.7547</v>
      </c>
      <c r="S13" s="67">
        <f t="shared" si="11"/>
        <v>4</v>
      </c>
    </row>
    <row r="14" spans="1:20" x14ac:dyDescent="0.3">
      <c r="A14" s="63" t="s">
        <v>1453</v>
      </c>
      <c r="B14" s="64">
        <f>VLOOKUP($A14,'Return Data'!$B$7:$R$2292,3,0)</f>
        <v>44533</v>
      </c>
      <c r="C14" s="65">
        <f>VLOOKUP($A14,'Return Data'!$B$7:$R$2292,4,0)</f>
        <v>90.580699999999993</v>
      </c>
      <c r="D14" s="65">
        <f>VLOOKUP($A14,'Return Data'!$B$7:$R$2292,10,0)</f>
        <v>5.3758999999999997</v>
      </c>
      <c r="E14" s="66">
        <f t="shared" si="0"/>
        <v>16</v>
      </c>
      <c r="F14" s="65">
        <f>VLOOKUP($A14,'Return Data'!$B$7:$R$2292,11,0)</f>
        <v>20.962299999999999</v>
      </c>
      <c r="G14" s="66">
        <f t="shared" si="5"/>
        <v>13</v>
      </c>
      <c r="H14" s="65">
        <f>VLOOKUP($A14,'Return Data'!$B$7:$R$2292,12,0)</f>
        <v>31.257400000000001</v>
      </c>
      <c r="I14" s="66">
        <f t="shared" si="6"/>
        <v>20</v>
      </c>
      <c r="J14" s="65">
        <f>VLOOKUP($A14,'Return Data'!$B$7:$R$2292,13,0)</f>
        <v>62.478299999999997</v>
      </c>
      <c r="K14" s="66">
        <f t="shared" si="7"/>
        <v>17</v>
      </c>
      <c r="L14" s="65">
        <f>VLOOKUP($A14,'Return Data'!$B$7:$R$2292,17,0)</f>
        <v>36.08</v>
      </c>
      <c r="M14" s="66">
        <f t="shared" si="8"/>
        <v>19</v>
      </c>
      <c r="N14" s="65">
        <f>VLOOKUP($A14,'Return Data'!$B$7:$R$2292,14,0)</f>
        <v>20.813700000000001</v>
      </c>
      <c r="O14" s="66">
        <f t="shared" si="9"/>
        <v>13</v>
      </c>
      <c r="P14" s="65">
        <f>VLOOKUP($A14,'Return Data'!$B$7:$R$2292,15,0)</f>
        <v>15.1829</v>
      </c>
      <c r="Q14" s="66">
        <f t="shared" si="10"/>
        <v>13</v>
      </c>
      <c r="R14" s="65">
        <f>VLOOKUP($A14,'Return Data'!$B$7:$R$2292,16,0)</f>
        <v>14.8672</v>
      </c>
      <c r="S14" s="67">
        <f t="shared" si="11"/>
        <v>18</v>
      </c>
    </row>
    <row r="15" spans="1:20" x14ac:dyDescent="0.3">
      <c r="A15" s="63" t="s">
        <v>1456</v>
      </c>
      <c r="B15" s="64">
        <f>VLOOKUP($A15,'Return Data'!$B$7:$R$2292,3,0)</f>
        <v>44533</v>
      </c>
      <c r="C15" s="65">
        <f>VLOOKUP($A15,'Return Data'!$B$7:$R$2292,4,0)</f>
        <v>73.415999999999997</v>
      </c>
      <c r="D15" s="65">
        <f>VLOOKUP($A15,'Return Data'!$B$7:$R$2292,10,0)</f>
        <v>3.8460000000000001</v>
      </c>
      <c r="E15" s="66">
        <f t="shared" si="0"/>
        <v>20</v>
      </c>
      <c r="F15" s="65">
        <f>VLOOKUP($A15,'Return Data'!$B$7:$R$2292,11,0)</f>
        <v>18.4358</v>
      </c>
      <c r="G15" s="66">
        <f t="shared" si="5"/>
        <v>19</v>
      </c>
      <c r="H15" s="65">
        <f>VLOOKUP($A15,'Return Data'!$B$7:$R$2292,12,0)</f>
        <v>36.605699999999999</v>
      </c>
      <c r="I15" s="66">
        <f t="shared" si="6"/>
        <v>14</v>
      </c>
      <c r="J15" s="65">
        <f>VLOOKUP($A15,'Return Data'!$B$7:$R$2292,13,0)</f>
        <v>68.096199999999996</v>
      </c>
      <c r="K15" s="66">
        <f t="shared" si="7"/>
        <v>14</v>
      </c>
      <c r="L15" s="65">
        <f>VLOOKUP($A15,'Return Data'!$B$7:$R$2292,17,0)</f>
        <v>38.328099999999999</v>
      </c>
      <c r="M15" s="66">
        <f t="shared" si="8"/>
        <v>18</v>
      </c>
      <c r="N15" s="65">
        <f>VLOOKUP($A15,'Return Data'!$B$7:$R$2292,14,0)</f>
        <v>20.444500000000001</v>
      </c>
      <c r="O15" s="66">
        <f t="shared" si="9"/>
        <v>14</v>
      </c>
      <c r="P15" s="65">
        <f>VLOOKUP($A15,'Return Data'!$B$7:$R$2292,15,0)</f>
        <v>20.170500000000001</v>
      </c>
      <c r="Q15" s="66">
        <f t="shared" si="10"/>
        <v>7</v>
      </c>
      <c r="R15" s="65">
        <f>VLOOKUP($A15,'Return Data'!$B$7:$R$2292,16,0)</f>
        <v>15.6922</v>
      </c>
      <c r="S15" s="67">
        <f t="shared" si="11"/>
        <v>16</v>
      </c>
    </row>
    <row r="16" spans="1:20" x14ac:dyDescent="0.3">
      <c r="A16" s="63" t="s">
        <v>1457</v>
      </c>
      <c r="B16" s="64">
        <f>VLOOKUP($A16,'Return Data'!$B$7:$R$2292,3,0)</f>
        <v>44533</v>
      </c>
      <c r="C16" s="65">
        <f>VLOOKUP($A16,'Return Data'!$B$7:$R$2292,4,0)</f>
        <v>90.231700000000004</v>
      </c>
      <c r="D16" s="65">
        <f>VLOOKUP($A16,'Return Data'!$B$7:$R$2292,10,0)</f>
        <v>8.0897000000000006</v>
      </c>
      <c r="E16" s="66">
        <f t="shared" si="0"/>
        <v>4</v>
      </c>
      <c r="F16" s="65">
        <f>VLOOKUP($A16,'Return Data'!$B$7:$R$2292,11,0)</f>
        <v>26.7987</v>
      </c>
      <c r="G16" s="66">
        <f t="shared" si="5"/>
        <v>2</v>
      </c>
      <c r="H16" s="65">
        <f>VLOOKUP($A16,'Return Data'!$B$7:$R$2292,12,0)</f>
        <v>39.326900000000002</v>
      </c>
      <c r="I16" s="66">
        <f t="shared" si="6"/>
        <v>10</v>
      </c>
      <c r="J16" s="65">
        <f>VLOOKUP($A16,'Return Data'!$B$7:$R$2292,13,0)</f>
        <v>69.111599999999996</v>
      </c>
      <c r="K16" s="66">
        <f t="shared" si="7"/>
        <v>11</v>
      </c>
      <c r="L16" s="65">
        <f>VLOOKUP($A16,'Return Data'!$B$7:$R$2292,17,0)</f>
        <v>44.6526</v>
      </c>
      <c r="M16" s="66">
        <f t="shared" si="8"/>
        <v>9</v>
      </c>
      <c r="N16" s="65">
        <f>VLOOKUP($A16,'Return Data'!$B$7:$R$2292,14,0)</f>
        <v>23.215900000000001</v>
      </c>
      <c r="O16" s="66">
        <f t="shared" si="9"/>
        <v>11</v>
      </c>
      <c r="P16" s="65">
        <f>VLOOKUP($A16,'Return Data'!$B$7:$R$2292,15,0)</f>
        <v>16.856100000000001</v>
      </c>
      <c r="Q16" s="66">
        <f t="shared" si="10"/>
        <v>10</v>
      </c>
      <c r="R16" s="65">
        <f>VLOOKUP($A16,'Return Data'!$B$7:$R$2292,16,0)</f>
        <v>14.2125</v>
      </c>
      <c r="S16" s="67">
        <f t="shared" si="11"/>
        <v>19</v>
      </c>
    </row>
    <row r="17" spans="1:19" x14ac:dyDescent="0.3">
      <c r="A17" s="63" t="s">
        <v>1459</v>
      </c>
      <c r="B17" s="64">
        <f>VLOOKUP($A17,'Return Data'!$B$7:$R$2292,3,0)</f>
        <v>44533</v>
      </c>
      <c r="C17" s="65">
        <f>VLOOKUP($A17,'Return Data'!$B$7:$R$2292,4,0)</f>
        <v>50.85</v>
      </c>
      <c r="D17" s="65">
        <f>VLOOKUP($A17,'Return Data'!$B$7:$R$2292,10,0)</f>
        <v>6.2252000000000001</v>
      </c>
      <c r="E17" s="66">
        <f t="shared" si="0"/>
        <v>11</v>
      </c>
      <c r="F17" s="65">
        <f>VLOOKUP($A17,'Return Data'!$B$7:$R$2292,11,0)</f>
        <v>21.6798</v>
      </c>
      <c r="G17" s="66">
        <f t="shared" si="5"/>
        <v>10</v>
      </c>
      <c r="H17" s="65">
        <f>VLOOKUP($A17,'Return Data'!$B$7:$R$2292,12,0)</f>
        <v>38.029299999999999</v>
      </c>
      <c r="I17" s="66">
        <f t="shared" si="6"/>
        <v>13</v>
      </c>
      <c r="J17" s="65">
        <f>VLOOKUP($A17,'Return Data'!$B$7:$R$2292,13,0)</f>
        <v>68.992999999999995</v>
      </c>
      <c r="K17" s="66">
        <f t="shared" si="7"/>
        <v>12</v>
      </c>
      <c r="L17" s="65">
        <f>VLOOKUP($A17,'Return Data'!$B$7:$R$2292,17,0)</f>
        <v>42.180399999999999</v>
      </c>
      <c r="M17" s="66">
        <f t="shared" si="8"/>
        <v>11</v>
      </c>
      <c r="N17" s="65">
        <f>VLOOKUP($A17,'Return Data'!$B$7:$R$2292,14,0)</f>
        <v>30.184999999999999</v>
      </c>
      <c r="O17" s="66">
        <f t="shared" si="9"/>
        <v>4</v>
      </c>
      <c r="P17" s="65">
        <f>VLOOKUP($A17,'Return Data'!$B$7:$R$2292,15,0)</f>
        <v>19.020499999999998</v>
      </c>
      <c r="Q17" s="66">
        <f t="shared" si="10"/>
        <v>9</v>
      </c>
      <c r="R17" s="65">
        <f>VLOOKUP($A17,'Return Data'!$B$7:$R$2292,16,0)</f>
        <v>12.191599999999999</v>
      </c>
      <c r="S17" s="67">
        <f t="shared" si="11"/>
        <v>22</v>
      </c>
    </row>
    <row r="18" spans="1:19" x14ac:dyDescent="0.3">
      <c r="A18" s="63" t="s">
        <v>1461</v>
      </c>
      <c r="B18" s="64">
        <f>VLOOKUP($A18,'Return Data'!$B$7:$R$2292,3,0)</f>
        <v>44533</v>
      </c>
      <c r="C18" s="65">
        <f>VLOOKUP($A18,'Return Data'!$B$7:$R$2292,4,0)</f>
        <v>17.39</v>
      </c>
      <c r="D18" s="65">
        <f>VLOOKUP($A18,'Return Data'!$B$7:$R$2292,10,0)</f>
        <v>10.132999999999999</v>
      </c>
      <c r="E18" s="66">
        <f t="shared" si="0"/>
        <v>2</v>
      </c>
      <c r="F18" s="65">
        <f>VLOOKUP($A18,'Return Data'!$B$7:$R$2292,11,0)</f>
        <v>24.214300000000001</v>
      </c>
      <c r="G18" s="66">
        <f t="shared" si="5"/>
        <v>3</v>
      </c>
      <c r="H18" s="65">
        <f>VLOOKUP($A18,'Return Data'!$B$7:$R$2292,12,0)</f>
        <v>41.727800000000002</v>
      </c>
      <c r="I18" s="66">
        <f t="shared" si="6"/>
        <v>6</v>
      </c>
      <c r="J18" s="65">
        <f>VLOOKUP($A18,'Return Data'!$B$7:$R$2292,13,0)</f>
        <v>72.691199999999995</v>
      </c>
      <c r="K18" s="66">
        <f t="shared" si="7"/>
        <v>8</v>
      </c>
      <c r="L18" s="65">
        <f>VLOOKUP($A18,'Return Data'!$B$7:$R$2292,17,0)</f>
        <v>39.876100000000001</v>
      </c>
      <c r="M18" s="66">
        <f t="shared" si="8"/>
        <v>14</v>
      </c>
      <c r="N18" s="65">
        <f>VLOOKUP($A18,'Return Data'!$B$7:$R$2292,14,0)</f>
        <v>23.219200000000001</v>
      </c>
      <c r="O18" s="66">
        <f t="shared" si="9"/>
        <v>10</v>
      </c>
      <c r="P18" s="65"/>
      <c r="Q18" s="66"/>
      <c r="R18" s="65">
        <f>VLOOKUP($A18,'Return Data'!$B$7:$R$2292,16,0)</f>
        <v>13.2249</v>
      </c>
      <c r="S18" s="67">
        <f t="shared" si="11"/>
        <v>20</v>
      </c>
    </row>
    <row r="19" spans="1:19" x14ac:dyDescent="0.3">
      <c r="A19" s="63" t="s">
        <v>1464</v>
      </c>
      <c r="B19" s="64">
        <f>VLOOKUP($A19,'Return Data'!$B$7:$R$2292,3,0)</f>
        <v>44533</v>
      </c>
      <c r="C19" s="65">
        <f>VLOOKUP($A19,'Return Data'!$B$7:$R$2292,4,0)</f>
        <v>21.91</v>
      </c>
      <c r="D19" s="65">
        <f>VLOOKUP($A19,'Return Data'!$B$7:$R$2292,10,0)</f>
        <v>-1.0834999999999999</v>
      </c>
      <c r="E19" s="66">
        <f t="shared" si="0"/>
        <v>22</v>
      </c>
      <c r="F19" s="65">
        <f>VLOOKUP($A19,'Return Data'!$B$7:$R$2292,11,0)</f>
        <v>16.3569</v>
      </c>
      <c r="G19" s="66">
        <f t="shared" si="5"/>
        <v>21</v>
      </c>
      <c r="H19" s="65">
        <f>VLOOKUP($A19,'Return Data'!$B$7:$R$2292,12,0)</f>
        <v>31.6707</v>
      </c>
      <c r="I19" s="66">
        <f t="shared" si="6"/>
        <v>19</v>
      </c>
      <c r="J19" s="65">
        <f>VLOOKUP($A19,'Return Data'!$B$7:$R$2292,13,0)</f>
        <v>56.7239</v>
      </c>
      <c r="K19" s="66">
        <f t="shared" si="7"/>
        <v>20</v>
      </c>
      <c r="L19" s="65"/>
      <c r="M19" s="66"/>
      <c r="N19" s="65"/>
      <c r="O19" s="66"/>
      <c r="P19" s="65"/>
      <c r="Q19" s="66"/>
      <c r="R19" s="65">
        <f>VLOOKUP($A19,'Return Data'!$B$7:$R$2292,16,0)</f>
        <v>55.657699999999998</v>
      </c>
      <c r="S19" s="67">
        <f t="shared" si="11"/>
        <v>1</v>
      </c>
    </row>
    <row r="20" spans="1:19" x14ac:dyDescent="0.3">
      <c r="A20" s="63" t="s">
        <v>1466</v>
      </c>
      <c r="B20" s="64">
        <f>VLOOKUP($A20,'Return Data'!$B$7:$R$2292,3,0)</f>
        <v>44533</v>
      </c>
      <c r="C20" s="65">
        <f>VLOOKUP($A20,'Return Data'!$B$7:$R$2292,4,0)</f>
        <v>21.31</v>
      </c>
      <c r="D20" s="65">
        <f>VLOOKUP($A20,'Return Data'!$B$7:$R$2292,10,0)</f>
        <v>4.9237000000000002</v>
      </c>
      <c r="E20" s="66">
        <f t="shared" si="0"/>
        <v>18</v>
      </c>
      <c r="F20" s="65">
        <f>VLOOKUP($A20,'Return Data'!$B$7:$R$2292,11,0)</f>
        <v>20.668199999999999</v>
      </c>
      <c r="G20" s="66">
        <f t="shared" si="5"/>
        <v>17</v>
      </c>
      <c r="H20" s="65">
        <f>VLOOKUP($A20,'Return Data'!$B$7:$R$2292,12,0)</f>
        <v>35.646099999999997</v>
      </c>
      <c r="I20" s="66">
        <f t="shared" si="6"/>
        <v>17</v>
      </c>
      <c r="J20" s="65">
        <f>VLOOKUP($A20,'Return Data'!$B$7:$R$2292,13,0)</f>
        <v>68.325400000000002</v>
      </c>
      <c r="K20" s="66">
        <f t="shared" si="7"/>
        <v>13</v>
      </c>
      <c r="L20" s="65">
        <f>VLOOKUP($A20,'Return Data'!$B$7:$R$2292,17,0)</f>
        <v>41.9208</v>
      </c>
      <c r="M20" s="66">
        <f t="shared" si="8"/>
        <v>12</v>
      </c>
      <c r="N20" s="65"/>
      <c r="O20" s="66"/>
      <c r="P20" s="65"/>
      <c r="Q20" s="66"/>
      <c r="R20" s="65">
        <f>VLOOKUP($A20,'Return Data'!$B$7:$R$2292,16,0)</f>
        <v>27.683700000000002</v>
      </c>
      <c r="S20" s="67">
        <f t="shared" si="11"/>
        <v>7</v>
      </c>
    </row>
    <row r="21" spans="1:19" x14ac:dyDescent="0.3">
      <c r="A21" s="63" t="s">
        <v>1468</v>
      </c>
      <c r="B21" s="64">
        <f>VLOOKUP($A21,'Return Data'!$B$7:$R$2292,3,0)</f>
        <v>44533</v>
      </c>
      <c r="C21" s="65">
        <f>VLOOKUP($A21,'Return Data'!$B$7:$R$2292,4,0)</f>
        <v>14.9834</v>
      </c>
      <c r="D21" s="65">
        <f>VLOOKUP($A21,'Return Data'!$B$7:$R$2292,10,0)</f>
        <v>-2.3132000000000001</v>
      </c>
      <c r="E21" s="66">
        <f t="shared" si="0"/>
        <v>23</v>
      </c>
      <c r="F21" s="65">
        <f>VLOOKUP($A21,'Return Data'!$B$7:$R$2292,11,0)</f>
        <v>3.5236999999999998</v>
      </c>
      <c r="G21" s="66">
        <f t="shared" si="5"/>
        <v>23</v>
      </c>
      <c r="H21" s="65">
        <f>VLOOKUP($A21,'Return Data'!$B$7:$R$2292,12,0)</f>
        <v>16.250399999999999</v>
      </c>
      <c r="I21" s="66">
        <f t="shared" si="6"/>
        <v>23</v>
      </c>
      <c r="J21" s="65">
        <f>VLOOKUP($A21,'Return Data'!$B$7:$R$2292,13,0)</f>
        <v>37.486400000000003</v>
      </c>
      <c r="K21" s="66">
        <f t="shared" si="7"/>
        <v>23</v>
      </c>
      <c r="L21" s="65"/>
      <c r="M21" s="66"/>
      <c r="N21" s="65"/>
      <c r="O21" s="66"/>
      <c r="P21" s="65"/>
      <c r="Q21" s="66"/>
      <c r="R21" s="65">
        <f>VLOOKUP($A21,'Return Data'!$B$7:$R$2292,16,0)</f>
        <v>25.273499999999999</v>
      </c>
      <c r="S21" s="67">
        <f t="shared" si="11"/>
        <v>8</v>
      </c>
    </row>
    <row r="22" spans="1:19" x14ac:dyDescent="0.3">
      <c r="A22" s="63" t="s">
        <v>1469</v>
      </c>
      <c r="B22" s="64">
        <f>VLOOKUP($A22,'Return Data'!$B$7:$R$2292,3,0)</f>
        <v>44533</v>
      </c>
      <c r="C22" s="65">
        <f>VLOOKUP($A22,'Return Data'!$B$7:$R$2292,4,0)</f>
        <v>166.53800000000001</v>
      </c>
      <c r="D22" s="65">
        <f>VLOOKUP($A22,'Return Data'!$B$7:$R$2292,10,0)</f>
        <v>7.4855</v>
      </c>
      <c r="E22" s="66">
        <f t="shared" si="0"/>
        <v>6</v>
      </c>
      <c r="F22" s="65">
        <f>VLOOKUP($A22,'Return Data'!$B$7:$R$2292,11,0)</f>
        <v>22.676300000000001</v>
      </c>
      <c r="G22" s="66">
        <f t="shared" si="5"/>
        <v>7</v>
      </c>
      <c r="H22" s="65">
        <f>VLOOKUP($A22,'Return Data'!$B$7:$R$2292,12,0)</f>
        <v>40.213000000000001</v>
      </c>
      <c r="I22" s="66">
        <f t="shared" si="6"/>
        <v>8</v>
      </c>
      <c r="J22" s="65">
        <f>VLOOKUP($A22,'Return Data'!$B$7:$R$2292,13,0)</f>
        <v>76.424800000000005</v>
      </c>
      <c r="K22" s="66">
        <f t="shared" si="7"/>
        <v>3</v>
      </c>
      <c r="L22" s="65">
        <f>VLOOKUP($A22,'Return Data'!$B$7:$R$2292,17,0)</f>
        <v>52.421599999999998</v>
      </c>
      <c r="M22" s="66">
        <f t="shared" si="8"/>
        <v>4</v>
      </c>
      <c r="N22" s="65">
        <f>VLOOKUP($A22,'Return Data'!$B$7:$R$2292,14,0)</f>
        <v>34.637900000000002</v>
      </c>
      <c r="O22" s="66">
        <f t="shared" si="9"/>
        <v>2</v>
      </c>
      <c r="P22" s="65">
        <f>VLOOKUP($A22,'Return Data'!$B$7:$R$2292,15,0)</f>
        <v>22.972799999999999</v>
      </c>
      <c r="Q22" s="66">
        <f t="shared" si="10"/>
        <v>4</v>
      </c>
      <c r="R22" s="65">
        <f>VLOOKUP($A22,'Return Data'!$B$7:$R$2292,16,0)</f>
        <v>18.244299999999999</v>
      </c>
      <c r="S22" s="67">
        <f t="shared" si="11"/>
        <v>13</v>
      </c>
    </row>
    <row r="23" spans="1:19" x14ac:dyDescent="0.3">
      <c r="A23" s="63" t="s">
        <v>1472</v>
      </c>
      <c r="B23" s="64">
        <f>VLOOKUP($A23,'Return Data'!$B$7:$R$2292,3,0)</f>
        <v>44533</v>
      </c>
      <c r="C23" s="65">
        <f>VLOOKUP($A23,'Return Data'!$B$7:$R$2292,4,0)</f>
        <v>44.155000000000001</v>
      </c>
      <c r="D23" s="65">
        <f>VLOOKUP($A23,'Return Data'!$B$7:$R$2292,10,0)</f>
        <v>7.3442999999999996</v>
      </c>
      <c r="E23" s="66">
        <f t="shared" si="0"/>
        <v>7</v>
      </c>
      <c r="F23" s="65">
        <f>VLOOKUP($A23,'Return Data'!$B$7:$R$2292,11,0)</f>
        <v>23.999600000000001</v>
      </c>
      <c r="G23" s="66">
        <f t="shared" si="5"/>
        <v>4</v>
      </c>
      <c r="H23" s="65">
        <f>VLOOKUP($A23,'Return Data'!$B$7:$R$2292,12,0)</f>
        <v>44.960599999999999</v>
      </c>
      <c r="I23" s="66">
        <f t="shared" si="6"/>
        <v>3</v>
      </c>
      <c r="J23" s="65">
        <f>VLOOKUP($A23,'Return Data'!$B$7:$R$2292,13,0)</f>
        <v>75.211299999999994</v>
      </c>
      <c r="K23" s="66">
        <f t="shared" si="7"/>
        <v>4</v>
      </c>
      <c r="L23" s="65">
        <f>VLOOKUP($A23,'Return Data'!$B$7:$R$2292,17,0)</f>
        <v>39.429900000000004</v>
      </c>
      <c r="M23" s="66">
        <f t="shared" si="8"/>
        <v>17</v>
      </c>
      <c r="N23" s="65">
        <f>VLOOKUP($A23,'Return Data'!$B$7:$R$2292,14,0)</f>
        <v>21.7622</v>
      </c>
      <c r="O23" s="66">
        <f t="shared" si="9"/>
        <v>12</v>
      </c>
      <c r="P23" s="65">
        <f>VLOOKUP($A23,'Return Data'!$B$7:$R$2292,15,0)</f>
        <v>20.3674</v>
      </c>
      <c r="Q23" s="66">
        <f t="shared" si="10"/>
        <v>6</v>
      </c>
      <c r="R23" s="65">
        <f>VLOOKUP($A23,'Return Data'!$B$7:$R$2292,16,0)</f>
        <v>21.6843</v>
      </c>
      <c r="S23" s="67">
        <f t="shared" si="11"/>
        <v>10</v>
      </c>
    </row>
    <row r="24" spans="1:19" x14ac:dyDescent="0.3">
      <c r="A24" s="63" t="s">
        <v>1473</v>
      </c>
      <c r="B24" s="64">
        <f>VLOOKUP($A24,'Return Data'!$B$7:$R$2292,3,0)</f>
        <v>44533</v>
      </c>
      <c r="C24" s="65">
        <f>VLOOKUP($A24,'Return Data'!$B$7:$R$2292,4,0)</f>
        <v>83.177599999999998</v>
      </c>
      <c r="D24" s="65">
        <f>VLOOKUP($A24,'Return Data'!$B$7:$R$2292,10,0)</f>
        <v>5.8891</v>
      </c>
      <c r="E24" s="66">
        <f t="shared" si="0"/>
        <v>15</v>
      </c>
      <c r="F24" s="65">
        <f>VLOOKUP($A24,'Return Data'!$B$7:$R$2292,11,0)</f>
        <v>21.766300000000001</v>
      </c>
      <c r="G24" s="66">
        <f t="shared" si="5"/>
        <v>9</v>
      </c>
      <c r="H24" s="65">
        <f>VLOOKUP($A24,'Return Data'!$B$7:$R$2292,12,0)</f>
        <v>38.871200000000002</v>
      </c>
      <c r="I24" s="66">
        <f t="shared" si="6"/>
        <v>12</v>
      </c>
      <c r="J24" s="65">
        <f>VLOOKUP($A24,'Return Data'!$B$7:$R$2292,13,0)</f>
        <v>74.656300000000002</v>
      </c>
      <c r="K24" s="66">
        <f t="shared" si="7"/>
        <v>5</v>
      </c>
      <c r="L24" s="65">
        <f>VLOOKUP($A24,'Return Data'!$B$7:$R$2292,17,0)</f>
        <v>47.905700000000003</v>
      </c>
      <c r="M24" s="66">
        <f t="shared" si="8"/>
        <v>6</v>
      </c>
      <c r="N24" s="65">
        <f>VLOOKUP($A24,'Return Data'!$B$7:$R$2292,14,0)</f>
        <v>28.136500000000002</v>
      </c>
      <c r="O24" s="66">
        <f t="shared" si="9"/>
        <v>7</v>
      </c>
      <c r="P24" s="65">
        <f>VLOOKUP($A24,'Return Data'!$B$7:$R$2292,15,0)</f>
        <v>23.274799999999999</v>
      </c>
      <c r="Q24" s="66">
        <f t="shared" si="10"/>
        <v>2</v>
      </c>
      <c r="R24" s="65">
        <f>VLOOKUP($A24,'Return Data'!$B$7:$R$2292,16,0)</f>
        <v>20.776700000000002</v>
      </c>
      <c r="S24" s="67">
        <f t="shared" si="11"/>
        <v>12</v>
      </c>
    </row>
    <row r="25" spans="1:19" x14ac:dyDescent="0.3">
      <c r="A25" s="63" t="s">
        <v>1476</v>
      </c>
      <c r="B25" s="64">
        <f>VLOOKUP($A25,'Return Data'!$B$7:$R$2292,3,0)</f>
        <v>44533</v>
      </c>
      <c r="C25" s="65">
        <f>VLOOKUP($A25,'Return Data'!$B$7:$R$2292,4,0)</f>
        <v>24.18</v>
      </c>
      <c r="D25" s="65">
        <f>VLOOKUP($A25,'Return Data'!$B$7:$R$2292,10,0)</f>
        <v>11.9963</v>
      </c>
      <c r="E25" s="66">
        <f t="shared" si="0"/>
        <v>1</v>
      </c>
      <c r="F25" s="65">
        <f>VLOOKUP($A25,'Return Data'!$B$7:$R$2292,11,0)</f>
        <v>28.617000000000001</v>
      </c>
      <c r="G25" s="66">
        <f t="shared" si="5"/>
        <v>1</v>
      </c>
      <c r="H25" s="65">
        <f>VLOOKUP($A25,'Return Data'!$B$7:$R$2292,12,0)</f>
        <v>49.536200000000001</v>
      </c>
      <c r="I25" s="66">
        <f t="shared" si="6"/>
        <v>2</v>
      </c>
      <c r="J25" s="65">
        <f>VLOOKUP($A25,'Return Data'!$B$7:$R$2292,13,0)</f>
        <v>79.777000000000001</v>
      </c>
      <c r="K25" s="66">
        <f t="shared" si="7"/>
        <v>2</v>
      </c>
      <c r="L25" s="65"/>
      <c r="M25" s="66"/>
      <c r="N25" s="65"/>
      <c r="O25" s="66"/>
      <c r="P25" s="65"/>
      <c r="Q25" s="66"/>
      <c r="R25" s="65">
        <f>VLOOKUP($A25,'Return Data'!$B$7:$R$2292,16,0)</f>
        <v>41.153399999999998</v>
      </c>
      <c r="S25" s="67">
        <f t="shared" si="11"/>
        <v>2</v>
      </c>
    </row>
    <row r="26" spans="1:19" x14ac:dyDescent="0.3">
      <c r="A26" s="63" t="s">
        <v>1477</v>
      </c>
      <c r="B26" s="64">
        <f>VLOOKUP($A26,'Return Data'!$B$7:$R$2292,3,0)</f>
        <v>44533</v>
      </c>
      <c r="C26" s="65">
        <f>VLOOKUP($A26,'Return Data'!$B$7:$R$2292,4,0)</f>
        <v>145.647057861207</v>
      </c>
      <c r="D26" s="65">
        <f>VLOOKUP($A26,'Return Data'!$B$7:$R$2292,10,0)</f>
        <v>6.0885999999999996</v>
      </c>
      <c r="E26" s="66">
        <f t="shared" si="0"/>
        <v>13</v>
      </c>
      <c r="F26" s="65">
        <f>VLOOKUP($A26,'Return Data'!$B$7:$R$2292,11,0)</f>
        <v>20.974900000000002</v>
      </c>
      <c r="G26" s="66">
        <f t="shared" si="5"/>
        <v>12</v>
      </c>
      <c r="H26" s="65">
        <f>VLOOKUP($A26,'Return Data'!$B$7:$R$2292,12,0)</f>
        <v>56.229799999999997</v>
      </c>
      <c r="I26" s="66">
        <f t="shared" si="6"/>
        <v>1</v>
      </c>
      <c r="J26" s="65">
        <f>VLOOKUP($A26,'Return Data'!$B$7:$R$2292,13,0)</f>
        <v>91.636499999999998</v>
      </c>
      <c r="K26" s="66">
        <f t="shared" si="7"/>
        <v>1</v>
      </c>
      <c r="L26" s="65">
        <f>VLOOKUP($A26,'Return Data'!$B$7:$R$2292,17,0)</f>
        <v>79.099500000000006</v>
      </c>
      <c r="M26" s="66">
        <f t="shared" si="8"/>
        <v>1</v>
      </c>
      <c r="N26" s="65">
        <f>VLOOKUP($A26,'Return Data'!$B$7:$R$2292,14,0)</f>
        <v>35.834299999999999</v>
      </c>
      <c r="O26" s="66">
        <f t="shared" si="9"/>
        <v>1</v>
      </c>
      <c r="P26" s="65">
        <f>VLOOKUP($A26,'Return Data'!$B$7:$R$2292,15,0)</f>
        <v>21.468599999999999</v>
      </c>
      <c r="Q26" s="66">
        <f t="shared" si="10"/>
        <v>5</v>
      </c>
      <c r="R26" s="65">
        <f>VLOOKUP($A26,'Return Data'!$B$7:$R$2292,16,0)</f>
        <v>11.2393</v>
      </c>
      <c r="S26" s="67">
        <f t="shared" si="11"/>
        <v>23</v>
      </c>
    </row>
    <row r="27" spans="1:19" x14ac:dyDescent="0.3">
      <c r="A27" s="63" t="s">
        <v>1480</v>
      </c>
      <c r="B27" s="64">
        <f>VLOOKUP($A27,'Return Data'!$B$7:$R$2292,3,0)</f>
        <v>44533</v>
      </c>
      <c r="C27" s="65">
        <f>VLOOKUP($A27,'Return Data'!$B$7:$R$2292,4,0)</f>
        <v>104.5966</v>
      </c>
      <c r="D27" s="65">
        <f>VLOOKUP($A27,'Return Data'!$B$7:$R$2292,10,0)</f>
        <v>8.1755999999999993</v>
      </c>
      <c r="E27" s="66">
        <f t="shared" si="0"/>
        <v>3</v>
      </c>
      <c r="F27" s="65">
        <f>VLOOKUP($A27,'Return Data'!$B$7:$R$2292,11,0)</f>
        <v>17.1129</v>
      </c>
      <c r="G27" s="66">
        <f t="shared" si="5"/>
        <v>20</v>
      </c>
      <c r="H27" s="65">
        <f>VLOOKUP($A27,'Return Data'!$B$7:$R$2292,12,0)</f>
        <v>29.492899999999999</v>
      </c>
      <c r="I27" s="66">
        <f t="shared" si="6"/>
        <v>21</v>
      </c>
      <c r="J27" s="65">
        <f>VLOOKUP($A27,'Return Data'!$B$7:$R$2292,13,0)</f>
        <v>53.380299999999998</v>
      </c>
      <c r="K27" s="66">
        <f t="shared" si="7"/>
        <v>22</v>
      </c>
      <c r="L27" s="65">
        <f>VLOOKUP($A27,'Return Data'!$B$7:$R$2292,17,0)</f>
        <v>39.550199999999997</v>
      </c>
      <c r="M27" s="66">
        <f t="shared" si="8"/>
        <v>16</v>
      </c>
      <c r="N27" s="65">
        <f>VLOOKUP($A27,'Return Data'!$B$7:$R$2292,14,0)</f>
        <v>28.326000000000001</v>
      </c>
      <c r="O27" s="66">
        <f t="shared" si="9"/>
        <v>6</v>
      </c>
      <c r="P27" s="65">
        <f>VLOOKUP($A27,'Return Data'!$B$7:$R$2292,15,0)</f>
        <v>23.716699999999999</v>
      </c>
      <c r="Q27" s="66">
        <f t="shared" si="10"/>
        <v>1</v>
      </c>
      <c r="R27" s="65">
        <f>VLOOKUP($A27,'Return Data'!$B$7:$R$2292,16,0)</f>
        <v>21.139700000000001</v>
      </c>
      <c r="S27" s="67">
        <f t="shared" si="11"/>
        <v>11</v>
      </c>
    </row>
    <row r="28" spans="1:19" x14ac:dyDescent="0.3">
      <c r="A28" s="63" t="s">
        <v>1481</v>
      </c>
      <c r="B28" s="64">
        <f>VLOOKUP($A28,'Return Data'!$B$7:$R$2292,3,0)</f>
        <v>44533</v>
      </c>
      <c r="C28" s="65">
        <f>VLOOKUP($A28,'Return Data'!$B$7:$R$2292,4,0)</f>
        <v>148.339</v>
      </c>
      <c r="D28" s="65">
        <f>VLOOKUP($A28,'Return Data'!$B$7:$R$2292,10,0)</f>
        <v>6.6566999999999998</v>
      </c>
      <c r="E28" s="66">
        <f t="shared" si="0"/>
        <v>10</v>
      </c>
      <c r="F28" s="65">
        <f>VLOOKUP($A28,'Return Data'!$B$7:$R$2292,11,0)</f>
        <v>20.823</v>
      </c>
      <c r="G28" s="66">
        <f t="shared" si="5"/>
        <v>14</v>
      </c>
      <c r="H28" s="65">
        <f>VLOOKUP($A28,'Return Data'!$B$7:$R$2292,12,0)</f>
        <v>39.074800000000003</v>
      </c>
      <c r="I28" s="66">
        <f t="shared" si="6"/>
        <v>11</v>
      </c>
      <c r="J28" s="65">
        <f>VLOOKUP($A28,'Return Data'!$B$7:$R$2292,13,0)</f>
        <v>66.095799999999997</v>
      </c>
      <c r="K28" s="66">
        <f t="shared" si="7"/>
        <v>16</v>
      </c>
      <c r="L28" s="65">
        <f>VLOOKUP($A28,'Return Data'!$B$7:$R$2292,17,0)</f>
        <v>40.552300000000002</v>
      </c>
      <c r="M28" s="66">
        <f t="shared" si="8"/>
        <v>13</v>
      </c>
      <c r="N28" s="65">
        <f>VLOOKUP($A28,'Return Data'!$B$7:$R$2292,14,0)</f>
        <v>23.952000000000002</v>
      </c>
      <c r="O28" s="66">
        <f t="shared" si="9"/>
        <v>9</v>
      </c>
      <c r="P28" s="65">
        <f>VLOOKUP($A28,'Return Data'!$B$7:$R$2292,15,0)</f>
        <v>15.439299999999999</v>
      </c>
      <c r="Q28" s="66">
        <f t="shared" si="10"/>
        <v>12</v>
      </c>
      <c r="R28" s="65">
        <f>VLOOKUP($A28,'Return Data'!$B$7:$R$2292,16,0)</f>
        <v>17.404199999999999</v>
      </c>
      <c r="S28" s="67">
        <f t="shared" si="11"/>
        <v>15</v>
      </c>
    </row>
    <row r="29" spans="1:19" x14ac:dyDescent="0.3">
      <c r="A29" s="63" t="s">
        <v>1484</v>
      </c>
      <c r="B29" s="64">
        <f>VLOOKUP($A29,'Return Data'!$B$7:$R$2292,3,0)</f>
        <v>44533</v>
      </c>
      <c r="C29" s="65">
        <f>VLOOKUP($A29,'Return Data'!$B$7:$R$2292,4,0)</f>
        <v>21.604199999999999</v>
      </c>
      <c r="D29" s="65">
        <f>VLOOKUP($A29,'Return Data'!$B$7:$R$2292,10,0)</f>
        <v>6.1871</v>
      </c>
      <c r="E29" s="66">
        <f t="shared" si="0"/>
        <v>12</v>
      </c>
      <c r="F29" s="65">
        <f>VLOOKUP($A29,'Return Data'!$B$7:$R$2292,11,0)</f>
        <v>21.373999999999999</v>
      </c>
      <c r="G29" s="66">
        <f t="shared" si="5"/>
        <v>11</v>
      </c>
      <c r="H29" s="65">
        <f>VLOOKUP($A29,'Return Data'!$B$7:$R$2292,12,0)</f>
        <v>41.293500000000002</v>
      </c>
      <c r="I29" s="66">
        <f t="shared" si="6"/>
        <v>7</v>
      </c>
      <c r="J29" s="65">
        <f>VLOOKUP($A29,'Return Data'!$B$7:$R$2292,13,0)</f>
        <v>72.778300000000002</v>
      </c>
      <c r="K29" s="66">
        <f t="shared" si="7"/>
        <v>7</v>
      </c>
      <c r="L29" s="65">
        <f>VLOOKUP($A29,'Return Data'!$B$7:$R$2292,17,0)</f>
        <v>43.191000000000003</v>
      </c>
      <c r="M29" s="66">
        <f t="shared" si="8"/>
        <v>10</v>
      </c>
      <c r="N29" s="65"/>
      <c r="O29" s="66"/>
      <c r="P29" s="65"/>
      <c r="Q29" s="66"/>
      <c r="R29" s="65">
        <f>VLOOKUP($A29,'Return Data'!$B$7:$R$2292,16,0)</f>
        <v>28.622299999999999</v>
      </c>
      <c r="S29" s="67">
        <f t="shared" si="11"/>
        <v>6</v>
      </c>
    </row>
    <row r="30" spans="1:19" x14ac:dyDescent="0.3">
      <c r="A30" s="63" t="s">
        <v>1486</v>
      </c>
      <c r="B30" s="64">
        <f>VLOOKUP($A30,'Return Data'!$B$7:$R$2292,3,0)</f>
        <v>44533</v>
      </c>
      <c r="C30" s="65">
        <f>VLOOKUP($A30,'Return Data'!$B$7:$R$2292,4,0)</f>
        <v>28.88</v>
      </c>
      <c r="D30" s="65">
        <f>VLOOKUP($A30,'Return Data'!$B$7:$R$2292,10,0)</f>
        <v>3.8849</v>
      </c>
      <c r="E30" s="66">
        <f t="shared" si="0"/>
        <v>19</v>
      </c>
      <c r="F30" s="65">
        <f>VLOOKUP($A30,'Return Data'!$B$7:$R$2292,11,0)</f>
        <v>20.786300000000001</v>
      </c>
      <c r="G30" s="66">
        <f t="shared" si="5"/>
        <v>15</v>
      </c>
      <c r="H30" s="65">
        <f>VLOOKUP($A30,'Return Data'!$B$7:$R$2292,12,0)</f>
        <v>36.226399999999998</v>
      </c>
      <c r="I30" s="66">
        <f t="shared" si="6"/>
        <v>15</v>
      </c>
      <c r="J30" s="65">
        <f>VLOOKUP($A30,'Return Data'!$B$7:$R$2292,13,0)</f>
        <v>66.551299999999998</v>
      </c>
      <c r="K30" s="66">
        <f t="shared" si="7"/>
        <v>15</v>
      </c>
      <c r="L30" s="65">
        <f>VLOOKUP($A30,'Return Data'!$B$7:$R$2292,17,0)</f>
        <v>44.852800000000002</v>
      </c>
      <c r="M30" s="66">
        <f t="shared" si="8"/>
        <v>7</v>
      </c>
      <c r="N30" s="65">
        <f>VLOOKUP($A30,'Return Data'!$B$7:$R$2292,14,0)</f>
        <v>28.7577</v>
      </c>
      <c r="O30" s="66">
        <f t="shared" si="9"/>
        <v>5</v>
      </c>
      <c r="P30" s="65">
        <f>VLOOKUP($A30,'Return Data'!$B$7:$R$2292,15,0)</f>
        <v>19.060300000000002</v>
      </c>
      <c r="Q30" s="66">
        <f t="shared" si="10"/>
        <v>8</v>
      </c>
      <c r="R30" s="65">
        <f>VLOOKUP($A30,'Return Data'!$B$7:$R$2292,16,0)</f>
        <v>15.2163</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5.8242260869565214</v>
      </c>
      <c r="E32" s="74"/>
      <c r="F32" s="75">
        <f>AVERAGE(F8:F30)</f>
        <v>20.504991304347829</v>
      </c>
      <c r="G32" s="74"/>
      <c r="H32" s="75">
        <f>AVERAGE(H8:H30)</f>
        <v>37.729056521739132</v>
      </c>
      <c r="I32" s="74"/>
      <c r="J32" s="75">
        <f>AVERAGE(J8:J30)</f>
        <v>67.329621739130431</v>
      </c>
      <c r="K32" s="74"/>
      <c r="L32" s="75">
        <f>AVERAGE(L8:L30)</f>
        <v>45.650750000000009</v>
      </c>
      <c r="M32" s="74"/>
      <c r="N32" s="75">
        <f>AVERAGE(N8:N30)</f>
        <v>26.389120000000002</v>
      </c>
      <c r="O32" s="74"/>
      <c r="P32" s="75">
        <f>AVERAGE(P8:P30)</f>
        <v>19.349257142857144</v>
      </c>
      <c r="Q32" s="74"/>
      <c r="R32" s="75">
        <f>AVERAGE(R8:R30)</f>
        <v>23.407486956521744</v>
      </c>
      <c r="S32" s="76"/>
    </row>
    <row r="33" spans="1:19" x14ac:dyDescent="0.3">
      <c r="A33" s="73" t="s">
        <v>28</v>
      </c>
      <c r="B33" s="74"/>
      <c r="C33" s="74"/>
      <c r="D33" s="75">
        <f>MIN(D8:D30)</f>
        <v>-2.3132000000000001</v>
      </c>
      <c r="E33" s="74"/>
      <c r="F33" s="75">
        <f>MIN(F8:F30)</f>
        <v>3.5236999999999998</v>
      </c>
      <c r="G33" s="74"/>
      <c r="H33" s="75">
        <f>MIN(H8:H30)</f>
        <v>16.250399999999999</v>
      </c>
      <c r="I33" s="74"/>
      <c r="J33" s="75">
        <f>MIN(J8:J30)</f>
        <v>37.486400000000003</v>
      </c>
      <c r="K33" s="74"/>
      <c r="L33" s="75">
        <f>MIN(L8:L30)</f>
        <v>34.543100000000003</v>
      </c>
      <c r="M33" s="74"/>
      <c r="N33" s="75">
        <f>MIN(N8:N30)</f>
        <v>17.468</v>
      </c>
      <c r="O33" s="74"/>
      <c r="P33" s="75">
        <f>MIN(P8:P30)</f>
        <v>13.370699999999999</v>
      </c>
      <c r="Q33" s="74"/>
      <c r="R33" s="75">
        <f>MIN(R8:R30)</f>
        <v>11.2393</v>
      </c>
      <c r="S33" s="76"/>
    </row>
    <row r="34" spans="1:19" ht="15" thickBot="1" x14ac:dyDescent="0.35">
      <c r="A34" s="77" t="s">
        <v>29</v>
      </c>
      <c r="B34" s="78"/>
      <c r="C34" s="78"/>
      <c r="D34" s="79">
        <f>MAX(D8:D30)</f>
        <v>11.9963</v>
      </c>
      <c r="E34" s="78"/>
      <c r="F34" s="79">
        <f>MAX(F8:F30)</f>
        <v>28.617000000000001</v>
      </c>
      <c r="G34" s="78"/>
      <c r="H34" s="79">
        <f>MAX(H8:H30)</f>
        <v>56.229799999999997</v>
      </c>
      <c r="I34" s="78"/>
      <c r="J34" s="79">
        <f>MAX(J8:J30)</f>
        <v>91.636499999999998</v>
      </c>
      <c r="K34" s="78"/>
      <c r="L34" s="79">
        <f>MAX(L8:L30)</f>
        <v>79.099500000000006</v>
      </c>
      <c r="M34" s="78"/>
      <c r="N34" s="79">
        <f>MAX(N8:N30)</f>
        <v>35.834299999999999</v>
      </c>
      <c r="O34" s="78"/>
      <c r="P34" s="79">
        <f>MAX(P8:P30)</f>
        <v>23.716699999999999</v>
      </c>
      <c r="Q34" s="78"/>
      <c r="R34" s="79">
        <f>MAX(R8:R30)</f>
        <v>55.657699999999998</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1145</v>
      </c>
      <c r="B8" s="64">
        <f>VLOOKUP($A8,'Return Data'!$B$7:$R$2292,3,0)</f>
        <v>44533</v>
      </c>
      <c r="C8" s="65">
        <f>VLOOKUP($A8,'Return Data'!$B$7:$R$2292,4,0)</f>
        <v>510.7</v>
      </c>
      <c r="D8" s="65">
        <f>VLOOKUP($A8,'Return Data'!$B$7:$R$2292,10,0)</f>
        <v>5.9631999999999996</v>
      </c>
      <c r="E8" s="66">
        <f t="shared" ref="E8:E33" si="0">RANK(D8,D$8:D$33,0)</f>
        <v>5</v>
      </c>
      <c r="F8" s="65">
        <f>VLOOKUP($A8,'Return Data'!$B$7:$R$2292,11,0)</f>
        <v>23.470800000000001</v>
      </c>
      <c r="G8" s="66">
        <f t="shared" ref="G8:G25" si="1">RANK(F8,F$8:F$33,0)</f>
        <v>3</v>
      </c>
      <c r="H8" s="65">
        <f>VLOOKUP($A8,'Return Data'!$B$7:$R$2292,12,0)</f>
        <v>32.449800000000003</v>
      </c>
      <c r="I8" s="66">
        <f t="shared" ref="I8:I25" si="2">RANK(H8,H$8:H$33,0)</f>
        <v>5</v>
      </c>
      <c r="J8" s="65">
        <f>VLOOKUP($A8,'Return Data'!$B$7:$R$2292,13,0)</f>
        <v>57.085299999999997</v>
      </c>
      <c r="K8" s="66">
        <f t="shared" ref="K8:K21" si="3">RANK(J8,J$8:J$33,0)</f>
        <v>7</v>
      </c>
      <c r="L8" s="65">
        <f>VLOOKUP($A8,'Return Data'!$B$7:$R$2292,17,0)</f>
        <v>33.345500000000001</v>
      </c>
      <c r="M8" s="66">
        <f t="shared" ref="M8:M21" si="4">RANK(L8,L$8:L$33,0)</f>
        <v>14</v>
      </c>
      <c r="N8" s="65">
        <f>VLOOKUP($A8,'Return Data'!$B$7:$R$2292,14,0)</f>
        <v>19.892800000000001</v>
      </c>
      <c r="O8" s="66">
        <f t="shared" ref="O8:O20" si="5">RANK(N8,N$8:N$33,0)</f>
        <v>18</v>
      </c>
      <c r="P8" s="65">
        <f>VLOOKUP($A8,'Return Data'!$B$7:$R$2292,15,0)</f>
        <v>15.6</v>
      </c>
      <c r="Q8" s="66">
        <f t="shared" ref="Q8:Q16" si="6">RANK(P8,P$8:P$33,0)</f>
        <v>20</v>
      </c>
      <c r="R8" s="65">
        <f>VLOOKUP($A8,'Return Data'!$B$7:$R$2292,16,0)</f>
        <v>17.622599999999998</v>
      </c>
      <c r="S8" s="67">
        <f t="shared" ref="S8:S33" si="7">RANK(R8,R$8:R$33,0)</f>
        <v>22</v>
      </c>
    </row>
    <row r="9" spans="1:20" x14ac:dyDescent="0.3">
      <c r="A9" s="63" t="s">
        <v>1146</v>
      </c>
      <c r="B9" s="64">
        <f>VLOOKUP($A9,'Return Data'!$B$7:$R$2292,3,0)</f>
        <v>44533</v>
      </c>
      <c r="C9" s="65">
        <f>VLOOKUP($A9,'Return Data'!$B$7:$R$2292,4,0)</f>
        <v>77.52</v>
      </c>
      <c r="D9" s="65">
        <f>VLOOKUP($A9,'Return Data'!$B$7:$R$2292,10,0)</f>
        <v>2.0670999999999999</v>
      </c>
      <c r="E9" s="66">
        <f t="shared" si="0"/>
        <v>17</v>
      </c>
      <c r="F9" s="65">
        <f>VLOOKUP($A9,'Return Data'!$B$7:$R$2292,11,0)</f>
        <v>18.640999999999998</v>
      </c>
      <c r="G9" s="66">
        <f t="shared" si="1"/>
        <v>9</v>
      </c>
      <c r="H9" s="65">
        <f>VLOOKUP($A9,'Return Data'!$B$7:$R$2292,12,0)</f>
        <v>25.823699999999999</v>
      </c>
      <c r="I9" s="66">
        <f t="shared" si="2"/>
        <v>13</v>
      </c>
      <c r="J9" s="65">
        <f>VLOOKUP($A9,'Return Data'!$B$7:$R$2292,13,0)</f>
        <v>46.790399999999998</v>
      </c>
      <c r="K9" s="66">
        <f t="shared" si="3"/>
        <v>17</v>
      </c>
      <c r="L9" s="65">
        <f>VLOOKUP($A9,'Return Data'!$B$7:$R$2292,17,0)</f>
        <v>34.479700000000001</v>
      </c>
      <c r="M9" s="66">
        <f t="shared" si="4"/>
        <v>12</v>
      </c>
      <c r="N9" s="65">
        <f>VLOOKUP($A9,'Return Data'!$B$7:$R$2292,14,0)</f>
        <v>28.010899999999999</v>
      </c>
      <c r="O9" s="66">
        <f t="shared" si="5"/>
        <v>4</v>
      </c>
      <c r="P9" s="65">
        <f>VLOOKUP($A9,'Return Data'!$B$7:$R$2292,15,0)</f>
        <v>24.717199999999998</v>
      </c>
      <c r="Q9" s="66">
        <f t="shared" si="6"/>
        <v>1</v>
      </c>
      <c r="R9" s="65">
        <f>VLOOKUP($A9,'Return Data'!$B$7:$R$2292,16,0)</f>
        <v>21.439800000000002</v>
      </c>
      <c r="S9" s="67">
        <f t="shared" si="7"/>
        <v>8</v>
      </c>
    </row>
    <row r="10" spans="1:20" x14ac:dyDescent="0.3">
      <c r="A10" s="63" t="s">
        <v>1149</v>
      </c>
      <c r="B10" s="64">
        <f>VLOOKUP($A10,'Return Data'!$B$7:$R$2292,3,0)</f>
        <v>44533</v>
      </c>
      <c r="C10" s="65">
        <f>VLOOKUP($A10,'Return Data'!$B$7:$R$2292,4,0)</f>
        <v>18.97</v>
      </c>
      <c r="D10" s="65">
        <f>VLOOKUP($A10,'Return Data'!$B$7:$R$2292,10,0)</f>
        <v>8.7105999999999995</v>
      </c>
      <c r="E10" s="66">
        <f t="shared" si="0"/>
        <v>2</v>
      </c>
      <c r="F10" s="65">
        <f>VLOOKUP($A10,'Return Data'!$B$7:$R$2292,11,0)</f>
        <v>28.523</v>
      </c>
      <c r="G10" s="66">
        <f t="shared" si="1"/>
        <v>1</v>
      </c>
      <c r="H10" s="65">
        <f>VLOOKUP($A10,'Return Data'!$B$7:$R$2292,12,0)</f>
        <v>36.3767</v>
      </c>
      <c r="I10" s="66">
        <f t="shared" si="2"/>
        <v>2</v>
      </c>
      <c r="J10" s="65">
        <f>VLOOKUP($A10,'Return Data'!$B$7:$R$2292,13,0)</f>
        <v>58.744799999999998</v>
      </c>
      <c r="K10" s="66">
        <f t="shared" si="3"/>
        <v>5</v>
      </c>
      <c r="L10" s="65">
        <f>VLOOKUP($A10,'Return Data'!$B$7:$R$2292,17,0)</f>
        <v>43.758299999999998</v>
      </c>
      <c r="M10" s="66">
        <f t="shared" si="4"/>
        <v>3</v>
      </c>
      <c r="N10" s="65">
        <f>VLOOKUP($A10,'Return Data'!$B$7:$R$2292,14,0)</f>
        <v>28.044799999999999</v>
      </c>
      <c r="O10" s="66">
        <f t="shared" si="5"/>
        <v>3</v>
      </c>
      <c r="P10" s="65">
        <f>VLOOKUP($A10,'Return Data'!$B$7:$R$2292,15,0)</f>
        <v>20.082000000000001</v>
      </c>
      <c r="Q10" s="66">
        <f t="shared" si="6"/>
        <v>8</v>
      </c>
      <c r="R10" s="65">
        <f>VLOOKUP($A10,'Return Data'!$B$7:$R$2292,16,0)</f>
        <v>11.0891</v>
      </c>
      <c r="S10" s="67">
        <f t="shared" si="7"/>
        <v>26</v>
      </c>
    </row>
    <row r="11" spans="1:20" x14ac:dyDescent="0.3">
      <c r="A11" s="63" t="s">
        <v>1151</v>
      </c>
      <c r="B11" s="64">
        <f>VLOOKUP($A11,'Return Data'!$B$7:$R$2292,3,0)</f>
        <v>44533</v>
      </c>
      <c r="C11" s="65">
        <f>VLOOKUP($A11,'Return Data'!$B$7:$R$2292,4,0)</f>
        <v>64.790000000000006</v>
      </c>
      <c r="D11" s="65">
        <f>VLOOKUP($A11,'Return Data'!$B$7:$R$2292,10,0)</f>
        <v>0.33450000000000002</v>
      </c>
      <c r="E11" s="66">
        <f t="shared" si="0"/>
        <v>22</v>
      </c>
      <c r="F11" s="65">
        <f>VLOOKUP($A11,'Return Data'!$B$7:$R$2292,11,0)</f>
        <v>14.145300000000001</v>
      </c>
      <c r="G11" s="66">
        <f t="shared" si="1"/>
        <v>20</v>
      </c>
      <c r="H11" s="65">
        <f>VLOOKUP($A11,'Return Data'!$B$7:$R$2292,12,0)</f>
        <v>20.609100000000002</v>
      </c>
      <c r="I11" s="66">
        <f t="shared" si="2"/>
        <v>20</v>
      </c>
      <c r="J11" s="65">
        <f>VLOOKUP($A11,'Return Data'!$B$7:$R$2292,13,0)</f>
        <v>49.963000000000001</v>
      </c>
      <c r="K11" s="66">
        <f t="shared" si="3"/>
        <v>14</v>
      </c>
      <c r="L11" s="65">
        <f>VLOOKUP($A11,'Return Data'!$B$7:$R$2292,17,0)</f>
        <v>35.534199999999998</v>
      </c>
      <c r="M11" s="66">
        <f t="shared" si="4"/>
        <v>8</v>
      </c>
      <c r="N11" s="65">
        <f>VLOOKUP($A11,'Return Data'!$B$7:$R$2292,14,0)</f>
        <v>25.358899999999998</v>
      </c>
      <c r="O11" s="66">
        <f t="shared" si="5"/>
        <v>9</v>
      </c>
      <c r="P11" s="65">
        <f>VLOOKUP($A11,'Return Data'!$B$7:$R$2292,15,0)</f>
        <v>19.0565</v>
      </c>
      <c r="Q11" s="66">
        <f t="shared" si="6"/>
        <v>10</v>
      </c>
      <c r="R11" s="65">
        <f>VLOOKUP($A11,'Return Data'!$B$7:$R$2292,16,0)</f>
        <v>20.2849</v>
      </c>
      <c r="S11" s="67">
        <f t="shared" si="7"/>
        <v>15</v>
      </c>
    </row>
    <row r="12" spans="1:20" x14ac:dyDescent="0.3">
      <c r="A12" s="63" t="s">
        <v>1152</v>
      </c>
      <c r="B12" s="64">
        <f>VLOOKUP($A12,'Return Data'!$B$7:$R$2292,3,0)</f>
        <v>44533</v>
      </c>
      <c r="C12" s="65">
        <f>VLOOKUP($A12,'Return Data'!$B$7:$R$2292,4,0)</f>
        <v>97.462999999999994</v>
      </c>
      <c r="D12" s="65">
        <f>VLOOKUP($A12,'Return Data'!$B$7:$R$2292,10,0)</f>
        <v>-0.76670000000000005</v>
      </c>
      <c r="E12" s="66">
        <f t="shared" si="0"/>
        <v>26</v>
      </c>
      <c r="F12" s="65">
        <f>VLOOKUP($A12,'Return Data'!$B$7:$R$2292,11,0)</f>
        <v>9.0715000000000003</v>
      </c>
      <c r="G12" s="66">
        <f t="shared" si="1"/>
        <v>26</v>
      </c>
      <c r="H12" s="65">
        <f>VLOOKUP($A12,'Return Data'!$B$7:$R$2292,12,0)</f>
        <v>17.002400000000002</v>
      </c>
      <c r="I12" s="66">
        <f t="shared" si="2"/>
        <v>25</v>
      </c>
      <c r="J12" s="65">
        <f>VLOOKUP($A12,'Return Data'!$B$7:$R$2292,13,0)</f>
        <v>31.934999999999999</v>
      </c>
      <c r="K12" s="66">
        <f t="shared" si="3"/>
        <v>25</v>
      </c>
      <c r="L12" s="65">
        <f>VLOOKUP($A12,'Return Data'!$B$7:$R$2292,17,0)</f>
        <v>28.0974</v>
      </c>
      <c r="M12" s="66">
        <f t="shared" si="4"/>
        <v>20</v>
      </c>
      <c r="N12" s="65">
        <f>VLOOKUP($A12,'Return Data'!$B$7:$R$2292,14,0)</f>
        <v>21.879300000000001</v>
      </c>
      <c r="O12" s="66">
        <f t="shared" si="5"/>
        <v>14</v>
      </c>
      <c r="P12" s="65">
        <f>VLOOKUP($A12,'Return Data'!$B$7:$R$2292,15,0)</f>
        <v>17.718599999999999</v>
      </c>
      <c r="Q12" s="66">
        <f t="shared" si="6"/>
        <v>14</v>
      </c>
      <c r="R12" s="65">
        <f>VLOOKUP($A12,'Return Data'!$B$7:$R$2292,16,0)</f>
        <v>19.292100000000001</v>
      </c>
      <c r="S12" s="67">
        <f t="shared" si="7"/>
        <v>18</v>
      </c>
    </row>
    <row r="13" spans="1:20" x14ac:dyDescent="0.3">
      <c r="A13" s="63" t="s">
        <v>1154</v>
      </c>
      <c r="B13" s="64">
        <f>VLOOKUP($A13,'Return Data'!$B$7:$R$2292,3,0)</f>
        <v>44533</v>
      </c>
      <c r="C13" s="65">
        <f>VLOOKUP($A13,'Return Data'!$B$7:$R$2292,4,0)</f>
        <v>55.58</v>
      </c>
      <c r="D13" s="65">
        <f>VLOOKUP($A13,'Return Data'!$B$7:$R$2292,10,0)</f>
        <v>3.4161999999999999</v>
      </c>
      <c r="E13" s="66">
        <f t="shared" si="0"/>
        <v>11</v>
      </c>
      <c r="F13" s="65">
        <f>VLOOKUP($A13,'Return Data'!$B$7:$R$2292,11,0)</f>
        <v>16.6691</v>
      </c>
      <c r="G13" s="66">
        <f t="shared" si="1"/>
        <v>14</v>
      </c>
      <c r="H13" s="65">
        <f>VLOOKUP($A13,'Return Data'!$B$7:$R$2292,12,0)</f>
        <v>25.570499999999999</v>
      </c>
      <c r="I13" s="66">
        <f t="shared" si="2"/>
        <v>14</v>
      </c>
      <c r="J13" s="65">
        <f>VLOOKUP($A13,'Return Data'!$B$7:$R$2292,13,0)</f>
        <v>54.539099999999998</v>
      </c>
      <c r="K13" s="66">
        <f t="shared" si="3"/>
        <v>10</v>
      </c>
      <c r="L13" s="65">
        <f>VLOOKUP($A13,'Return Data'!$B$7:$R$2292,17,0)</f>
        <v>39.018599999999999</v>
      </c>
      <c r="M13" s="66">
        <f t="shared" si="4"/>
        <v>6</v>
      </c>
      <c r="N13" s="65">
        <f>VLOOKUP($A13,'Return Data'!$B$7:$R$2292,14,0)</f>
        <v>27.415800000000001</v>
      </c>
      <c r="O13" s="66">
        <f t="shared" si="5"/>
        <v>5</v>
      </c>
      <c r="P13" s="65">
        <f>VLOOKUP($A13,'Return Data'!$B$7:$R$2292,15,0)</f>
        <v>21.467400000000001</v>
      </c>
      <c r="Q13" s="66">
        <f t="shared" si="6"/>
        <v>4</v>
      </c>
      <c r="R13" s="65">
        <f>VLOOKUP($A13,'Return Data'!$B$7:$R$2292,16,0)</f>
        <v>22.349299999999999</v>
      </c>
      <c r="S13" s="67">
        <f t="shared" si="7"/>
        <v>5</v>
      </c>
    </row>
    <row r="14" spans="1:20" x14ac:dyDescent="0.3">
      <c r="A14" s="63" t="s">
        <v>1157</v>
      </c>
      <c r="B14" s="64">
        <f>VLOOKUP($A14,'Return Data'!$B$7:$R$2292,3,0)</f>
        <v>44533</v>
      </c>
      <c r="C14" s="65">
        <f>VLOOKUP($A14,'Return Data'!$B$7:$R$2292,4,0)</f>
        <v>1645.1069</v>
      </c>
      <c r="D14" s="65">
        <f>VLOOKUP($A14,'Return Data'!$B$7:$R$2292,10,0)</f>
        <v>0.20530000000000001</v>
      </c>
      <c r="E14" s="66">
        <f t="shared" si="0"/>
        <v>24</v>
      </c>
      <c r="F14" s="65">
        <f>VLOOKUP($A14,'Return Data'!$B$7:$R$2292,11,0)</f>
        <v>11.657500000000001</v>
      </c>
      <c r="G14" s="66">
        <f t="shared" si="1"/>
        <v>23</v>
      </c>
      <c r="H14" s="65">
        <f>VLOOKUP($A14,'Return Data'!$B$7:$R$2292,12,0)</f>
        <v>16.0092</v>
      </c>
      <c r="I14" s="66">
        <f t="shared" si="2"/>
        <v>26</v>
      </c>
      <c r="J14" s="65">
        <f>VLOOKUP($A14,'Return Data'!$B$7:$R$2292,13,0)</f>
        <v>37.905900000000003</v>
      </c>
      <c r="K14" s="66">
        <f t="shared" si="3"/>
        <v>23</v>
      </c>
      <c r="L14" s="65">
        <f>VLOOKUP($A14,'Return Data'!$B$7:$R$2292,17,0)</f>
        <v>26.628</v>
      </c>
      <c r="M14" s="66">
        <f t="shared" si="4"/>
        <v>21</v>
      </c>
      <c r="N14" s="65">
        <f>VLOOKUP($A14,'Return Data'!$B$7:$R$2292,14,0)</f>
        <v>19.380400000000002</v>
      </c>
      <c r="O14" s="66">
        <f t="shared" si="5"/>
        <v>19</v>
      </c>
      <c r="P14" s="65">
        <f>VLOOKUP($A14,'Return Data'!$B$7:$R$2292,15,0)</f>
        <v>16.514299999999999</v>
      </c>
      <c r="Q14" s="66">
        <f t="shared" si="6"/>
        <v>19</v>
      </c>
      <c r="R14" s="65">
        <f>VLOOKUP($A14,'Return Data'!$B$7:$R$2292,16,0)</f>
        <v>19.590399999999999</v>
      </c>
      <c r="S14" s="67">
        <f t="shared" si="7"/>
        <v>17</v>
      </c>
    </row>
    <row r="15" spans="1:20" x14ac:dyDescent="0.3">
      <c r="A15" s="63" t="s">
        <v>1159</v>
      </c>
      <c r="B15" s="64">
        <f>VLOOKUP($A15,'Return Data'!$B$7:$R$2292,3,0)</f>
        <v>44533</v>
      </c>
      <c r="C15" s="65">
        <f>VLOOKUP($A15,'Return Data'!$B$7:$R$2292,4,0)</f>
        <v>97.488</v>
      </c>
      <c r="D15" s="65">
        <f>VLOOKUP($A15,'Return Data'!$B$7:$R$2292,10,0)</f>
        <v>2.4281000000000001</v>
      </c>
      <c r="E15" s="66">
        <f t="shared" si="0"/>
        <v>14</v>
      </c>
      <c r="F15" s="65">
        <f>VLOOKUP($A15,'Return Data'!$B$7:$R$2292,11,0)</f>
        <v>12.882999999999999</v>
      </c>
      <c r="G15" s="66">
        <f t="shared" si="1"/>
        <v>22</v>
      </c>
      <c r="H15" s="65">
        <f>VLOOKUP($A15,'Return Data'!$B$7:$R$2292,12,0)</f>
        <v>20.669899999999998</v>
      </c>
      <c r="I15" s="66">
        <f t="shared" si="2"/>
        <v>19</v>
      </c>
      <c r="J15" s="65">
        <f>VLOOKUP($A15,'Return Data'!$B$7:$R$2292,13,0)</f>
        <v>44.153300000000002</v>
      </c>
      <c r="K15" s="66">
        <f t="shared" si="3"/>
        <v>19</v>
      </c>
      <c r="L15" s="65">
        <f>VLOOKUP($A15,'Return Data'!$B$7:$R$2292,17,0)</f>
        <v>31.789300000000001</v>
      </c>
      <c r="M15" s="66">
        <f t="shared" si="4"/>
        <v>16</v>
      </c>
      <c r="N15" s="65">
        <f>VLOOKUP($A15,'Return Data'!$B$7:$R$2292,14,0)</f>
        <v>21.120899999999999</v>
      </c>
      <c r="O15" s="66">
        <f t="shared" si="5"/>
        <v>16</v>
      </c>
      <c r="P15" s="65">
        <f>VLOOKUP($A15,'Return Data'!$B$7:$R$2292,15,0)</f>
        <v>17.032699999999998</v>
      </c>
      <c r="Q15" s="66">
        <f t="shared" si="6"/>
        <v>16</v>
      </c>
      <c r="R15" s="65">
        <f>VLOOKUP($A15,'Return Data'!$B$7:$R$2292,16,0)</f>
        <v>20.3569</v>
      </c>
      <c r="S15" s="67">
        <f t="shared" si="7"/>
        <v>13</v>
      </c>
    </row>
    <row r="16" spans="1:20" x14ac:dyDescent="0.3">
      <c r="A16" s="63" t="s">
        <v>1161</v>
      </c>
      <c r="B16" s="64">
        <f>VLOOKUP($A16,'Return Data'!$B$7:$R$2292,3,0)</f>
        <v>44533</v>
      </c>
      <c r="C16" s="65">
        <f>VLOOKUP($A16,'Return Data'!$B$7:$R$2292,4,0)</f>
        <v>175.23</v>
      </c>
      <c r="D16" s="65">
        <f>VLOOKUP($A16,'Return Data'!$B$7:$R$2292,10,0)</f>
        <v>4.0248999999999997</v>
      </c>
      <c r="E16" s="66">
        <f t="shared" si="0"/>
        <v>8</v>
      </c>
      <c r="F16" s="65">
        <f>VLOOKUP($A16,'Return Data'!$B$7:$R$2292,11,0)</f>
        <v>15.0558</v>
      </c>
      <c r="G16" s="66">
        <f t="shared" si="1"/>
        <v>18</v>
      </c>
      <c r="H16" s="65">
        <f>VLOOKUP($A16,'Return Data'!$B$7:$R$2292,12,0)</f>
        <v>24.303000000000001</v>
      </c>
      <c r="I16" s="66">
        <f t="shared" si="2"/>
        <v>17</v>
      </c>
      <c r="J16" s="65">
        <f>VLOOKUP($A16,'Return Data'!$B$7:$R$2292,13,0)</f>
        <v>50.4895</v>
      </c>
      <c r="K16" s="66">
        <f t="shared" si="3"/>
        <v>13</v>
      </c>
      <c r="L16" s="65">
        <f>VLOOKUP($A16,'Return Data'!$B$7:$R$2292,17,0)</f>
        <v>32.033900000000003</v>
      </c>
      <c r="M16" s="66">
        <f t="shared" si="4"/>
        <v>15</v>
      </c>
      <c r="N16" s="65">
        <f>VLOOKUP($A16,'Return Data'!$B$7:$R$2292,14,0)</f>
        <v>21.163900000000002</v>
      </c>
      <c r="O16" s="66">
        <f t="shared" si="5"/>
        <v>15</v>
      </c>
      <c r="P16" s="65">
        <f>VLOOKUP($A16,'Return Data'!$B$7:$R$2292,15,0)</f>
        <v>17.955400000000001</v>
      </c>
      <c r="Q16" s="66">
        <f t="shared" si="6"/>
        <v>13</v>
      </c>
      <c r="R16" s="65">
        <f>VLOOKUP($A16,'Return Data'!$B$7:$R$2292,16,0)</f>
        <v>20.122399999999999</v>
      </c>
      <c r="S16" s="67">
        <f t="shared" si="7"/>
        <v>16</v>
      </c>
    </row>
    <row r="17" spans="1:19" x14ac:dyDescent="0.3">
      <c r="A17" s="63" t="s">
        <v>1163</v>
      </c>
      <c r="B17" s="64">
        <f>VLOOKUP($A17,'Return Data'!$B$7:$R$2292,3,0)</f>
        <v>44533</v>
      </c>
      <c r="C17" s="65">
        <f>VLOOKUP($A17,'Return Data'!$B$7:$R$2292,4,0)</f>
        <v>18.690000000000001</v>
      </c>
      <c r="D17" s="65">
        <f>VLOOKUP($A17,'Return Data'!$B$7:$R$2292,10,0)</f>
        <v>0.2145</v>
      </c>
      <c r="E17" s="66">
        <f t="shared" si="0"/>
        <v>23</v>
      </c>
      <c r="F17" s="65">
        <f>VLOOKUP($A17,'Return Data'!$B$7:$R$2292,11,0)</f>
        <v>13.2727</v>
      </c>
      <c r="G17" s="66">
        <f t="shared" si="1"/>
        <v>21</v>
      </c>
      <c r="H17" s="65">
        <f>VLOOKUP($A17,'Return Data'!$B$7:$R$2292,12,0)</f>
        <v>17.769400000000001</v>
      </c>
      <c r="I17" s="66">
        <f t="shared" si="2"/>
        <v>22</v>
      </c>
      <c r="J17" s="65">
        <f>VLOOKUP($A17,'Return Data'!$B$7:$R$2292,13,0)</f>
        <v>40.104900000000001</v>
      </c>
      <c r="K17" s="66">
        <f t="shared" si="3"/>
        <v>21</v>
      </c>
      <c r="L17" s="65">
        <f>VLOOKUP($A17,'Return Data'!$B$7:$R$2292,17,0)</f>
        <v>30.598700000000001</v>
      </c>
      <c r="M17" s="66">
        <f t="shared" si="4"/>
        <v>18</v>
      </c>
      <c r="N17" s="65">
        <f>VLOOKUP($A17,'Return Data'!$B$7:$R$2292,14,0)</f>
        <v>19.091899999999999</v>
      </c>
      <c r="O17" s="66">
        <f t="shared" si="5"/>
        <v>20</v>
      </c>
      <c r="P17" s="65"/>
      <c r="Q17" s="66"/>
      <c r="R17" s="65">
        <f>VLOOKUP($A17,'Return Data'!$B$7:$R$2292,16,0)</f>
        <v>13.740500000000001</v>
      </c>
      <c r="S17" s="67">
        <f t="shared" si="7"/>
        <v>25</v>
      </c>
    </row>
    <row r="18" spans="1:19" x14ac:dyDescent="0.3">
      <c r="A18" s="63" t="s">
        <v>1165</v>
      </c>
      <c r="B18" s="64">
        <f>VLOOKUP($A18,'Return Data'!$B$7:$R$2292,3,0)</f>
        <v>44533</v>
      </c>
      <c r="C18" s="65">
        <f>VLOOKUP($A18,'Return Data'!$B$7:$R$2292,4,0)</f>
        <v>100.56</v>
      </c>
      <c r="D18" s="65">
        <f>VLOOKUP($A18,'Return Data'!$B$7:$R$2292,10,0)</f>
        <v>5.3757000000000001</v>
      </c>
      <c r="E18" s="66">
        <f t="shared" si="0"/>
        <v>7</v>
      </c>
      <c r="F18" s="65">
        <f>VLOOKUP($A18,'Return Data'!$B$7:$R$2292,11,0)</f>
        <v>18.278099999999998</v>
      </c>
      <c r="G18" s="66">
        <f t="shared" si="1"/>
        <v>12</v>
      </c>
      <c r="H18" s="65">
        <f>VLOOKUP($A18,'Return Data'!$B$7:$R$2292,12,0)</f>
        <v>25.027999999999999</v>
      </c>
      <c r="I18" s="66">
        <f t="shared" si="2"/>
        <v>15</v>
      </c>
      <c r="J18" s="65">
        <f>VLOOKUP($A18,'Return Data'!$B$7:$R$2292,13,0)</f>
        <v>48.318600000000004</v>
      </c>
      <c r="K18" s="66">
        <f t="shared" si="3"/>
        <v>16</v>
      </c>
      <c r="L18" s="65">
        <f>VLOOKUP($A18,'Return Data'!$B$7:$R$2292,17,0)</f>
        <v>35.444299999999998</v>
      </c>
      <c r="M18" s="66">
        <f t="shared" si="4"/>
        <v>9</v>
      </c>
      <c r="N18" s="65">
        <f>VLOOKUP($A18,'Return Data'!$B$7:$R$2292,14,0)</f>
        <v>24.826699999999999</v>
      </c>
      <c r="O18" s="66">
        <f t="shared" si="5"/>
        <v>12</v>
      </c>
      <c r="P18" s="65">
        <f>VLOOKUP($A18,'Return Data'!$B$7:$R$2292,15,0)</f>
        <v>21.460699999999999</v>
      </c>
      <c r="Q18" s="66">
        <f>RANK(P18,P$8:P$33,0)</f>
        <v>5</v>
      </c>
      <c r="R18" s="65">
        <f>VLOOKUP($A18,'Return Data'!$B$7:$R$2292,16,0)</f>
        <v>21.523499999999999</v>
      </c>
      <c r="S18" s="67">
        <f t="shared" si="7"/>
        <v>7</v>
      </c>
    </row>
    <row r="19" spans="1:19" x14ac:dyDescent="0.3">
      <c r="A19" s="63" t="s">
        <v>1167</v>
      </c>
      <c r="B19" s="64">
        <f>VLOOKUP($A19,'Return Data'!$B$7:$R$2292,3,0)</f>
        <v>44533</v>
      </c>
      <c r="C19" s="65">
        <f>VLOOKUP($A19,'Return Data'!$B$7:$R$2292,4,0)</f>
        <v>80.045000000000002</v>
      </c>
      <c r="D19" s="65">
        <f>VLOOKUP($A19,'Return Data'!$B$7:$R$2292,10,0)</f>
        <v>2.8062999999999998</v>
      </c>
      <c r="E19" s="66">
        <f t="shared" si="0"/>
        <v>13</v>
      </c>
      <c r="F19" s="65">
        <f>VLOOKUP($A19,'Return Data'!$B$7:$R$2292,11,0)</f>
        <v>16.0442</v>
      </c>
      <c r="G19" s="66">
        <f t="shared" si="1"/>
        <v>16</v>
      </c>
      <c r="H19" s="65">
        <f>VLOOKUP($A19,'Return Data'!$B$7:$R$2292,12,0)</f>
        <v>24.820699999999999</v>
      </c>
      <c r="I19" s="66">
        <f t="shared" si="2"/>
        <v>16</v>
      </c>
      <c r="J19" s="65">
        <f>VLOOKUP($A19,'Return Data'!$B$7:$R$2292,13,0)</f>
        <v>52.626600000000003</v>
      </c>
      <c r="K19" s="66">
        <f t="shared" si="3"/>
        <v>11</v>
      </c>
      <c r="L19" s="65">
        <f>VLOOKUP($A19,'Return Data'!$B$7:$R$2292,17,0)</f>
        <v>36.132899999999999</v>
      </c>
      <c r="M19" s="66">
        <f t="shared" si="4"/>
        <v>7</v>
      </c>
      <c r="N19" s="65">
        <f>VLOOKUP($A19,'Return Data'!$B$7:$R$2292,14,0)</f>
        <v>27.2835</v>
      </c>
      <c r="O19" s="66">
        <f t="shared" si="5"/>
        <v>6</v>
      </c>
      <c r="P19" s="65">
        <f>VLOOKUP($A19,'Return Data'!$B$7:$R$2292,15,0)</f>
        <v>20.9543</v>
      </c>
      <c r="Q19" s="66">
        <f>RANK(P19,P$8:P$33,0)</f>
        <v>6</v>
      </c>
      <c r="R19" s="65">
        <f>VLOOKUP($A19,'Return Data'!$B$7:$R$2292,16,0)</f>
        <v>21.6553</v>
      </c>
      <c r="S19" s="67">
        <f t="shared" si="7"/>
        <v>6</v>
      </c>
    </row>
    <row r="20" spans="1:19" x14ac:dyDescent="0.3">
      <c r="A20" s="63" t="s">
        <v>1168</v>
      </c>
      <c r="B20" s="64">
        <f>VLOOKUP($A20,'Return Data'!$B$7:$R$2292,3,0)</f>
        <v>44533</v>
      </c>
      <c r="C20" s="65">
        <f>VLOOKUP($A20,'Return Data'!$B$7:$R$2292,4,0)</f>
        <v>223.05</v>
      </c>
      <c r="D20" s="65">
        <f>VLOOKUP($A20,'Return Data'!$B$7:$R$2292,10,0)</f>
        <v>-0.1075</v>
      </c>
      <c r="E20" s="66">
        <f t="shared" si="0"/>
        <v>25</v>
      </c>
      <c r="F20" s="65">
        <f>VLOOKUP($A20,'Return Data'!$B$7:$R$2292,11,0)</f>
        <v>10.4427</v>
      </c>
      <c r="G20" s="66">
        <f t="shared" si="1"/>
        <v>24</v>
      </c>
      <c r="H20" s="65">
        <f>VLOOKUP($A20,'Return Data'!$B$7:$R$2292,12,0)</f>
        <v>17.617599999999999</v>
      </c>
      <c r="I20" s="66">
        <f t="shared" si="2"/>
        <v>23</v>
      </c>
      <c r="J20" s="65">
        <f>VLOOKUP($A20,'Return Data'!$B$7:$R$2292,13,0)</f>
        <v>36.089100000000002</v>
      </c>
      <c r="K20" s="66">
        <f t="shared" si="3"/>
        <v>24</v>
      </c>
      <c r="L20" s="65">
        <f>VLOOKUP($A20,'Return Data'!$B$7:$R$2292,17,0)</f>
        <v>26.430599999999998</v>
      </c>
      <c r="M20" s="66">
        <f t="shared" si="4"/>
        <v>22</v>
      </c>
      <c r="N20" s="65">
        <f>VLOOKUP($A20,'Return Data'!$B$7:$R$2292,14,0)</f>
        <v>17.2773</v>
      </c>
      <c r="O20" s="66">
        <f t="shared" si="5"/>
        <v>21</v>
      </c>
      <c r="P20" s="65">
        <f>VLOOKUP($A20,'Return Data'!$B$7:$R$2292,15,0)</f>
        <v>16.759599999999999</v>
      </c>
      <c r="Q20" s="66">
        <f>RANK(P20,P$8:P$33,0)</f>
        <v>18</v>
      </c>
      <c r="R20" s="65">
        <f>VLOOKUP($A20,'Return Data'!$B$7:$R$2292,16,0)</f>
        <v>20.293700000000001</v>
      </c>
      <c r="S20" s="67">
        <f t="shared" si="7"/>
        <v>14</v>
      </c>
    </row>
    <row r="21" spans="1:19" x14ac:dyDescent="0.3">
      <c r="A21" s="63" t="s">
        <v>1170</v>
      </c>
      <c r="B21" s="64">
        <f>VLOOKUP($A21,'Return Data'!$B$7:$R$2292,3,0)</f>
        <v>44533</v>
      </c>
      <c r="C21" s="65">
        <f>VLOOKUP($A21,'Return Data'!$B$7:$R$2292,4,0)</f>
        <v>18.3367</v>
      </c>
      <c r="D21" s="65">
        <f>VLOOKUP($A21,'Return Data'!$B$7:$R$2292,10,0)</f>
        <v>3.4417</v>
      </c>
      <c r="E21" s="66">
        <f t="shared" si="0"/>
        <v>10</v>
      </c>
      <c r="F21" s="65">
        <f>VLOOKUP($A21,'Return Data'!$B$7:$R$2292,11,0)</f>
        <v>14.9377</v>
      </c>
      <c r="G21" s="66">
        <f t="shared" si="1"/>
        <v>19</v>
      </c>
      <c r="H21" s="65">
        <f>VLOOKUP($A21,'Return Data'!$B$7:$R$2292,12,0)</f>
        <v>26.190200000000001</v>
      </c>
      <c r="I21" s="66">
        <f t="shared" si="2"/>
        <v>9</v>
      </c>
      <c r="J21" s="65">
        <f>VLOOKUP($A21,'Return Data'!$B$7:$R$2292,13,0)</f>
        <v>57.4696</v>
      </c>
      <c r="K21" s="66">
        <f t="shared" si="3"/>
        <v>6</v>
      </c>
      <c r="L21" s="65">
        <f>VLOOKUP($A21,'Return Data'!$B$7:$R$2292,17,0)</f>
        <v>35.326500000000003</v>
      </c>
      <c r="M21" s="66">
        <f t="shared" si="4"/>
        <v>10</v>
      </c>
      <c r="N21" s="65"/>
      <c r="O21" s="66"/>
      <c r="P21" s="65"/>
      <c r="Q21" s="66"/>
      <c r="R21" s="65">
        <f>VLOOKUP($A21,'Return Data'!$B$7:$R$2292,16,0)</f>
        <v>17.085999999999999</v>
      </c>
      <c r="S21" s="67">
        <f t="shared" si="7"/>
        <v>24</v>
      </c>
    </row>
    <row r="22" spans="1:19" x14ac:dyDescent="0.3">
      <c r="A22" s="63" t="s">
        <v>1172</v>
      </c>
      <c r="B22" s="64">
        <f>VLOOKUP($A22,'Return Data'!$B$7:$R$2292,3,0)</f>
        <v>44533</v>
      </c>
      <c r="C22" s="65">
        <f>VLOOKUP($A22,'Return Data'!$B$7:$R$2292,4,0)</f>
        <v>21.509</v>
      </c>
      <c r="D22" s="65">
        <f>VLOOKUP($A22,'Return Data'!$B$7:$R$2292,10,0)</f>
        <v>2.2679999999999998</v>
      </c>
      <c r="E22" s="66">
        <f t="shared" si="0"/>
        <v>15</v>
      </c>
      <c r="F22" s="65">
        <f>VLOOKUP($A22,'Return Data'!$B$7:$R$2292,11,0)</f>
        <v>16.346599999999999</v>
      </c>
      <c r="G22" s="66">
        <f t="shared" si="1"/>
        <v>15</v>
      </c>
      <c r="H22" s="65">
        <f>VLOOKUP($A22,'Return Data'!$B$7:$R$2292,12,0)</f>
        <v>26.0047</v>
      </c>
      <c r="I22" s="66">
        <f t="shared" si="2"/>
        <v>11</v>
      </c>
      <c r="J22" s="65">
        <f>VLOOKUP($A22,'Return Data'!$B$7:$R$2292,13,0)</f>
        <v>56.065899999999999</v>
      </c>
      <c r="K22" s="66">
        <f t="shared" ref="K22:K31" si="8">RANK(J22,J$8:J$33,0)</f>
        <v>8</v>
      </c>
      <c r="L22" s="65"/>
      <c r="M22" s="66"/>
      <c r="N22" s="65"/>
      <c r="O22" s="66"/>
      <c r="P22" s="65"/>
      <c r="Q22" s="66"/>
      <c r="R22" s="65">
        <f>VLOOKUP($A22,'Return Data'!$B$7:$R$2292,16,0)</f>
        <v>38.515799999999999</v>
      </c>
      <c r="S22" s="67">
        <f t="shared" si="7"/>
        <v>2</v>
      </c>
    </row>
    <row r="23" spans="1:19" x14ac:dyDescent="0.3">
      <c r="A23" s="63" t="s">
        <v>1174</v>
      </c>
      <c r="B23" s="64">
        <f>VLOOKUP($A23,'Return Data'!$B$7:$R$2292,3,0)</f>
        <v>44533</v>
      </c>
      <c r="C23" s="65">
        <f>VLOOKUP($A23,'Return Data'!$B$7:$R$2292,4,0)</f>
        <v>49.034700000000001</v>
      </c>
      <c r="D23" s="65">
        <f>VLOOKUP($A23,'Return Data'!$B$7:$R$2292,10,0)</f>
        <v>11.700699999999999</v>
      </c>
      <c r="E23" s="66">
        <f t="shared" si="0"/>
        <v>1</v>
      </c>
      <c r="F23" s="65">
        <f>VLOOKUP($A23,'Return Data'!$B$7:$R$2292,11,0)</f>
        <v>28.117899999999999</v>
      </c>
      <c r="G23" s="66">
        <f t="shared" si="1"/>
        <v>2</v>
      </c>
      <c r="H23" s="65">
        <f>VLOOKUP($A23,'Return Data'!$B$7:$R$2292,12,0)</f>
        <v>33.8309</v>
      </c>
      <c r="I23" s="66">
        <f t="shared" si="2"/>
        <v>4</v>
      </c>
      <c r="J23" s="65">
        <f>VLOOKUP($A23,'Return Data'!$B$7:$R$2292,13,0)</f>
        <v>59.302399999999999</v>
      </c>
      <c r="K23" s="66">
        <f t="shared" si="8"/>
        <v>4</v>
      </c>
      <c r="L23" s="65">
        <f>VLOOKUP($A23,'Return Data'!$B$7:$R$2292,17,0)</f>
        <v>31.597899999999999</v>
      </c>
      <c r="M23" s="66">
        <f>RANK(L23,L$8:L$33,0)</f>
        <v>17</v>
      </c>
      <c r="N23" s="65">
        <f>VLOOKUP($A23,'Return Data'!$B$7:$R$2292,14,0)</f>
        <v>25.073</v>
      </c>
      <c r="O23" s="66">
        <f>RANK(N23,N$8:N$33,0)</f>
        <v>11</v>
      </c>
      <c r="P23" s="65">
        <f>VLOOKUP($A23,'Return Data'!$B$7:$R$2292,15,0)</f>
        <v>16.764500000000002</v>
      </c>
      <c r="Q23" s="66">
        <f>RANK(P23,P$8:P$33,0)</f>
        <v>17</v>
      </c>
      <c r="R23" s="65">
        <f>VLOOKUP($A23,'Return Data'!$B$7:$R$2292,16,0)</f>
        <v>22.680499999999999</v>
      </c>
      <c r="S23" s="67">
        <f t="shared" si="7"/>
        <v>4</v>
      </c>
    </row>
    <row r="24" spans="1:19" x14ac:dyDescent="0.3">
      <c r="A24" s="63" t="s">
        <v>1177</v>
      </c>
      <c r="B24" s="64">
        <f>VLOOKUP($A24,'Return Data'!$B$7:$R$2292,3,0)</f>
        <v>44533</v>
      </c>
      <c r="C24" s="65">
        <f>VLOOKUP($A24,'Return Data'!$B$7:$R$2292,4,0)</f>
        <v>2155.2013999999999</v>
      </c>
      <c r="D24" s="65">
        <f>VLOOKUP($A24,'Return Data'!$B$7:$R$2292,10,0)</f>
        <v>1.8928</v>
      </c>
      <c r="E24" s="66">
        <f t="shared" si="0"/>
        <v>18</v>
      </c>
      <c r="F24" s="65">
        <f>VLOOKUP($A24,'Return Data'!$B$7:$R$2292,11,0)</f>
        <v>18.886399999999998</v>
      </c>
      <c r="G24" s="66">
        <f t="shared" si="1"/>
        <v>8</v>
      </c>
      <c r="H24" s="65">
        <f>VLOOKUP($A24,'Return Data'!$B$7:$R$2292,12,0)</f>
        <v>25.997</v>
      </c>
      <c r="I24" s="66">
        <f t="shared" si="2"/>
        <v>12</v>
      </c>
      <c r="J24" s="65">
        <f>VLOOKUP($A24,'Return Data'!$B$7:$R$2292,13,0)</f>
        <v>52.436900000000001</v>
      </c>
      <c r="K24" s="66">
        <f t="shared" si="8"/>
        <v>12</v>
      </c>
      <c r="L24" s="65">
        <f>VLOOKUP($A24,'Return Data'!$B$7:$R$2292,17,0)</f>
        <v>35.316299999999998</v>
      </c>
      <c r="M24" s="66">
        <f>RANK(L24,L$8:L$33,0)</f>
        <v>11</v>
      </c>
      <c r="N24" s="65">
        <f>VLOOKUP($A24,'Return Data'!$B$7:$R$2292,14,0)</f>
        <v>25.1889</v>
      </c>
      <c r="O24" s="66">
        <f>RANK(N24,N$8:N$33,0)</f>
        <v>10</v>
      </c>
      <c r="P24" s="65">
        <f>VLOOKUP($A24,'Return Data'!$B$7:$R$2292,15,0)</f>
        <v>19.985499999999998</v>
      </c>
      <c r="Q24" s="66">
        <f>RANK(P24,P$8:P$33,0)</f>
        <v>9</v>
      </c>
      <c r="R24" s="65">
        <f>VLOOKUP($A24,'Return Data'!$B$7:$R$2292,16,0)</f>
        <v>17.643000000000001</v>
      </c>
      <c r="S24" s="67">
        <f t="shared" si="7"/>
        <v>21</v>
      </c>
    </row>
    <row r="25" spans="1:19" x14ac:dyDescent="0.3">
      <c r="A25" s="63" t="s">
        <v>1178</v>
      </c>
      <c r="B25" s="64">
        <f>VLOOKUP($A25,'Return Data'!$B$7:$R$2292,3,0)</f>
        <v>44533</v>
      </c>
      <c r="C25" s="65">
        <f>VLOOKUP($A25,'Return Data'!$B$7:$R$2292,4,0)</f>
        <v>47</v>
      </c>
      <c r="D25" s="65">
        <f>VLOOKUP($A25,'Return Data'!$B$7:$R$2292,10,0)</f>
        <v>3.5470000000000002</v>
      </c>
      <c r="E25" s="66">
        <f t="shared" si="0"/>
        <v>9</v>
      </c>
      <c r="F25" s="65">
        <f>VLOOKUP($A25,'Return Data'!$B$7:$R$2292,11,0)</f>
        <v>21.793199999999999</v>
      </c>
      <c r="G25" s="66">
        <f t="shared" si="1"/>
        <v>5</v>
      </c>
      <c r="H25" s="65">
        <f>VLOOKUP($A25,'Return Data'!$B$7:$R$2292,12,0)</f>
        <v>35.4467</v>
      </c>
      <c r="I25" s="66">
        <f t="shared" si="2"/>
        <v>3</v>
      </c>
      <c r="J25" s="65">
        <f>VLOOKUP($A25,'Return Data'!$B$7:$R$2292,13,0)</f>
        <v>68.519199999999998</v>
      </c>
      <c r="K25" s="66">
        <f t="shared" si="8"/>
        <v>1</v>
      </c>
      <c r="L25" s="65">
        <f>VLOOKUP($A25,'Return Data'!$B$7:$R$2292,17,0)</f>
        <v>57.972900000000003</v>
      </c>
      <c r="M25" s="66">
        <f>RANK(L25,L$8:L$33,0)</f>
        <v>1</v>
      </c>
      <c r="N25" s="65">
        <f>VLOOKUP($A25,'Return Data'!$B$7:$R$2292,14,0)</f>
        <v>36.608899999999998</v>
      </c>
      <c r="O25" s="66">
        <f>RANK(N25,N$8:N$33,0)</f>
        <v>1</v>
      </c>
      <c r="P25" s="65">
        <f>VLOOKUP($A25,'Return Data'!$B$7:$R$2292,15,0)</f>
        <v>24.348199999999999</v>
      </c>
      <c r="Q25" s="66">
        <f>RANK(P25,P$8:P$33,0)</f>
        <v>2</v>
      </c>
      <c r="R25" s="65">
        <f>VLOOKUP($A25,'Return Data'!$B$7:$R$2292,16,0)</f>
        <v>21.318200000000001</v>
      </c>
      <c r="S25" s="67">
        <f t="shared" si="7"/>
        <v>9</v>
      </c>
    </row>
    <row r="26" spans="1:19" x14ac:dyDescent="0.3">
      <c r="A26" s="63" t="s">
        <v>1180</v>
      </c>
      <c r="B26" s="64">
        <f>VLOOKUP($A26,'Return Data'!$B$7:$R$2292,3,0)</f>
        <v>44533</v>
      </c>
      <c r="C26" s="65">
        <f>VLOOKUP($A26,'Return Data'!$B$7:$R$2292,4,0)</f>
        <v>18.489999999999998</v>
      </c>
      <c r="D26" s="65">
        <f>VLOOKUP($A26,'Return Data'!$B$7:$R$2292,10,0)</f>
        <v>5.8992000000000004</v>
      </c>
      <c r="E26" s="66">
        <f t="shared" si="0"/>
        <v>6</v>
      </c>
      <c r="F26" s="65">
        <f>VLOOKUP($A26,'Return Data'!$B$7:$R$2292,11,0)</f>
        <v>19.521699999999999</v>
      </c>
      <c r="G26" s="66">
        <f t="shared" ref="G26" si="9">RANK(F26,F$8:F$33,0)</f>
        <v>7</v>
      </c>
      <c r="H26" s="65">
        <f>VLOOKUP($A26,'Return Data'!$B$7:$R$2292,12,0)</f>
        <v>28.581399999999999</v>
      </c>
      <c r="I26" s="66">
        <f t="shared" ref="I26" si="10">RANK(H26,H$8:H$33,0)</f>
        <v>8</v>
      </c>
      <c r="J26" s="65">
        <f>VLOOKUP($A26,'Return Data'!$B$7:$R$2292,13,0)</f>
        <v>54.728000000000002</v>
      </c>
      <c r="K26" s="66">
        <f t="shared" si="8"/>
        <v>9</v>
      </c>
      <c r="L26" s="65"/>
      <c r="M26" s="66"/>
      <c r="N26" s="65"/>
      <c r="O26" s="66"/>
      <c r="P26" s="65"/>
      <c r="Q26" s="66"/>
      <c r="R26" s="65">
        <f>VLOOKUP($A26,'Return Data'!$B$7:$R$2292,16,0)</f>
        <v>37.530099999999997</v>
      </c>
      <c r="S26" s="67">
        <f t="shared" si="7"/>
        <v>3</v>
      </c>
    </row>
    <row r="27" spans="1:19" x14ac:dyDescent="0.3">
      <c r="A27" s="63" t="s">
        <v>1183</v>
      </c>
      <c r="B27" s="64">
        <f>VLOOKUP($A27,'Return Data'!$B$7:$R$2292,3,0)</f>
        <v>44533</v>
      </c>
      <c r="C27" s="65">
        <f>VLOOKUP($A27,'Return Data'!$B$7:$R$2292,4,0)</f>
        <v>125.67910000000001</v>
      </c>
      <c r="D27" s="65">
        <f>VLOOKUP($A27,'Return Data'!$B$7:$R$2292,10,0)</f>
        <v>6.2168000000000001</v>
      </c>
      <c r="E27" s="66">
        <f t="shared" si="0"/>
        <v>4</v>
      </c>
      <c r="F27" s="65">
        <f>VLOOKUP($A27,'Return Data'!$B$7:$R$2292,11,0)</f>
        <v>18.409500000000001</v>
      </c>
      <c r="G27" s="66">
        <f t="shared" ref="G27:G33" si="11">RANK(F27,F$8:F$33,0)</f>
        <v>10</v>
      </c>
      <c r="H27" s="65">
        <f>VLOOKUP($A27,'Return Data'!$B$7:$R$2292,12,0)</f>
        <v>43.859299999999998</v>
      </c>
      <c r="I27" s="66">
        <f t="shared" ref="I27:I33" si="12">RANK(H27,H$8:H$33,0)</f>
        <v>1</v>
      </c>
      <c r="J27" s="65">
        <f>VLOOKUP($A27,'Return Data'!$B$7:$R$2292,13,0)</f>
        <v>65.880600000000001</v>
      </c>
      <c r="K27" s="66">
        <f t="shared" si="8"/>
        <v>2</v>
      </c>
      <c r="L27" s="65">
        <f>VLOOKUP($A27,'Return Data'!$B$7:$R$2292,17,0)</f>
        <v>48.4542</v>
      </c>
      <c r="M27" s="66">
        <f>RANK(L27,L$8:L$33,0)</f>
        <v>2</v>
      </c>
      <c r="N27" s="65">
        <f>VLOOKUP($A27,'Return Data'!$B$7:$R$2292,14,0)</f>
        <v>30.082000000000001</v>
      </c>
      <c r="O27" s="66">
        <f>RANK(N27,N$8:N$33,0)</f>
        <v>2</v>
      </c>
      <c r="P27" s="65">
        <f>VLOOKUP($A27,'Return Data'!$B$7:$R$2292,15,0)</f>
        <v>23.1235</v>
      </c>
      <c r="Q27" s="66">
        <f>RANK(P27,P$8:P$33,0)</f>
        <v>3</v>
      </c>
      <c r="R27" s="65">
        <f>VLOOKUP($A27,'Return Data'!$B$7:$R$2292,16,0)</f>
        <v>17.179300000000001</v>
      </c>
      <c r="S27" s="67">
        <f t="shared" si="7"/>
        <v>23</v>
      </c>
    </row>
    <row r="28" spans="1:19" x14ac:dyDescent="0.3">
      <c r="A28" s="63" t="s">
        <v>1184</v>
      </c>
      <c r="B28" s="64">
        <f>VLOOKUP($A28,'Return Data'!$B$7:$R$2292,3,0)</f>
        <v>44533</v>
      </c>
      <c r="C28" s="65">
        <f>VLOOKUP($A28,'Return Data'!$B$7:$R$2292,4,0)</f>
        <v>151.49100000000001</v>
      </c>
      <c r="D28" s="65">
        <f>VLOOKUP($A28,'Return Data'!$B$7:$R$2292,10,0)</f>
        <v>7.3612000000000002</v>
      </c>
      <c r="E28" s="66">
        <f t="shared" si="0"/>
        <v>3</v>
      </c>
      <c r="F28" s="65">
        <f>VLOOKUP($A28,'Return Data'!$B$7:$R$2292,11,0)</f>
        <v>21.7759</v>
      </c>
      <c r="G28" s="66">
        <f t="shared" si="11"/>
        <v>6</v>
      </c>
      <c r="H28" s="65">
        <f>VLOOKUP($A28,'Return Data'!$B$7:$R$2292,12,0)</f>
        <v>28.739799999999999</v>
      </c>
      <c r="I28" s="66">
        <f t="shared" si="12"/>
        <v>7</v>
      </c>
      <c r="J28" s="65">
        <f>VLOOKUP($A28,'Return Data'!$B$7:$R$2292,13,0)</f>
        <v>60.282299999999999</v>
      </c>
      <c r="K28" s="66">
        <f t="shared" si="8"/>
        <v>3</v>
      </c>
      <c r="L28" s="65">
        <f>VLOOKUP($A28,'Return Data'!$B$7:$R$2292,17,0)</f>
        <v>41.605400000000003</v>
      </c>
      <c r="M28" s="66">
        <f>RANK(L28,L$8:L$33,0)</f>
        <v>4</v>
      </c>
      <c r="N28" s="65">
        <f>VLOOKUP($A28,'Return Data'!$B$7:$R$2292,14,0)</f>
        <v>27.011299999999999</v>
      </c>
      <c r="O28" s="66">
        <f>RANK(N28,N$8:N$33,0)</f>
        <v>7</v>
      </c>
      <c r="P28" s="65">
        <f>VLOOKUP($A28,'Return Data'!$B$7:$R$2292,15,0)</f>
        <v>17.2865</v>
      </c>
      <c r="Q28" s="66">
        <f>RANK(P28,P$8:P$33,0)</f>
        <v>15</v>
      </c>
      <c r="R28" s="65">
        <f>VLOOKUP($A28,'Return Data'!$B$7:$R$2292,16,0)</f>
        <v>20.904199999999999</v>
      </c>
      <c r="S28" s="67">
        <f t="shared" si="7"/>
        <v>11</v>
      </c>
    </row>
    <row r="29" spans="1:19" x14ac:dyDescent="0.3">
      <c r="A29" s="63" t="s">
        <v>1187</v>
      </c>
      <c r="B29" s="64">
        <f>VLOOKUP($A29,'Return Data'!$B$7:$R$2292,3,0)</f>
        <v>44533</v>
      </c>
      <c r="C29" s="65">
        <f>VLOOKUP($A29,'Return Data'!$B$7:$R$2292,4,0)</f>
        <v>744.36829999999998</v>
      </c>
      <c r="D29" s="65">
        <f>VLOOKUP($A29,'Return Data'!$B$7:$R$2292,10,0)</f>
        <v>0.35720000000000002</v>
      </c>
      <c r="E29" s="66">
        <f t="shared" si="0"/>
        <v>21</v>
      </c>
      <c r="F29" s="65">
        <f>VLOOKUP($A29,'Return Data'!$B$7:$R$2292,11,0)</f>
        <v>15.1402</v>
      </c>
      <c r="G29" s="66">
        <f t="shared" si="11"/>
        <v>17</v>
      </c>
      <c r="H29" s="65">
        <f>VLOOKUP($A29,'Return Data'!$B$7:$R$2292,12,0)</f>
        <v>17.887599999999999</v>
      </c>
      <c r="I29" s="66">
        <f t="shared" si="12"/>
        <v>21</v>
      </c>
      <c r="J29" s="65">
        <f>VLOOKUP($A29,'Return Data'!$B$7:$R$2292,13,0)</f>
        <v>43.643000000000001</v>
      </c>
      <c r="K29" s="66">
        <f t="shared" si="8"/>
        <v>20</v>
      </c>
      <c r="L29" s="65">
        <f>VLOOKUP($A29,'Return Data'!$B$7:$R$2292,17,0)</f>
        <v>25.2682</v>
      </c>
      <c r="M29" s="66">
        <f>RANK(L29,L$8:L$33,0)</f>
        <v>23</v>
      </c>
      <c r="N29" s="65">
        <f>VLOOKUP($A29,'Return Data'!$B$7:$R$2292,14,0)</f>
        <v>17.022099999999998</v>
      </c>
      <c r="O29" s="66">
        <f>RANK(N29,N$8:N$33,0)</f>
        <v>22</v>
      </c>
      <c r="P29" s="65">
        <f>VLOOKUP($A29,'Return Data'!$B$7:$R$2292,15,0)</f>
        <v>13.596299999999999</v>
      </c>
      <c r="Q29" s="66">
        <f>RANK(P29,P$8:P$33,0)</f>
        <v>21</v>
      </c>
      <c r="R29" s="65">
        <f>VLOOKUP($A29,'Return Data'!$B$7:$R$2292,16,0)</f>
        <v>17.7073</v>
      </c>
      <c r="S29" s="67">
        <f t="shared" si="7"/>
        <v>20</v>
      </c>
    </row>
    <row r="30" spans="1:19" x14ac:dyDescent="0.3">
      <c r="A30" s="63" t="s">
        <v>1189</v>
      </c>
      <c r="B30" s="64">
        <f>VLOOKUP($A30,'Return Data'!$B$7:$R$2292,3,0)</f>
        <v>44533</v>
      </c>
      <c r="C30" s="65">
        <f>VLOOKUP($A30,'Return Data'!$B$7:$R$2292,4,0)</f>
        <v>265.22149999999999</v>
      </c>
      <c r="D30" s="65">
        <f>VLOOKUP($A30,'Return Data'!$B$7:$R$2292,10,0)</f>
        <v>1.7286999999999999</v>
      </c>
      <c r="E30" s="66">
        <f t="shared" si="0"/>
        <v>19</v>
      </c>
      <c r="F30" s="65">
        <f>VLOOKUP($A30,'Return Data'!$B$7:$R$2292,11,0)</f>
        <v>16.674700000000001</v>
      </c>
      <c r="G30" s="66">
        <f t="shared" si="11"/>
        <v>13</v>
      </c>
      <c r="H30" s="65">
        <f>VLOOKUP($A30,'Return Data'!$B$7:$R$2292,12,0)</f>
        <v>23.195399999999999</v>
      </c>
      <c r="I30" s="66">
        <f t="shared" si="12"/>
        <v>18</v>
      </c>
      <c r="J30" s="65">
        <f>VLOOKUP($A30,'Return Data'!$B$7:$R$2292,13,0)</f>
        <v>46.465000000000003</v>
      </c>
      <c r="K30" s="66">
        <f t="shared" si="8"/>
        <v>18</v>
      </c>
      <c r="L30" s="65">
        <f>VLOOKUP($A30,'Return Data'!$B$7:$R$2292,17,0)</f>
        <v>33.6374</v>
      </c>
      <c r="M30" s="66">
        <f>RANK(L30,L$8:L$33,0)</f>
        <v>13</v>
      </c>
      <c r="N30" s="65">
        <f>VLOOKUP($A30,'Return Data'!$B$7:$R$2292,14,0)</f>
        <v>25.431000000000001</v>
      </c>
      <c r="O30" s="66">
        <f>RANK(N30,N$8:N$33,0)</f>
        <v>8</v>
      </c>
      <c r="P30" s="65">
        <f>VLOOKUP($A30,'Return Data'!$B$7:$R$2292,15,0)</f>
        <v>20.150600000000001</v>
      </c>
      <c r="Q30" s="66">
        <f>RANK(P30,P$8:P$33,0)</f>
        <v>7</v>
      </c>
      <c r="R30" s="65">
        <f>VLOOKUP($A30,'Return Data'!$B$7:$R$2292,16,0)</f>
        <v>20.7453</v>
      </c>
      <c r="S30" s="67">
        <f t="shared" si="7"/>
        <v>12</v>
      </c>
    </row>
    <row r="31" spans="1:19" x14ac:dyDescent="0.3">
      <c r="A31" s="63" t="s">
        <v>1190</v>
      </c>
      <c r="B31" s="64">
        <f>VLOOKUP($A31,'Return Data'!$B$7:$R$2292,3,0)</f>
        <v>44533</v>
      </c>
      <c r="C31" s="65">
        <f>VLOOKUP($A31,'Return Data'!$B$7:$R$2292,4,0)</f>
        <v>75.97</v>
      </c>
      <c r="D31" s="65">
        <f>VLOOKUP($A31,'Return Data'!$B$7:$R$2292,10,0)</f>
        <v>1.3473999999999999</v>
      </c>
      <c r="E31" s="66">
        <f t="shared" si="0"/>
        <v>20</v>
      </c>
      <c r="F31" s="65">
        <f>VLOOKUP($A31,'Return Data'!$B$7:$R$2292,11,0)</f>
        <v>9.0896000000000008</v>
      </c>
      <c r="G31" s="66">
        <f t="shared" si="11"/>
        <v>25</v>
      </c>
      <c r="H31" s="65">
        <f>VLOOKUP($A31,'Return Data'!$B$7:$R$2292,12,0)</f>
        <v>17.147300000000001</v>
      </c>
      <c r="I31" s="66">
        <f t="shared" si="12"/>
        <v>24</v>
      </c>
      <c r="J31" s="65">
        <f>VLOOKUP($A31,'Return Data'!$B$7:$R$2292,13,0)</f>
        <v>38.454500000000003</v>
      </c>
      <c r="K31" s="66">
        <f t="shared" si="8"/>
        <v>22</v>
      </c>
      <c r="L31" s="65">
        <f>VLOOKUP($A31,'Return Data'!$B$7:$R$2292,17,0)</f>
        <v>30.5093</v>
      </c>
      <c r="M31" s="66">
        <f>RANK(L31,L$8:L$33,0)</f>
        <v>19</v>
      </c>
      <c r="N31" s="65">
        <f>VLOOKUP($A31,'Return Data'!$B$7:$R$2292,14,0)</f>
        <v>20.7758</v>
      </c>
      <c r="O31" s="66">
        <f>RANK(N31,N$8:N$33,0)</f>
        <v>17</v>
      </c>
      <c r="P31" s="65">
        <f>VLOOKUP($A31,'Return Data'!$B$7:$R$2292,15,0)</f>
        <v>18.313099999999999</v>
      </c>
      <c r="Q31" s="66">
        <f>RANK(P31,P$8:P$33,0)</f>
        <v>12</v>
      </c>
      <c r="R31" s="65">
        <f>VLOOKUP($A31,'Return Data'!$B$7:$R$2292,16,0)</f>
        <v>17.720400000000001</v>
      </c>
      <c r="S31" s="67">
        <f t="shared" si="7"/>
        <v>19</v>
      </c>
    </row>
    <row r="32" spans="1:19" x14ac:dyDescent="0.3">
      <c r="A32" s="63" t="s">
        <v>1192</v>
      </c>
      <c r="B32" s="64">
        <f>VLOOKUP($A32,'Return Data'!$B$7:$R$2292,3,0)</f>
        <v>44533</v>
      </c>
      <c r="C32" s="65">
        <f>VLOOKUP($A32,'Return Data'!$B$7:$R$2292,4,0)</f>
        <v>28.23</v>
      </c>
      <c r="D32" s="65">
        <f>VLOOKUP($A32,'Return Data'!$B$7:$R$2292,10,0)</f>
        <v>2.9540000000000002</v>
      </c>
      <c r="E32" s="66">
        <f t="shared" si="0"/>
        <v>12</v>
      </c>
      <c r="F32" s="65">
        <f>VLOOKUP($A32,'Return Data'!$B$7:$R$2292,11,0)</f>
        <v>22.472899999999999</v>
      </c>
      <c r="G32" s="66">
        <f t="shared" si="11"/>
        <v>4</v>
      </c>
      <c r="H32" s="65">
        <f>VLOOKUP($A32,'Return Data'!$B$7:$R$2292,12,0)</f>
        <v>31.669799999999999</v>
      </c>
      <c r="I32" s="66">
        <f t="shared" si="12"/>
        <v>6</v>
      </c>
      <c r="J32" s="65"/>
      <c r="K32" s="66"/>
      <c r="L32" s="65"/>
      <c r="M32" s="66"/>
      <c r="N32" s="65"/>
      <c r="O32" s="66"/>
      <c r="P32" s="65"/>
      <c r="Q32" s="66"/>
      <c r="R32" s="65">
        <f>VLOOKUP($A32,'Return Data'!$B$7:$R$2292,16,0)</f>
        <v>84.220500000000001</v>
      </c>
      <c r="S32" s="67">
        <f t="shared" si="7"/>
        <v>1</v>
      </c>
    </row>
    <row r="33" spans="1:19" x14ac:dyDescent="0.3">
      <c r="A33" s="63" t="s">
        <v>1933</v>
      </c>
      <c r="B33" s="64">
        <f>VLOOKUP($A33,'Return Data'!$B$7:$R$2292,3,0)</f>
        <v>44533</v>
      </c>
      <c r="C33" s="65">
        <f>VLOOKUP($A33,'Return Data'!$B$7:$R$2292,4,0)</f>
        <v>201.37620000000001</v>
      </c>
      <c r="D33" s="65">
        <f>VLOOKUP($A33,'Return Data'!$B$7:$R$2292,10,0)</f>
        <v>2.1133000000000002</v>
      </c>
      <c r="E33" s="66">
        <f t="shared" si="0"/>
        <v>16</v>
      </c>
      <c r="F33" s="65">
        <f>VLOOKUP($A33,'Return Data'!$B$7:$R$2292,11,0)</f>
        <v>18.3613</v>
      </c>
      <c r="G33" s="66">
        <f t="shared" si="11"/>
        <v>11</v>
      </c>
      <c r="H33" s="65">
        <f>VLOOKUP($A33,'Return Data'!$B$7:$R$2292,12,0)</f>
        <v>26.089400000000001</v>
      </c>
      <c r="I33" s="66">
        <f t="shared" si="12"/>
        <v>10</v>
      </c>
      <c r="J33" s="65">
        <f>VLOOKUP($A33,'Return Data'!$B$7:$R$2292,13,0)</f>
        <v>49.410699999999999</v>
      </c>
      <c r="K33" s="66">
        <f>RANK(J33,J$8:J$33,0)</f>
        <v>15</v>
      </c>
      <c r="L33" s="65">
        <f>VLOOKUP($A33,'Return Data'!$B$7:$R$2292,17,0)</f>
        <v>39.177700000000002</v>
      </c>
      <c r="M33" s="66">
        <f>RANK(L33,L$8:L$33,0)</f>
        <v>5</v>
      </c>
      <c r="N33" s="65">
        <f>VLOOKUP($A33,'Return Data'!$B$7:$R$2292,14,0)</f>
        <v>24.657900000000001</v>
      </c>
      <c r="O33" s="66">
        <f>RANK(N33,N$8:N$33,0)</f>
        <v>13</v>
      </c>
      <c r="P33" s="65">
        <f>VLOOKUP($A33,'Return Data'!$B$7:$R$2292,15,0)</f>
        <v>18.5685</v>
      </c>
      <c r="Q33" s="66">
        <f>RANK(P33,P$8:P$33,0)</f>
        <v>11</v>
      </c>
      <c r="R33" s="65">
        <f>VLOOKUP($A33,'Return Data'!$B$7:$R$2292,16,0)</f>
        <v>21.146100000000001</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3.28846923076923</v>
      </c>
      <c r="E35" s="74"/>
      <c r="F35" s="75">
        <f>AVERAGE(F8:F33)</f>
        <v>17.295473076923074</v>
      </c>
      <c r="G35" s="74"/>
      <c r="H35" s="75">
        <f>AVERAGE(H8:H33)</f>
        <v>25.718826923076918</v>
      </c>
      <c r="I35" s="74"/>
      <c r="J35" s="75">
        <f>AVERAGE(J8:J33)</f>
        <v>50.456144000000002</v>
      </c>
      <c r="K35" s="74"/>
      <c r="L35" s="75">
        <f>AVERAGE(L8:L33)</f>
        <v>35.311182608695653</v>
      </c>
      <c r="M35" s="74"/>
      <c r="N35" s="75">
        <f>AVERAGE(N8:N33)</f>
        <v>24.209000000000003</v>
      </c>
      <c r="O35" s="74"/>
      <c r="P35" s="75">
        <f>AVERAGE(P8:P33)</f>
        <v>19.116923809523808</v>
      </c>
      <c r="Q35" s="74"/>
      <c r="R35" s="75">
        <f>AVERAGE(R8:R33)</f>
        <v>23.221430769230771</v>
      </c>
      <c r="S35" s="76"/>
    </row>
    <row r="36" spans="1:19" x14ac:dyDescent="0.3">
      <c r="A36" s="73" t="s">
        <v>28</v>
      </c>
      <c r="B36" s="74"/>
      <c r="C36" s="74"/>
      <c r="D36" s="75">
        <f>MIN(D8:D33)</f>
        <v>-0.76670000000000005</v>
      </c>
      <c r="E36" s="74"/>
      <c r="F36" s="75">
        <f>MIN(F8:F33)</f>
        <v>9.0715000000000003</v>
      </c>
      <c r="G36" s="74"/>
      <c r="H36" s="75">
        <f>MIN(H8:H33)</f>
        <v>16.0092</v>
      </c>
      <c r="I36" s="74"/>
      <c r="J36" s="75">
        <f>MIN(J8:J33)</f>
        <v>31.934999999999999</v>
      </c>
      <c r="K36" s="74"/>
      <c r="L36" s="75">
        <f>MIN(L8:L33)</f>
        <v>25.2682</v>
      </c>
      <c r="M36" s="74"/>
      <c r="N36" s="75">
        <f>MIN(N8:N33)</f>
        <v>17.022099999999998</v>
      </c>
      <c r="O36" s="74"/>
      <c r="P36" s="75">
        <f>MIN(P8:P33)</f>
        <v>13.596299999999999</v>
      </c>
      <c r="Q36" s="74"/>
      <c r="R36" s="75">
        <f>MIN(R8:R33)</f>
        <v>11.0891</v>
      </c>
      <c r="S36" s="76"/>
    </row>
    <row r="37" spans="1:19" ht="15" thickBot="1" x14ac:dyDescent="0.35">
      <c r="A37" s="77" t="s">
        <v>29</v>
      </c>
      <c r="B37" s="78"/>
      <c r="C37" s="78"/>
      <c r="D37" s="79">
        <f>MAX(D8:D33)</f>
        <v>11.700699999999999</v>
      </c>
      <c r="E37" s="78"/>
      <c r="F37" s="79">
        <f>MAX(F8:F33)</f>
        <v>28.523</v>
      </c>
      <c r="G37" s="78"/>
      <c r="H37" s="79">
        <f>MAX(H8:H33)</f>
        <v>43.859299999999998</v>
      </c>
      <c r="I37" s="78"/>
      <c r="J37" s="79">
        <f>MAX(J8:J33)</f>
        <v>68.519199999999998</v>
      </c>
      <c r="K37" s="78"/>
      <c r="L37" s="79">
        <f>MAX(L8:L33)</f>
        <v>57.972900000000003</v>
      </c>
      <c r="M37" s="78"/>
      <c r="N37" s="79">
        <f>MAX(N8:N33)</f>
        <v>36.608899999999998</v>
      </c>
      <c r="O37" s="78"/>
      <c r="P37" s="79">
        <f>MAX(P8:P33)</f>
        <v>24.717199999999998</v>
      </c>
      <c r="Q37" s="78"/>
      <c r="R37" s="79">
        <f>MAX(R8:R33)</f>
        <v>84.220500000000001</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1144</v>
      </c>
      <c r="B8" s="64">
        <f>VLOOKUP($A8,'Return Data'!$B$7:$R$2292,3,0)</f>
        <v>44533</v>
      </c>
      <c r="C8" s="65">
        <f>VLOOKUP($A8,'Return Data'!$B$7:$R$2292,4,0)</f>
        <v>473.01</v>
      </c>
      <c r="D8" s="65">
        <f>VLOOKUP($A8,'Return Data'!$B$7:$R$2292,10,0)</f>
        <v>5.7289000000000003</v>
      </c>
      <c r="E8" s="66">
        <f t="shared" ref="E8:E33" si="0">RANK(D8,D$8:D$33,0)</f>
        <v>4</v>
      </c>
      <c r="F8" s="65">
        <f>VLOOKUP($A8,'Return Data'!$B$7:$R$2292,11,0)</f>
        <v>22.93</v>
      </c>
      <c r="G8" s="66">
        <f t="shared" ref="G8:G25" si="1">RANK(F8,F$8:F$33,0)</f>
        <v>3</v>
      </c>
      <c r="H8" s="65">
        <f>VLOOKUP($A8,'Return Data'!$B$7:$R$2292,12,0)</f>
        <v>31.570699999999999</v>
      </c>
      <c r="I8" s="66">
        <f t="shared" ref="I8:I25" si="2">RANK(H8,H$8:H$33,0)</f>
        <v>5</v>
      </c>
      <c r="J8" s="65">
        <f>VLOOKUP($A8,'Return Data'!$B$7:$R$2292,13,0)</f>
        <v>55.708100000000002</v>
      </c>
      <c r="K8" s="66">
        <f t="shared" ref="K8:K21" si="3">RANK(J8,J$8:J$33,0)</f>
        <v>6</v>
      </c>
      <c r="L8" s="65">
        <f>VLOOKUP($A8,'Return Data'!$B$7:$R$2292,17,0)</f>
        <v>32.122599999999998</v>
      </c>
      <c r="M8" s="66">
        <f t="shared" ref="M8:M21" si="4">RANK(L8,L$8:L$33,0)</f>
        <v>13</v>
      </c>
      <c r="N8" s="65">
        <f>VLOOKUP($A8,'Return Data'!$B$7:$R$2292,14,0)</f>
        <v>18.7956</v>
      </c>
      <c r="O8" s="66">
        <f t="shared" ref="O8:O20" si="5">RANK(N8,N$8:N$33,0)</f>
        <v>18</v>
      </c>
      <c r="P8" s="65">
        <f>VLOOKUP($A8,'Return Data'!$B$7:$R$2292,15,0)</f>
        <v>14.5411</v>
      </c>
      <c r="Q8" s="66">
        <f t="shared" ref="Q8:Q16" si="6">RANK(P8,P$8:P$33,0)</f>
        <v>20</v>
      </c>
      <c r="R8" s="65">
        <f>VLOOKUP($A8,'Return Data'!$B$7:$R$2292,16,0)</f>
        <v>22.27</v>
      </c>
      <c r="S8" s="67">
        <f t="shared" ref="S8:S33" si="7">RANK(R8,R$8:R$33,0)</f>
        <v>6</v>
      </c>
    </row>
    <row r="9" spans="1:20" x14ac:dyDescent="0.3">
      <c r="A9" s="63" t="s">
        <v>1147</v>
      </c>
      <c r="B9" s="64">
        <f>VLOOKUP($A9,'Return Data'!$B$7:$R$2292,3,0)</f>
        <v>44533</v>
      </c>
      <c r="C9" s="65">
        <f>VLOOKUP($A9,'Return Data'!$B$7:$R$2292,4,0)</f>
        <v>69.459999999999994</v>
      </c>
      <c r="D9" s="65">
        <f>VLOOKUP($A9,'Return Data'!$B$7:$R$2292,10,0)</f>
        <v>1.7282</v>
      </c>
      <c r="E9" s="66">
        <f t="shared" si="0"/>
        <v>17</v>
      </c>
      <c r="F9" s="65">
        <f>VLOOKUP($A9,'Return Data'!$B$7:$R$2292,11,0)</f>
        <v>17.848700000000001</v>
      </c>
      <c r="G9" s="66">
        <f t="shared" si="1"/>
        <v>9</v>
      </c>
      <c r="H9" s="65">
        <f>VLOOKUP($A9,'Return Data'!$B$7:$R$2292,12,0)</f>
        <v>24.569600000000001</v>
      </c>
      <c r="I9" s="66">
        <f t="shared" si="2"/>
        <v>13</v>
      </c>
      <c r="J9" s="65">
        <f>VLOOKUP($A9,'Return Data'!$B$7:$R$2292,13,0)</f>
        <v>44.859200000000001</v>
      </c>
      <c r="K9" s="66">
        <f t="shared" si="3"/>
        <v>17</v>
      </c>
      <c r="L9" s="65">
        <f>VLOOKUP($A9,'Return Data'!$B$7:$R$2292,17,0)</f>
        <v>32.673999999999999</v>
      </c>
      <c r="M9" s="66">
        <f t="shared" si="4"/>
        <v>12</v>
      </c>
      <c r="N9" s="65">
        <f>VLOOKUP($A9,'Return Data'!$B$7:$R$2292,14,0)</f>
        <v>26.305599999999998</v>
      </c>
      <c r="O9" s="66">
        <f t="shared" si="5"/>
        <v>4</v>
      </c>
      <c r="P9" s="65">
        <f>VLOOKUP($A9,'Return Data'!$B$7:$R$2292,15,0)</f>
        <v>23.174499999999998</v>
      </c>
      <c r="Q9" s="66">
        <f t="shared" si="6"/>
        <v>1</v>
      </c>
      <c r="R9" s="65">
        <f>VLOOKUP($A9,'Return Data'!$B$7:$R$2292,16,0)</f>
        <v>19.662500000000001</v>
      </c>
      <c r="S9" s="67">
        <f t="shared" si="7"/>
        <v>9</v>
      </c>
    </row>
    <row r="10" spans="1:20" x14ac:dyDescent="0.3">
      <c r="A10" s="63" t="s">
        <v>1148</v>
      </c>
      <c r="B10" s="64">
        <f>VLOOKUP($A10,'Return Data'!$B$7:$R$2292,3,0)</f>
        <v>44533</v>
      </c>
      <c r="C10" s="65">
        <f>VLOOKUP($A10,'Return Data'!$B$7:$R$2292,4,0)</f>
        <v>17.61</v>
      </c>
      <c r="D10" s="65">
        <f>VLOOKUP($A10,'Return Data'!$B$7:$R$2292,10,0)</f>
        <v>8.3691999999999993</v>
      </c>
      <c r="E10" s="66">
        <f t="shared" si="0"/>
        <v>2</v>
      </c>
      <c r="F10" s="65">
        <f>VLOOKUP($A10,'Return Data'!$B$7:$R$2292,11,0)</f>
        <v>27.886700000000001</v>
      </c>
      <c r="G10" s="66">
        <f t="shared" si="1"/>
        <v>1</v>
      </c>
      <c r="H10" s="65">
        <f>VLOOKUP($A10,'Return Data'!$B$7:$R$2292,12,0)</f>
        <v>35.357399999999998</v>
      </c>
      <c r="I10" s="66">
        <f t="shared" si="2"/>
        <v>2</v>
      </c>
      <c r="J10" s="65">
        <f>VLOOKUP($A10,'Return Data'!$B$7:$R$2292,13,0)</f>
        <v>57.232100000000003</v>
      </c>
      <c r="K10" s="66">
        <f t="shared" si="3"/>
        <v>5</v>
      </c>
      <c r="L10" s="65">
        <f>VLOOKUP($A10,'Return Data'!$B$7:$R$2292,17,0)</f>
        <v>42.531199999999998</v>
      </c>
      <c r="M10" s="66">
        <f t="shared" si="4"/>
        <v>3</v>
      </c>
      <c r="N10" s="65">
        <f>VLOOKUP($A10,'Return Data'!$B$7:$R$2292,14,0)</f>
        <v>26.9086</v>
      </c>
      <c r="O10" s="66">
        <f t="shared" si="5"/>
        <v>3</v>
      </c>
      <c r="P10" s="65">
        <f>VLOOKUP($A10,'Return Data'!$B$7:$R$2292,15,0)</f>
        <v>19.0078</v>
      </c>
      <c r="Q10" s="66">
        <f t="shared" si="6"/>
        <v>8</v>
      </c>
      <c r="R10" s="65">
        <f>VLOOKUP($A10,'Return Data'!$B$7:$R$2292,16,0)</f>
        <v>5.1954000000000002</v>
      </c>
      <c r="S10" s="67">
        <f t="shared" si="7"/>
        <v>26</v>
      </c>
    </row>
    <row r="11" spans="1:20" x14ac:dyDescent="0.3">
      <c r="A11" s="63" t="s">
        <v>1150</v>
      </c>
      <c r="B11" s="64">
        <f>VLOOKUP($A11,'Return Data'!$B$7:$R$2292,3,0)</f>
        <v>44533</v>
      </c>
      <c r="C11" s="65">
        <f>VLOOKUP($A11,'Return Data'!$B$7:$R$2292,4,0)</f>
        <v>57.457999999999998</v>
      </c>
      <c r="D11" s="65">
        <f>VLOOKUP($A11,'Return Data'!$B$7:$R$2292,10,0)</f>
        <v>-5.3900000000000003E-2</v>
      </c>
      <c r="E11" s="66">
        <f t="shared" si="0"/>
        <v>24</v>
      </c>
      <c r="F11" s="65">
        <f>VLOOKUP($A11,'Return Data'!$B$7:$R$2292,11,0)</f>
        <v>13.2668</v>
      </c>
      <c r="G11" s="66">
        <f t="shared" si="1"/>
        <v>20</v>
      </c>
      <c r="H11" s="65">
        <f>VLOOKUP($A11,'Return Data'!$B$7:$R$2292,12,0)</f>
        <v>19.239599999999999</v>
      </c>
      <c r="I11" s="66">
        <f t="shared" si="2"/>
        <v>20</v>
      </c>
      <c r="J11" s="65">
        <f>VLOOKUP($A11,'Return Data'!$B$7:$R$2292,13,0)</f>
        <v>47.676600000000001</v>
      </c>
      <c r="K11" s="66">
        <f t="shared" si="3"/>
        <v>15</v>
      </c>
      <c r="L11" s="65">
        <f>VLOOKUP($A11,'Return Data'!$B$7:$R$2292,17,0)</f>
        <v>33.551699999999997</v>
      </c>
      <c r="M11" s="66">
        <f t="shared" si="4"/>
        <v>9</v>
      </c>
      <c r="N11" s="65">
        <f>VLOOKUP($A11,'Return Data'!$B$7:$R$2292,14,0)</f>
        <v>23.541699999999999</v>
      </c>
      <c r="O11" s="66">
        <f t="shared" si="5"/>
        <v>12</v>
      </c>
      <c r="P11" s="65">
        <f>VLOOKUP($A11,'Return Data'!$B$7:$R$2292,15,0)</f>
        <v>17.252199999999998</v>
      </c>
      <c r="Q11" s="66">
        <f t="shared" si="6"/>
        <v>12</v>
      </c>
      <c r="R11" s="65">
        <f>VLOOKUP($A11,'Return Data'!$B$7:$R$2292,16,0)</f>
        <v>11.8604</v>
      </c>
      <c r="S11" s="67">
        <f t="shared" si="7"/>
        <v>24</v>
      </c>
    </row>
    <row r="12" spans="1:20" x14ac:dyDescent="0.3">
      <c r="A12" s="63" t="s">
        <v>1153</v>
      </c>
      <c r="B12" s="64">
        <f>VLOOKUP($A12,'Return Data'!$B$7:$R$2292,3,0)</f>
        <v>44533</v>
      </c>
      <c r="C12" s="65">
        <f>VLOOKUP($A12,'Return Data'!$B$7:$R$2292,4,0)</f>
        <v>90.751999999999995</v>
      </c>
      <c r="D12" s="65">
        <f>VLOOKUP($A12,'Return Data'!$B$7:$R$2292,10,0)</f>
        <v>-1.0089999999999999</v>
      </c>
      <c r="E12" s="66">
        <f t="shared" si="0"/>
        <v>26</v>
      </c>
      <c r="F12" s="65">
        <f>VLOOKUP($A12,'Return Data'!$B$7:$R$2292,11,0)</f>
        <v>8.5446000000000009</v>
      </c>
      <c r="G12" s="66">
        <f t="shared" si="1"/>
        <v>26</v>
      </c>
      <c r="H12" s="65">
        <f>VLOOKUP($A12,'Return Data'!$B$7:$R$2292,12,0)</f>
        <v>16.1462</v>
      </c>
      <c r="I12" s="66">
        <f t="shared" si="2"/>
        <v>25</v>
      </c>
      <c r="J12" s="65">
        <f>VLOOKUP($A12,'Return Data'!$B$7:$R$2292,13,0)</f>
        <v>30.648</v>
      </c>
      <c r="K12" s="66">
        <f t="shared" si="3"/>
        <v>25</v>
      </c>
      <c r="L12" s="65">
        <f>VLOOKUP($A12,'Return Data'!$B$7:$R$2292,17,0)</f>
        <v>26.904800000000002</v>
      </c>
      <c r="M12" s="66">
        <f t="shared" si="4"/>
        <v>20</v>
      </c>
      <c r="N12" s="65">
        <f>VLOOKUP($A12,'Return Data'!$B$7:$R$2292,14,0)</f>
        <v>20.728400000000001</v>
      </c>
      <c r="O12" s="66">
        <f t="shared" si="5"/>
        <v>14</v>
      </c>
      <c r="P12" s="65">
        <f>VLOOKUP($A12,'Return Data'!$B$7:$R$2292,15,0)</f>
        <v>16.659600000000001</v>
      </c>
      <c r="Q12" s="66">
        <f t="shared" si="6"/>
        <v>14</v>
      </c>
      <c r="R12" s="65">
        <f>VLOOKUP($A12,'Return Data'!$B$7:$R$2292,16,0)</f>
        <v>15.7684</v>
      </c>
      <c r="S12" s="67">
        <f t="shared" si="7"/>
        <v>17</v>
      </c>
    </row>
    <row r="13" spans="1:20" x14ac:dyDescent="0.3">
      <c r="A13" s="63" t="s">
        <v>1155</v>
      </c>
      <c r="B13" s="64">
        <f>VLOOKUP($A13,'Return Data'!$B$7:$R$2292,3,0)</f>
        <v>44533</v>
      </c>
      <c r="C13" s="65">
        <f>VLOOKUP($A13,'Return Data'!$B$7:$R$2292,4,0)</f>
        <v>50.16</v>
      </c>
      <c r="D13" s="65">
        <f>VLOOKUP($A13,'Return Data'!$B$7:$R$2292,10,0)</f>
        <v>3.036</v>
      </c>
      <c r="E13" s="66">
        <f t="shared" si="0"/>
        <v>10</v>
      </c>
      <c r="F13" s="65">
        <f>VLOOKUP($A13,'Return Data'!$B$7:$R$2292,11,0)</f>
        <v>15.808199999999999</v>
      </c>
      <c r="G13" s="66">
        <f t="shared" si="1"/>
        <v>14</v>
      </c>
      <c r="H13" s="65">
        <f>VLOOKUP($A13,'Return Data'!$B$7:$R$2292,12,0)</f>
        <v>24.201499999999999</v>
      </c>
      <c r="I13" s="66">
        <f t="shared" si="2"/>
        <v>14</v>
      </c>
      <c r="J13" s="65">
        <f>VLOOKUP($A13,'Return Data'!$B$7:$R$2292,13,0)</f>
        <v>52.323099999999997</v>
      </c>
      <c r="K13" s="66">
        <f t="shared" si="3"/>
        <v>9</v>
      </c>
      <c r="L13" s="65">
        <f>VLOOKUP($A13,'Return Data'!$B$7:$R$2292,17,0)</f>
        <v>36.927999999999997</v>
      </c>
      <c r="M13" s="66">
        <f t="shared" si="4"/>
        <v>6</v>
      </c>
      <c r="N13" s="65">
        <f>VLOOKUP($A13,'Return Data'!$B$7:$R$2292,14,0)</f>
        <v>25.467700000000001</v>
      </c>
      <c r="O13" s="66">
        <f t="shared" si="5"/>
        <v>7</v>
      </c>
      <c r="P13" s="65">
        <f>VLOOKUP($A13,'Return Data'!$B$7:$R$2292,15,0)</f>
        <v>19.915700000000001</v>
      </c>
      <c r="Q13" s="66">
        <f t="shared" si="6"/>
        <v>4</v>
      </c>
      <c r="R13" s="65">
        <f>VLOOKUP($A13,'Return Data'!$B$7:$R$2292,16,0)</f>
        <v>12.2567</v>
      </c>
      <c r="S13" s="67">
        <f t="shared" si="7"/>
        <v>22</v>
      </c>
    </row>
    <row r="14" spans="1:20" x14ac:dyDescent="0.3">
      <c r="A14" s="63" t="s">
        <v>1156</v>
      </c>
      <c r="B14" s="64">
        <f>VLOOKUP($A14,'Return Data'!$B$7:$R$2292,3,0)</f>
        <v>44533</v>
      </c>
      <c r="C14" s="65">
        <f>VLOOKUP($A14,'Return Data'!$B$7:$R$2292,4,0)</f>
        <v>1507.7038</v>
      </c>
      <c r="D14" s="65">
        <f>VLOOKUP($A14,'Return Data'!$B$7:$R$2292,10,0)</f>
        <v>1.46E-2</v>
      </c>
      <c r="E14" s="66">
        <f t="shared" si="0"/>
        <v>22</v>
      </c>
      <c r="F14" s="65">
        <f>VLOOKUP($A14,'Return Data'!$B$7:$R$2292,11,0)</f>
        <v>11.221500000000001</v>
      </c>
      <c r="G14" s="66">
        <f t="shared" si="1"/>
        <v>23</v>
      </c>
      <c r="H14" s="65">
        <f>VLOOKUP($A14,'Return Data'!$B$7:$R$2292,12,0)</f>
        <v>15.319000000000001</v>
      </c>
      <c r="I14" s="66">
        <f t="shared" si="2"/>
        <v>26</v>
      </c>
      <c r="J14" s="65">
        <f>VLOOKUP($A14,'Return Data'!$B$7:$R$2292,13,0)</f>
        <v>36.809199999999997</v>
      </c>
      <c r="K14" s="66">
        <f t="shared" si="3"/>
        <v>23</v>
      </c>
      <c r="L14" s="65">
        <f>VLOOKUP($A14,'Return Data'!$B$7:$R$2292,17,0)</f>
        <v>25.6022</v>
      </c>
      <c r="M14" s="66">
        <f t="shared" si="4"/>
        <v>21</v>
      </c>
      <c r="N14" s="65">
        <f>VLOOKUP($A14,'Return Data'!$B$7:$R$2292,14,0)</f>
        <v>18.3596</v>
      </c>
      <c r="O14" s="66">
        <f t="shared" si="5"/>
        <v>19</v>
      </c>
      <c r="P14" s="65">
        <f>VLOOKUP($A14,'Return Data'!$B$7:$R$2292,15,0)</f>
        <v>15.4457</v>
      </c>
      <c r="Q14" s="66">
        <f t="shared" si="6"/>
        <v>18</v>
      </c>
      <c r="R14" s="65">
        <f>VLOOKUP($A14,'Return Data'!$B$7:$R$2292,16,0)</f>
        <v>19.599299999999999</v>
      </c>
      <c r="S14" s="67">
        <f t="shared" si="7"/>
        <v>10</v>
      </c>
    </row>
    <row r="15" spans="1:20" x14ac:dyDescent="0.3">
      <c r="A15" s="63" t="s">
        <v>1158</v>
      </c>
      <c r="B15" s="64">
        <f>VLOOKUP($A15,'Return Data'!$B$7:$R$2292,3,0)</f>
        <v>44533</v>
      </c>
      <c r="C15" s="65">
        <f>VLOOKUP($A15,'Return Data'!$B$7:$R$2292,4,0)</f>
        <v>90.713999999999999</v>
      </c>
      <c r="D15" s="65">
        <f>VLOOKUP($A15,'Return Data'!$B$7:$R$2292,10,0)</f>
        <v>2.2602000000000002</v>
      </c>
      <c r="E15" s="66">
        <f t="shared" si="0"/>
        <v>14</v>
      </c>
      <c r="F15" s="65">
        <f>VLOOKUP($A15,'Return Data'!$B$7:$R$2292,11,0)</f>
        <v>12.5023</v>
      </c>
      <c r="G15" s="66">
        <f t="shared" si="1"/>
        <v>22</v>
      </c>
      <c r="H15" s="65">
        <f>VLOOKUP($A15,'Return Data'!$B$7:$R$2292,12,0)</f>
        <v>20.046099999999999</v>
      </c>
      <c r="I15" s="66">
        <f t="shared" si="2"/>
        <v>19</v>
      </c>
      <c r="J15" s="65">
        <f>VLOOKUP($A15,'Return Data'!$B$7:$R$2292,13,0)</f>
        <v>43.176900000000003</v>
      </c>
      <c r="K15" s="66">
        <f t="shared" si="3"/>
        <v>19</v>
      </c>
      <c r="L15" s="65">
        <f>VLOOKUP($A15,'Return Data'!$B$7:$R$2292,17,0)</f>
        <v>30.894200000000001</v>
      </c>
      <c r="M15" s="66">
        <f t="shared" si="4"/>
        <v>15</v>
      </c>
      <c r="N15" s="65">
        <f>VLOOKUP($A15,'Return Data'!$B$7:$R$2292,14,0)</f>
        <v>20.276499999999999</v>
      </c>
      <c r="O15" s="66">
        <f t="shared" si="5"/>
        <v>15</v>
      </c>
      <c r="P15" s="65">
        <f>VLOOKUP($A15,'Return Data'!$B$7:$R$2292,15,0)</f>
        <v>16.052199999999999</v>
      </c>
      <c r="Q15" s="66">
        <f t="shared" si="6"/>
        <v>16</v>
      </c>
      <c r="R15" s="65">
        <f>VLOOKUP($A15,'Return Data'!$B$7:$R$2292,16,0)</f>
        <v>16.483799999999999</v>
      </c>
      <c r="S15" s="67">
        <f t="shared" si="7"/>
        <v>14</v>
      </c>
    </row>
    <row r="16" spans="1:20" x14ac:dyDescent="0.3">
      <c r="A16" s="63" t="s">
        <v>1160</v>
      </c>
      <c r="B16" s="64">
        <f>VLOOKUP($A16,'Return Data'!$B$7:$R$2292,3,0)</f>
        <v>44533</v>
      </c>
      <c r="C16" s="65">
        <f>VLOOKUP($A16,'Return Data'!$B$7:$R$2292,4,0)</f>
        <v>161.44</v>
      </c>
      <c r="D16" s="65">
        <f>VLOOKUP($A16,'Return Data'!$B$7:$R$2292,10,0)</f>
        <v>3.7866</v>
      </c>
      <c r="E16" s="66">
        <f t="shared" si="0"/>
        <v>8</v>
      </c>
      <c r="F16" s="65">
        <f>VLOOKUP($A16,'Return Data'!$B$7:$R$2292,11,0)</f>
        <v>14.512700000000001</v>
      </c>
      <c r="G16" s="66">
        <f t="shared" si="1"/>
        <v>18</v>
      </c>
      <c r="H16" s="65">
        <f>VLOOKUP($A16,'Return Data'!$B$7:$R$2292,12,0)</f>
        <v>23.4345</v>
      </c>
      <c r="I16" s="66">
        <f t="shared" si="2"/>
        <v>17</v>
      </c>
      <c r="J16" s="65">
        <f>VLOOKUP($A16,'Return Data'!$B$7:$R$2292,13,0)</f>
        <v>49.122500000000002</v>
      </c>
      <c r="K16" s="66">
        <f t="shared" si="3"/>
        <v>13</v>
      </c>
      <c r="L16" s="65">
        <f>VLOOKUP($A16,'Return Data'!$B$7:$R$2292,17,0)</f>
        <v>30.822399999999998</v>
      </c>
      <c r="M16" s="66">
        <f t="shared" si="4"/>
        <v>16</v>
      </c>
      <c r="N16" s="65">
        <f>VLOOKUP($A16,'Return Data'!$B$7:$R$2292,14,0)</f>
        <v>20.025400000000001</v>
      </c>
      <c r="O16" s="66">
        <f t="shared" si="5"/>
        <v>17</v>
      </c>
      <c r="P16" s="65">
        <f>VLOOKUP($A16,'Return Data'!$B$7:$R$2292,15,0)</f>
        <v>16.7636</v>
      </c>
      <c r="Q16" s="66">
        <f t="shared" si="6"/>
        <v>13</v>
      </c>
      <c r="R16" s="65">
        <f>VLOOKUP($A16,'Return Data'!$B$7:$R$2292,16,0)</f>
        <v>17.653400000000001</v>
      </c>
      <c r="S16" s="67">
        <f t="shared" si="7"/>
        <v>12</v>
      </c>
    </row>
    <row r="17" spans="1:19" x14ac:dyDescent="0.3">
      <c r="A17" s="63" t="s">
        <v>1162</v>
      </c>
      <c r="B17" s="64">
        <f>VLOOKUP($A17,'Return Data'!$B$7:$R$2292,3,0)</f>
        <v>44533</v>
      </c>
      <c r="C17" s="65">
        <f>VLOOKUP($A17,'Return Data'!$B$7:$R$2292,4,0)</f>
        <v>17.29</v>
      </c>
      <c r="D17" s="65">
        <f>VLOOKUP($A17,'Return Data'!$B$7:$R$2292,10,0)</f>
        <v>0</v>
      </c>
      <c r="E17" s="66">
        <f t="shared" si="0"/>
        <v>23</v>
      </c>
      <c r="F17" s="65">
        <f>VLOOKUP($A17,'Return Data'!$B$7:$R$2292,11,0)</f>
        <v>12.785399999999999</v>
      </c>
      <c r="G17" s="66">
        <f t="shared" si="1"/>
        <v>21</v>
      </c>
      <c r="H17" s="65">
        <f>VLOOKUP($A17,'Return Data'!$B$7:$R$2292,12,0)</f>
        <v>17.061599999999999</v>
      </c>
      <c r="I17" s="66">
        <f t="shared" si="2"/>
        <v>22</v>
      </c>
      <c r="J17" s="65">
        <f>VLOOKUP($A17,'Return Data'!$B$7:$R$2292,13,0)</f>
        <v>38.875500000000002</v>
      </c>
      <c r="K17" s="66">
        <f t="shared" si="3"/>
        <v>21</v>
      </c>
      <c r="L17" s="65">
        <f>VLOOKUP($A17,'Return Data'!$B$7:$R$2292,17,0)</f>
        <v>29.516500000000001</v>
      </c>
      <c r="M17" s="66">
        <f t="shared" si="4"/>
        <v>19</v>
      </c>
      <c r="N17" s="65">
        <f>VLOOKUP($A17,'Return Data'!$B$7:$R$2292,14,0)</f>
        <v>17.845199999999998</v>
      </c>
      <c r="O17" s="66">
        <f t="shared" si="5"/>
        <v>20</v>
      </c>
      <c r="P17" s="65"/>
      <c r="Q17" s="66"/>
      <c r="R17" s="65">
        <f>VLOOKUP($A17,'Return Data'!$B$7:$R$2292,16,0)</f>
        <v>11.931900000000001</v>
      </c>
      <c r="S17" s="67">
        <f t="shared" si="7"/>
        <v>23</v>
      </c>
    </row>
    <row r="18" spans="1:19" x14ac:dyDescent="0.3">
      <c r="A18" s="63" t="s">
        <v>1164</v>
      </c>
      <c r="B18" s="64">
        <f>VLOOKUP($A18,'Return Data'!$B$7:$R$2292,3,0)</f>
        <v>44533</v>
      </c>
      <c r="C18" s="65">
        <f>VLOOKUP($A18,'Return Data'!$B$7:$R$2292,4,0)</f>
        <v>87.73</v>
      </c>
      <c r="D18" s="65">
        <f>VLOOKUP($A18,'Return Data'!$B$7:$R$2292,10,0)</f>
        <v>5.0156000000000001</v>
      </c>
      <c r="E18" s="66">
        <f t="shared" si="0"/>
        <v>7</v>
      </c>
      <c r="F18" s="65">
        <f>VLOOKUP($A18,'Return Data'!$B$7:$R$2292,11,0)</f>
        <v>17.427399999999999</v>
      </c>
      <c r="G18" s="66">
        <f t="shared" si="1"/>
        <v>11</v>
      </c>
      <c r="H18" s="65">
        <f>VLOOKUP($A18,'Return Data'!$B$7:$R$2292,12,0)</f>
        <v>23.667899999999999</v>
      </c>
      <c r="I18" s="66">
        <f t="shared" si="2"/>
        <v>15</v>
      </c>
      <c r="J18" s="65">
        <f>VLOOKUP($A18,'Return Data'!$B$7:$R$2292,13,0)</f>
        <v>46.119300000000003</v>
      </c>
      <c r="K18" s="66">
        <f t="shared" si="3"/>
        <v>16</v>
      </c>
      <c r="L18" s="65">
        <f>VLOOKUP($A18,'Return Data'!$B$7:$R$2292,17,0)</f>
        <v>33.521700000000003</v>
      </c>
      <c r="M18" s="66">
        <f t="shared" si="4"/>
        <v>10</v>
      </c>
      <c r="N18" s="65">
        <f>VLOOKUP($A18,'Return Data'!$B$7:$R$2292,14,0)</f>
        <v>22.998200000000001</v>
      </c>
      <c r="O18" s="66">
        <f t="shared" si="5"/>
        <v>13</v>
      </c>
      <c r="P18" s="65">
        <f>VLOOKUP($A18,'Return Data'!$B$7:$R$2292,15,0)</f>
        <v>19.5501</v>
      </c>
      <c r="Q18" s="66">
        <f>RANK(P18,P$8:P$33,0)</f>
        <v>5</v>
      </c>
      <c r="R18" s="65">
        <f>VLOOKUP($A18,'Return Data'!$B$7:$R$2292,16,0)</f>
        <v>15.995699999999999</v>
      </c>
      <c r="S18" s="67">
        <f t="shared" si="7"/>
        <v>16</v>
      </c>
    </row>
    <row r="19" spans="1:19" x14ac:dyDescent="0.3">
      <c r="A19" s="63" t="s">
        <v>1166</v>
      </c>
      <c r="B19" s="64">
        <f>VLOOKUP($A19,'Return Data'!$B$7:$R$2292,3,0)</f>
        <v>44533</v>
      </c>
      <c r="C19" s="65">
        <f>VLOOKUP($A19,'Return Data'!$B$7:$R$2292,4,0)</f>
        <v>72.076999999999998</v>
      </c>
      <c r="D19" s="65">
        <f>VLOOKUP($A19,'Return Data'!$B$7:$R$2292,10,0)</f>
        <v>2.4883999999999999</v>
      </c>
      <c r="E19" s="66">
        <f t="shared" si="0"/>
        <v>13</v>
      </c>
      <c r="F19" s="65">
        <f>VLOOKUP($A19,'Return Data'!$B$7:$R$2292,11,0)</f>
        <v>15.3232</v>
      </c>
      <c r="G19" s="66">
        <f t="shared" si="1"/>
        <v>16</v>
      </c>
      <c r="H19" s="65">
        <f>VLOOKUP($A19,'Return Data'!$B$7:$R$2292,12,0)</f>
        <v>23.6418</v>
      </c>
      <c r="I19" s="66">
        <f t="shared" si="2"/>
        <v>16</v>
      </c>
      <c r="J19" s="65">
        <f>VLOOKUP($A19,'Return Data'!$B$7:$R$2292,13,0)</f>
        <v>50.722499999999997</v>
      </c>
      <c r="K19" s="66">
        <f t="shared" si="3"/>
        <v>12</v>
      </c>
      <c r="L19" s="65">
        <f>VLOOKUP($A19,'Return Data'!$B$7:$R$2292,17,0)</f>
        <v>34.416899999999998</v>
      </c>
      <c r="M19" s="66">
        <f t="shared" si="4"/>
        <v>7</v>
      </c>
      <c r="N19" s="65">
        <f>VLOOKUP($A19,'Return Data'!$B$7:$R$2292,14,0)</f>
        <v>25.677600000000002</v>
      </c>
      <c r="O19" s="66">
        <f t="shared" si="5"/>
        <v>6</v>
      </c>
      <c r="P19" s="65">
        <f>VLOOKUP($A19,'Return Data'!$B$7:$R$2292,15,0)</f>
        <v>19.432500000000001</v>
      </c>
      <c r="Q19" s="66">
        <f>RANK(P19,P$8:P$33,0)</f>
        <v>6</v>
      </c>
      <c r="R19" s="65">
        <f>VLOOKUP($A19,'Return Data'!$B$7:$R$2292,16,0)</f>
        <v>14.3909</v>
      </c>
      <c r="S19" s="67">
        <f t="shared" si="7"/>
        <v>19</v>
      </c>
    </row>
    <row r="20" spans="1:19" x14ac:dyDescent="0.3">
      <c r="A20" s="63" t="s">
        <v>1169</v>
      </c>
      <c r="B20" s="64">
        <f>VLOOKUP($A20,'Return Data'!$B$7:$R$2292,3,0)</f>
        <v>44533</v>
      </c>
      <c r="C20" s="65">
        <f>VLOOKUP($A20,'Return Data'!$B$7:$R$2292,4,0)</f>
        <v>205.25</v>
      </c>
      <c r="D20" s="65">
        <f>VLOOKUP($A20,'Return Data'!$B$7:$R$2292,10,0)</f>
        <v>-0.38829999999999998</v>
      </c>
      <c r="E20" s="66">
        <f t="shared" si="0"/>
        <v>25</v>
      </c>
      <c r="F20" s="65">
        <f>VLOOKUP($A20,'Return Data'!$B$7:$R$2292,11,0)</f>
        <v>9.8063000000000002</v>
      </c>
      <c r="G20" s="66">
        <f t="shared" si="1"/>
        <v>24</v>
      </c>
      <c r="H20" s="65">
        <f>VLOOKUP($A20,'Return Data'!$B$7:$R$2292,12,0)</f>
        <v>16.599399999999999</v>
      </c>
      <c r="I20" s="66">
        <f t="shared" si="2"/>
        <v>24</v>
      </c>
      <c r="J20" s="65">
        <f>VLOOKUP($A20,'Return Data'!$B$7:$R$2292,13,0)</f>
        <v>34.546100000000003</v>
      </c>
      <c r="K20" s="66">
        <f t="shared" si="3"/>
        <v>24</v>
      </c>
      <c r="L20" s="65">
        <f>VLOOKUP($A20,'Return Data'!$B$7:$R$2292,17,0)</f>
        <v>24.9618</v>
      </c>
      <c r="M20" s="66">
        <f t="shared" si="4"/>
        <v>22</v>
      </c>
      <c r="N20" s="65">
        <f>VLOOKUP($A20,'Return Data'!$B$7:$R$2292,14,0)</f>
        <v>15.9153</v>
      </c>
      <c r="O20" s="66">
        <f t="shared" si="5"/>
        <v>22</v>
      </c>
      <c r="P20" s="65">
        <f>VLOOKUP($A20,'Return Data'!$B$7:$R$2292,15,0)</f>
        <v>15.536300000000001</v>
      </c>
      <c r="Q20" s="66">
        <f>RANK(P20,P$8:P$33,0)</f>
        <v>17</v>
      </c>
      <c r="R20" s="65">
        <f>VLOOKUP($A20,'Return Data'!$B$7:$R$2292,16,0)</f>
        <v>19.049800000000001</v>
      </c>
      <c r="S20" s="67">
        <f t="shared" si="7"/>
        <v>11</v>
      </c>
    </row>
    <row r="21" spans="1:19" x14ac:dyDescent="0.3">
      <c r="A21" s="63" t="s">
        <v>1171</v>
      </c>
      <c r="B21" s="64">
        <f>VLOOKUP($A21,'Return Data'!$B$7:$R$2292,3,0)</f>
        <v>44533</v>
      </c>
      <c r="C21" s="65">
        <f>VLOOKUP($A21,'Return Data'!$B$7:$R$2292,4,0)</f>
        <v>17.141999999999999</v>
      </c>
      <c r="D21" s="65">
        <f>VLOOKUP($A21,'Return Data'!$B$7:$R$2292,10,0)</f>
        <v>2.9902000000000002</v>
      </c>
      <c r="E21" s="66">
        <f t="shared" si="0"/>
        <v>11</v>
      </c>
      <c r="F21" s="65">
        <f>VLOOKUP($A21,'Return Data'!$B$7:$R$2292,11,0)</f>
        <v>13.9503</v>
      </c>
      <c r="G21" s="66">
        <f t="shared" si="1"/>
        <v>19</v>
      </c>
      <c r="H21" s="65">
        <f>VLOOKUP($A21,'Return Data'!$B$7:$R$2292,12,0)</f>
        <v>24.598400000000002</v>
      </c>
      <c r="I21" s="66">
        <f t="shared" si="2"/>
        <v>12</v>
      </c>
      <c r="J21" s="65">
        <f>VLOOKUP($A21,'Return Data'!$B$7:$R$2292,13,0)</f>
        <v>54.877499999999998</v>
      </c>
      <c r="K21" s="66">
        <f t="shared" si="3"/>
        <v>7</v>
      </c>
      <c r="L21" s="65">
        <f>VLOOKUP($A21,'Return Data'!$B$7:$R$2292,17,0)</f>
        <v>33.1374</v>
      </c>
      <c r="M21" s="66">
        <f t="shared" si="4"/>
        <v>11</v>
      </c>
      <c r="N21" s="65"/>
      <c r="O21" s="66"/>
      <c r="P21" s="65"/>
      <c r="Q21" s="66"/>
      <c r="R21" s="65">
        <f>VLOOKUP($A21,'Return Data'!$B$7:$R$2292,16,0)</f>
        <v>15.051600000000001</v>
      </c>
      <c r="S21" s="67">
        <f t="shared" si="7"/>
        <v>18</v>
      </c>
    </row>
    <row r="22" spans="1:19" x14ac:dyDescent="0.3">
      <c r="A22" s="63" t="s">
        <v>1173</v>
      </c>
      <c r="B22" s="64">
        <f>VLOOKUP($A22,'Return Data'!$B$7:$R$2292,3,0)</f>
        <v>44533</v>
      </c>
      <c r="C22" s="65">
        <f>VLOOKUP($A22,'Return Data'!$B$7:$R$2292,4,0)</f>
        <v>20.728000000000002</v>
      </c>
      <c r="D22" s="65">
        <f>VLOOKUP($A22,'Return Data'!$B$7:$R$2292,10,0)</f>
        <v>1.9176</v>
      </c>
      <c r="E22" s="66">
        <f t="shared" si="0"/>
        <v>15</v>
      </c>
      <c r="F22" s="65">
        <f>VLOOKUP($A22,'Return Data'!$B$7:$R$2292,11,0)</f>
        <v>15.5343</v>
      </c>
      <c r="G22" s="66">
        <f t="shared" si="1"/>
        <v>15</v>
      </c>
      <c r="H22" s="65">
        <f>VLOOKUP($A22,'Return Data'!$B$7:$R$2292,12,0)</f>
        <v>24.6647</v>
      </c>
      <c r="I22" s="66">
        <f t="shared" si="2"/>
        <v>11</v>
      </c>
      <c r="J22" s="65">
        <f>VLOOKUP($A22,'Return Data'!$B$7:$R$2292,13,0)</f>
        <v>53.802799999999998</v>
      </c>
      <c r="K22" s="66">
        <f t="shared" ref="K22" si="8">RANK(J22,J$8:J$33,0)</f>
        <v>8</v>
      </c>
      <c r="L22" s="65"/>
      <c r="M22" s="66"/>
      <c r="N22" s="65"/>
      <c r="O22" s="66"/>
      <c r="P22" s="65"/>
      <c r="Q22" s="66"/>
      <c r="R22" s="65">
        <f>VLOOKUP($A22,'Return Data'!$B$7:$R$2292,16,0)</f>
        <v>36.353400000000001</v>
      </c>
      <c r="S22" s="67">
        <f t="shared" si="7"/>
        <v>2</v>
      </c>
    </row>
    <row r="23" spans="1:19" x14ac:dyDescent="0.3">
      <c r="A23" s="63" t="s">
        <v>1175</v>
      </c>
      <c r="B23" s="64">
        <f>VLOOKUP($A23,'Return Data'!$B$7:$R$2292,3,0)</f>
        <v>44533</v>
      </c>
      <c r="C23" s="65">
        <f>VLOOKUP($A23,'Return Data'!$B$7:$R$2292,4,0)</f>
        <v>44.527099999999997</v>
      </c>
      <c r="D23" s="65">
        <f>VLOOKUP($A23,'Return Data'!$B$7:$R$2292,10,0)</f>
        <v>11.3665</v>
      </c>
      <c r="E23" s="66">
        <f t="shared" si="0"/>
        <v>1</v>
      </c>
      <c r="F23" s="65">
        <f>VLOOKUP($A23,'Return Data'!$B$7:$R$2292,11,0)</f>
        <v>27.340299999999999</v>
      </c>
      <c r="G23" s="66">
        <f t="shared" si="1"/>
        <v>2</v>
      </c>
      <c r="H23" s="65">
        <f>VLOOKUP($A23,'Return Data'!$B$7:$R$2292,12,0)</f>
        <v>32.5989</v>
      </c>
      <c r="I23" s="66">
        <f t="shared" si="2"/>
        <v>4</v>
      </c>
      <c r="J23" s="65">
        <f>VLOOKUP($A23,'Return Data'!$B$7:$R$2292,13,0)</f>
        <v>57.307299999999998</v>
      </c>
      <c r="K23" s="66">
        <f t="shared" ref="K23:K31" si="9">RANK(J23,J$8:J$33,0)</f>
        <v>4</v>
      </c>
      <c r="L23" s="65">
        <f>VLOOKUP($A23,'Return Data'!$B$7:$R$2292,17,0)</f>
        <v>29.984100000000002</v>
      </c>
      <c r="M23" s="66">
        <f>RANK(L23,L$8:L$33,0)</f>
        <v>18</v>
      </c>
      <c r="N23" s="65">
        <f>VLOOKUP($A23,'Return Data'!$B$7:$R$2292,14,0)</f>
        <v>23.583600000000001</v>
      </c>
      <c r="O23" s="66">
        <f>RANK(N23,N$8:N$33,0)</f>
        <v>10</v>
      </c>
      <c r="P23" s="65">
        <f>VLOOKUP($A23,'Return Data'!$B$7:$R$2292,15,0)</f>
        <v>15.305999999999999</v>
      </c>
      <c r="Q23" s="66">
        <f>RANK(P23,P$8:P$33,0)</f>
        <v>19</v>
      </c>
      <c r="R23" s="65">
        <f>VLOOKUP($A23,'Return Data'!$B$7:$R$2292,16,0)</f>
        <v>21.168900000000001</v>
      </c>
      <c r="S23" s="67">
        <f t="shared" si="7"/>
        <v>7</v>
      </c>
    </row>
    <row r="24" spans="1:19" x14ac:dyDescent="0.3">
      <c r="A24" s="63" t="s">
        <v>1176</v>
      </c>
      <c r="B24" s="64">
        <f>VLOOKUP($A24,'Return Data'!$B$7:$R$2292,3,0)</f>
        <v>44533</v>
      </c>
      <c r="C24" s="65">
        <f>VLOOKUP($A24,'Return Data'!$B$7:$R$2292,4,0)</f>
        <v>2025.1797999999999</v>
      </c>
      <c r="D24" s="65">
        <f>VLOOKUP($A24,'Return Data'!$B$7:$R$2292,10,0)</f>
        <v>1.6853</v>
      </c>
      <c r="E24" s="66">
        <f t="shared" si="0"/>
        <v>18</v>
      </c>
      <c r="F24" s="65">
        <f>VLOOKUP($A24,'Return Data'!$B$7:$R$2292,11,0)</f>
        <v>18.431799999999999</v>
      </c>
      <c r="G24" s="66">
        <f t="shared" si="1"/>
        <v>7</v>
      </c>
      <c r="H24" s="65">
        <f>VLOOKUP($A24,'Return Data'!$B$7:$R$2292,12,0)</f>
        <v>25.278099999999998</v>
      </c>
      <c r="I24" s="66">
        <f t="shared" si="2"/>
        <v>9</v>
      </c>
      <c r="J24" s="65">
        <f>VLOOKUP($A24,'Return Data'!$B$7:$R$2292,13,0)</f>
        <v>51.305799999999998</v>
      </c>
      <c r="K24" s="66">
        <f t="shared" si="9"/>
        <v>11</v>
      </c>
      <c r="L24" s="65">
        <f>VLOOKUP($A24,'Return Data'!$B$7:$R$2292,17,0)</f>
        <v>34.3538</v>
      </c>
      <c r="M24" s="66">
        <f>RANK(L24,L$8:L$33,0)</f>
        <v>8</v>
      </c>
      <c r="N24" s="65">
        <f>VLOOKUP($A24,'Return Data'!$B$7:$R$2292,14,0)</f>
        <v>24.342600000000001</v>
      </c>
      <c r="O24" s="66">
        <f>RANK(N24,N$8:N$33,0)</f>
        <v>8</v>
      </c>
      <c r="P24" s="65">
        <f>VLOOKUP($A24,'Return Data'!$B$7:$R$2292,15,0)</f>
        <v>19.1432</v>
      </c>
      <c r="Q24" s="66">
        <f>RANK(P24,P$8:P$33,0)</f>
        <v>7</v>
      </c>
      <c r="R24" s="65">
        <f>VLOOKUP($A24,'Return Data'!$B$7:$R$2292,16,0)</f>
        <v>22.4969</v>
      </c>
      <c r="S24" s="67">
        <f t="shared" si="7"/>
        <v>5</v>
      </c>
    </row>
    <row r="25" spans="1:19" x14ac:dyDescent="0.3">
      <c r="A25" s="63" t="s">
        <v>1179</v>
      </c>
      <c r="B25" s="64">
        <f>VLOOKUP($A25,'Return Data'!$B$7:$R$2292,3,0)</f>
        <v>44533</v>
      </c>
      <c r="C25" s="65">
        <f>VLOOKUP($A25,'Return Data'!$B$7:$R$2292,4,0)</f>
        <v>42.66</v>
      </c>
      <c r="D25" s="65">
        <f>VLOOKUP($A25,'Return Data'!$B$7:$R$2292,10,0)</f>
        <v>3.0434999999999999</v>
      </c>
      <c r="E25" s="66">
        <f t="shared" si="0"/>
        <v>9</v>
      </c>
      <c r="F25" s="65">
        <f>VLOOKUP($A25,'Return Data'!$B$7:$R$2292,11,0)</f>
        <v>20.6448</v>
      </c>
      <c r="G25" s="66">
        <f t="shared" si="1"/>
        <v>6</v>
      </c>
      <c r="H25" s="65">
        <f>VLOOKUP($A25,'Return Data'!$B$7:$R$2292,12,0)</f>
        <v>33.479300000000002</v>
      </c>
      <c r="I25" s="66">
        <f t="shared" si="2"/>
        <v>3</v>
      </c>
      <c r="J25" s="65">
        <f>VLOOKUP($A25,'Return Data'!$B$7:$R$2292,13,0)</f>
        <v>65.284800000000004</v>
      </c>
      <c r="K25" s="66">
        <f t="shared" si="9"/>
        <v>1</v>
      </c>
      <c r="L25" s="65">
        <f>VLOOKUP($A25,'Return Data'!$B$7:$R$2292,17,0)</f>
        <v>55.110100000000003</v>
      </c>
      <c r="M25" s="66">
        <f>RANK(L25,L$8:L$33,0)</f>
        <v>1</v>
      </c>
      <c r="N25" s="65">
        <f>VLOOKUP($A25,'Return Data'!$B$7:$R$2292,14,0)</f>
        <v>34.267299999999999</v>
      </c>
      <c r="O25" s="66">
        <f>RANK(N25,N$8:N$33,0)</f>
        <v>1</v>
      </c>
      <c r="P25" s="65">
        <f>VLOOKUP($A25,'Return Data'!$B$7:$R$2292,15,0)</f>
        <v>22.338200000000001</v>
      </c>
      <c r="Q25" s="66">
        <f>RANK(P25,P$8:P$33,0)</f>
        <v>2</v>
      </c>
      <c r="R25" s="65">
        <f>VLOOKUP($A25,'Return Data'!$B$7:$R$2292,16,0)</f>
        <v>19.859300000000001</v>
      </c>
      <c r="S25" s="67">
        <f t="shared" si="7"/>
        <v>8</v>
      </c>
    </row>
    <row r="26" spans="1:19" x14ac:dyDescent="0.3">
      <c r="A26" s="63" t="s">
        <v>1181</v>
      </c>
      <c r="B26" s="64">
        <f>VLOOKUP($A26,'Return Data'!$B$7:$R$2292,3,0)</f>
        <v>44533</v>
      </c>
      <c r="C26" s="65">
        <f>VLOOKUP($A26,'Return Data'!$B$7:$R$2292,4,0)</f>
        <v>17.82</v>
      </c>
      <c r="D26" s="65">
        <f>VLOOKUP($A26,'Return Data'!$B$7:$R$2292,10,0)</f>
        <v>5.4438000000000004</v>
      </c>
      <c r="E26" s="66">
        <f t="shared" si="0"/>
        <v>6</v>
      </c>
      <c r="F26" s="65">
        <f>VLOOKUP($A26,'Return Data'!$B$7:$R$2292,11,0)</f>
        <v>18.4053</v>
      </c>
      <c r="G26" s="66">
        <f t="shared" ref="G26" si="10">RANK(F26,F$8:F$33,0)</f>
        <v>8</v>
      </c>
      <c r="H26" s="65">
        <f>VLOOKUP($A26,'Return Data'!$B$7:$R$2292,12,0)</f>
        <v>26.923100000000002</v>
      </c>
      <c r="I26" s="66">
        <f t="shared" ref="I26" si="11">RANK(H26,H$8:H$33,0)</f>
        <v>8</v>
      </c>
      <c r="J26" s="65">
        <f>VLOOKUP($A26,'Return Data'!$B$7:$R$2292,13,0)</f>
        <v>51.918199999999999</v>
      </c>
      <c r="K26" s="66">
        <f t="shared" si="9"/>
        <v>10</v>
      </c>
      <c r="L26" s="65"/>
      <c r="M26" s="66"/>
      <c r="N26" s="65"/>
      <c r="O26" s="66"/>
      <c r="P26" s="65"/>
      <c r="Q26" s="66"/>
      <c r="R26" s="65">
        <f>VLOOKUP($A26,'Return Data'!$B$7:$R$2292,16,0)</f>
        <v>34.923299999999998</v>
      </c>
      <c r="S26" s="67">
        <f t="shared" si="7"/>
        <v>3</v>
      </c>
    </row>
    <row r="27" spans="1:19" x14ac:dyDescent="0.3">
      <c r="A27" s="63" t="s">
        <v>1182</v>
      </c>
      <c r="B27" s="64">
        <f>VLOOKUP($A27,'Return Data'!$B$7:$R$2292,3,0)</f>
        <v>44533</v>
      </c>
      <c r="C27" s="65">
        <f>VLOOKUP($A27,'Return Data'!$B$7:$R$2292,4,0)</f>
        <v>118.4487</v>
      </c>
      <c r="D27" s="65">
        <f>VLOOKUP($A27,'Return Data'!$B$7:$R$2292,10,0)</f>
        <v>5.6159999999999997</v>
      </c>
      <c r="E27" s="66">
        <f t="shared" si="0"/>
        <v>5</v>
      </c>
      <c r="F27" s="65">
        <f>VLOOKUP($A27,'Return Data'!$B$7:$R$2292,11,0)</f>
        <v>17.1296</v>
      </c>
      <c r="G27" s="66">
        <f t="shared" ref="G27:G33" si="12">RANK(F27,F$8:F$33,0)</f>
        <v>12</v>
      </c>
      <c r="H27" s="65">
        <f>VLOOKUP($A27,'Return Data'!$B$7:$R$2292,12,0)</f>
        <v>41.266500000000001</v>
      </c>
      <c r="I27" s="66">
        <f t="shared" ref="I27:I33" si="13">RANK(H27,H$8:H$33,0)</f>
        <v>1</v>
      </c>
      <c r="J27" s="65">
        <f>VLOOKUP($A27,'Return Data'!$B$7:$R$2292,13,0)</f>
        <v>62.403300000000002</v>
      </c>
      <c r="K27" s="66">
        <f t="shared" si="9"/>
        <v>2</v>
      </c>
      <c r="L27" s="65">
        <f>VLOOKUP($A27,'Return Data'!$B$7:$R$2292,17,0)</f>
        <v>45.625399999999999</v>
      </c>
      <c r="M27" s="66">
        <f>RANK(L27,L$8:L$33,0)</f>
        <v>2</v>
      </c>
      <c r="N27" s="65">
        <f>VLOOKUP($A27,'Return Data'!$B$7:$R$2292,14,0)</f>
        <v>27.973800000000001</v>
      </c>
      <c r="O27" s="66">
        <f>RANK(N27,N$8:N$33,0)</f>
        <v>2</v>
      </c>
      <c r="P27" s="65">
        <f>VLOOKUP($A27,'Return Data'!$B$7:$R$2292,15,0)</f>
        <v>21.804500000000001</v>
      </c>
      <c r="Q27" s="66">
        <f>RANK(P27,P$8:P$33,0)</f>
        <v>3</v>
      </c>
      <c r="R27" s="65">
        <f>VLOOKUP($A27,'Return Data'!$B$7:$R$2292,16,0)</f>
        <v>12.631399999999999</v>
      </c>
      <c r="S27" s="67">
        <f t="shared" si="7"/>
        <v>20</v>
      </c>
    </row>
    <row r="28" spans="1:19" x14ac:dyDescent="0.3">
      <c r="A28" s="63" t="s">
        <v>1185</v>
      </c>
      <c r="B28" s="64">
        <f>VLOOKUP($A28,'Return Data'!$B$7:$R$2292,3,0)</f>
        <v>44533</v>
      </c>
      <c r="C28" s="65">
        <f>VLOOKUP($A28,'Return Data'!$B$7:$R$2292,4,0)</f>
        <v>139.52090000000001</v>
      </c>
      <c r="D28" s="65">
        <f>VLOOKUP($A28,'Return Data'!$B$7:$R$2292,10,0)</f>
        <v>7.1294000000000004</v>
      </c>
      <c r="E28" s="66">
        <f t="shared" si="0"/>
        <v>3</v>
      </c>
      <c r="F28" s="65">
        <f>VLOOKUP($A28,'Return Data'!$B$7:$R$2292,11,0)</f>
        <v>21.233799999999999</v>
      </c>
      <c r="G28" s="66">
        <f t="shared" si="12"/>
        <v>5</v>
      </c>
      <c r="H28" s="65">
        <f>VLOOKUP($A28,'Return Data'!$B$7:$R$2292,12,0)</f>
        <v>27.868300000000001</v>
      </c>
      <c r="I28" s="66">
        <f t="shared" si="13"/>
        <v>7</v>
      </c>
      <c r="J28" s="65">
        <f>VLOOKUP($A28,'Return Data'!$B$7:$R$2292,13,0)</f>
        <v>58.841099999999997</v>
      </c>
      <c r="K28" s="66">
        <f t="shared" si="9"/>
        <v>3</v>
      </c>
      <c r="L28" s="65">
        <f>VLOOKUP($A28,'Return Data'!$B$7:$R$2292,17,0)</f>
        <v>40.337200000000003</v>
      </c>
      <c r="M28" s="66">
        <f>RANK(L28,L$8:L$33,0)</f>
        <v>4</v>
      </c>
      <c r="N28" s="65">
        <f>VLOOKUP($A28,'Return Data'!$B$7:$R$2292,14,0)</f>
        <v>25.910499999999999</v>
      </c>
      <c r="O28" s="66">
        <f>RANK(N28,N$8:N$33,0)</f>
        <v>5</v>
      </c>
      <c r="P28" s="65">
        <f>VLOOKUP($A28,'Return Data'!$B$7:$R$2292,15,0)</f>
        <v>16.145700000000001</v>
      </c>
      <c r="Q28" s="66">
        <f>RANK(P28,P$8:P$33,0)</f>
        <v>15</v>
      </c>
      <c r="R28" s="65">
        <f>VLOOKUP($A28,'Return Data'!$B$7:$R$2292,16,0)</f>
        <v>17.103400000000001</v>
      </c>
      <c r="S28" s="67">
        <f t="shared" si="7"/>
        <v>13</v>
      </c>
    </row>
    <row r="29" spans="1:19" x14ac:dyDescent="0.3">
      <c r="A29" s="63" t="s">
        <v>1186</v>
      </c>
      <c r="B29" s="64">
        <f>VLOOKUP($A29,'Return Data'!$B$7:$R$2292,3,0)</f>
        <v>44533</v>
      </c>
      <c r="C29" s="65">
        <f>VLOOKUP($A29,'Return Data'!$B$7:$R$2292,4,0)</f>
        <v>703.36</v>
      </c>
      <c r="D29" s="65">
        <f>VLOOKUP($A29,'Return Data'!$B$7:$R$2292,10,0)</f>
        <v>0.17150000000000001</v>
      </c>
      <c r="E29" s="66">
        <f t="shared" si="0"/>
        <v>21</v>
      </c>
      <c r="F29" s="65">
        <f>VLOOKUP($A29,'Return Data'!$B$7:$R$2292,11,0)</f>
        <v>14.695499999999999</v>
      </c>
      <c r="G29" s="66">
        <f t="shared" si="12"/>
        <v>17</v>
      </c>
      <c r="H29" s="65">
        <f>VLOOKUP($A29,'Return Data'!$B$7:$R$2292,12,0)</f>
        <v>17.1707</v>
      </c>
      <c r="I29" s="66">
        <f t="shared" si="13"/>
        <v>21</v>
      </c>
      <c r="J29" s="65">
        <f>VLOOKUP($A29,'Return Data'!$B$7:$R$2292,13,0)</f>
        <v>42.495899999999999</v>
      </c>
      <c r="K29" s="66">
        <f t="shared" si="9"/>
        <v>20</v>
      </c>
      <c r="L29" s="65">
        <f>VLOOKUP($A29,'Return Data'!$B$7:$R$2292,17,0)</f>
        <v>24.274000000000001</v>
      </c>
      <c r="M29" s="66">
        <f>RANK(L29,L$8:L$33,0)</f>
        <v>23</v>
      </c>
      <c r="N29" s="65">
        <f>VLOOKUP($A29,'Return Data'!$B$7:$R$2292,14,0)</f>
        <v>16.0852</v>
      </c>
      <c r="O29" s="66">
        <f>RANK(N29,N$8:N$33,0)</f>
        <v>21</v>
      </c>
      <c r="P29" s="65">
        <f>VLOOKUP($A29,'Return Data'!$B$7:$R$2292,15,0)</f>
        <v>12.731999999999999</v>
      </c>
      <c r="Q29" s="66">
        <f>RANK(P29,P$8:P$33,0)</f>
        <v>21</v>
      </c>
      <c r="R29" s="65">
        <f>VLOOKUP($A29,'Return Data'!$B$7:$R$2292,16,0)</f>
        <v>24.528600000000001</v>
      </c>
      <c r="S29" s="67">
        <f t="shared" si="7"/>
        <v>4</v>
      </c>
    </row>
    <row r="30" spans="1:19" x14ac:dyDescent="0.3">
      <c r="A30" s="63" t="s">
        <v>1188</v>
      </c>
      <c r="B30" s="64">
        <f>VLOOKUP($A30,'Return Data'!$B$7:$R$2292,3,0)</f>
        <v>44533</v>
      </c>
      <c r="C30" s="65">
        <f>VLOOKUP($A30,'Return Data'!$B$7:$R$2292,4,0)</f>
        <v>243.78530000000001</v>
      </c>
      <c r="D30" s="65">
        <f>VLOOKUP($A30,'Return Data'!$B$7:$R$2292,10,0)</f>
        <v>1.4154</v>
      </c>
      <c r="E30" s="66">
        <f t="shared" si="0"/>
        <v>19</v>
      </c>
      <c r="F30" s="65">
        <f>VLOOKUP($A30,'Return Data'!$B$7:$R$2292,11,0)</f>
        <v>15.957700000000001</v>
      </c>
      <c r="G30" s="66">
        <f t="shared" si="12"/>
        <v>13</v>
      </c>
      <c r="H30" s="65">
        <f>VLOOKUP($A30,'Return Data'!$B$7:$R$2292,12,0)</f>
        <v>22.075600000000001</v>
      </c>
      <c r="I30" s="66">
        <f t="shared" si="13"/>
        <v>18</v>
      </c>
      <c r="J30" s="65">
        <f>VLOOKUP($A30,'Return Data'!$B$7:$R$2292,13,0)</f>
        <v>44.6999</v>
      </c>
      <c r="K30" s="66">
        <f t="shared" si="9"/>
        <v>18</v>
      </c>
      <c r="L30" s="65">
        <f>VLOOKUP($A30,'Return Data'!$B$7:$R$2292,17,0)</f>
        <v>31.972300000000001</v>
      </c>
      <c r="M30" s="66">
        <f>RANK(L30,L$8:L$33,0)</f>
        <v>14</v>
      </c>
      <c r="N30" s="65">
        <f>VLOOKUP($A30,'Return Data'!$B$7:$R$2292,14,0)</f>
        <v>23.830300000000001</v>
      </c>
      <c r="O30" s="66">
        <f>RANK(N30,N$8:N$33,0)</f>
        <v>9</v>
      </c>
      <c r="P30" s="65">
        <f>VLOOKUP($A30,'Return Data'!$B$7:$R$2292,15,0)</f>
        <v>18.840499999999999</v>
      </c>
      <c r="Q30" s="66">
        <f>RANK(P30,P$8:P$33,0)</f>
        <v>9</v>
      </c>
      <c r="R30" s="65">
        <f>VLOOKUP($A30,'Return Data'!$B$7:$R$2292,16,0)</f>
        <v>12.3414</v>
      </c>
      <c r="S30" s="67">
        <f t="shared" si="7"/>
        <v>21</v>
      </c>
    </row>
    <row r="31" spans="1:19" x14ac:dyDescent="0.3">
      <c r="A31" s="63" t="s">
        <v>1191</v>
      </c>
      <c r="B31" s="64">
        <f>VLOOKUP($A31,'Return Data'!$B$7:$R$2292,3,0)</f>
        <v>44533</v>
      </c>
      <c r="C31" s="65">
        <f>VLOOKUP($A31,'Return Data'!$B$7:$R$2292,4,0)</f>
        <v>72.930000000000007</v>
      </c>
      <c r="D31" s="65">
        <f>VLOOKUP($A31,'Return Data'!$B$7:$R$2292,10,0)</f>
        <v>1.2495000000000001</v>
      </c>
      <c r="E31" s="66">
        <f t="shared" si="0"/>
        <v>20</v>
      </c>
      <c r="F31" s="65">
        <f>VLOOKUP($A31,'Return Data'!$B$7:$R$2292,11,0)</f>
        <v>8.8832000000000004</v>
      </c>
      <c r="G31" s="66">
        <f t="shared" si="12"/>
        <v>25</v>
      </c>
      <c r="H31" s="65">
        <f>VLOOKUP($A31,'Return Data'!$B$7:$R$2292,12,0)</f>
        <v>16.8188</v>
      </c>
      <c r="I31" s="66">
        <f t="shared" si="13"/>
        <v>23</v>
      </c>
      <c r="J31" s="65">
        <f>VLOOKUP($A31,'Return Data'!$B$7:$R$2292,13,0)</f>
        <v>37.942100000000003</v>
      </c>
      <c r="K31" s="66">
        <f t="shared" si="9"/>
        <v>22</v>
      </c>
      <c r="L31" s="65">
        <f>VLOOKUP($A31,'Return Data'!$B$7:$R$2292,17,0)</f>
        <v>30.004300000000001</v>
      </c>
      <c r="M31" s="66">
        <f>RANK(L31,L$8:L$33,0)</f>
        <v>17</v>
      </c>
      <c r="N31" s="65">
        <f>VLOOKUP($A31,'Return Data'!$B$7:$R$2292,14,0)</f>
        <v>20.270099999999999</v>
      </c>
      <c r="O31" s="66">
        <f>RANK(N31,N$8:N$33,0)</f>
        <v>16</v>
      </c>
      <c r="P31" s="65">
        <f>VLOOKUP($A31,'Return Data'!$B$7:$R$2292,15,0)</f>
        <v>17.822800000000001</v>
      </c>
      <c r="Q31" s="66">
        <f>RANK(P31,P$8:P$33,0)</f>
        <v>10</v>
      </c>
      <c r="R31" s="65">
        <f>VLOOKUP($A31,'Return Data'!$B$7:$R$2292,16,0)</f>
        <v>7.5601000000000003</v>
      </c>
      <c r="S31" s="67">
        <f t="shared" si="7"/>
        <v>25</v>
      </c>
    </row>
    <row r="32" spans="1:19" x14ac:dyDescent="0.3">
      <c r="A32" s="63" t="s">
        <v>1193</v>
      </c>
      <c r="B32" s="64">
        <f>VLOOKUP($A32,'Return Data'!$B$7:$R$2292,3,0)</f>
        <v>44533</v>
      </c>
      <c r="C32" s="65">
        <f>VLOOKUP($A32,'Return Data'!$B$7:$R$2292,4,0)</f>
        <v>27.67</v>
      </c>
      <c r="D32" s="65">
        <f>VLOOKUP($A32,'Return Data'!$B$7:$R$2292,10,0)</f>
        <v>2.6335000000000002</v>
      </c>
      <c r="E32" s="66">
        <f t="shared" si="0"/>
        <v>12</v>
      </c>
      <c r="F32" s="65">
        <f>VLOOKUP($A32,'Return Data'!$B$7:$R$2292,11,0)</f>
        <v>21.6799</v>
      </c>
      <c r="G32" s="66">
        <f t="shared" si="12"/>
        <v>4</v>
      </c>
      <c r="H32" s="65">
        <f>VLOOKUP($A32,'Return Data'!$B$7:$R$2292,12,0)</f>
        <v>30.273099999999999</v>
      </c>
      <c r="I32" s="66">
        <f t="shared" si="13"/>
        <v>6</v>
      </c>
      <c r="J32" s="65"/>
      <c r="K32" s="66"/>
      <c r="L32" s="65"/>
      <c r="M32" s="66"/>
      <c r="N32" s="65"/>
      <c r="O32" s="66"/>
      <c r="P32" s="65"/>
      <c r="Q32" s="66"/>
      <c r="R32" s="65">
        <f>VLOOKUP($A32,'Return Data'!$B$7:$R$2292,16,0)</f>
        <v>82.060199999999995</v>
      </c>
      <c r="S32" s="67">
        <f t="shared" si="7"/>
        <v>1</v>
      </c>
    </row>
    <row r="33" spans="1:19" x14ac:dyDescent="0.3">
      <c r="A33" s="63" t="s">
        <v>1934</v>
      </c>
      <c r="B33" s="64">
        <f>VLOOKUP($A33,'Return Data'!$B$7:$R$2292,3,0)</f>
        <v>44533</v>
      </c>
      <c r="C33" s="65">
        <f>VLOOKUP($A33,'Return Data'!$B$7:$R$2292,4,0)</f>
        <v>186.98759999999999</v>
      </c>
      <c r="D33" s="65">
        <f>VLOOKUP($A33,'Return Data'!$B$7:$R$2292,10,0)</f>
        <v>1.8641000000000001</v>
      </c>
      <c r="E33" s="66">
        <f t="shared" si="0"/>
        <v>16</v>
      </c>
      <c r="F33" s="65">
        <f>VLOOKUP($A33,'Return Data'!$B$7:$R$2292,11,0)</f>
        <v>17.7881</v>
      </c>
      <c r="G33" s="66">
        <f t="shared" si="12"/>
        <v>10</v>
      </c>
      <c r="H33" s="65">
        <f>VLOOKUP($A33,'Return Data'!$B$7:$R$2292,12,0)</f>
        <v>25.182400000000001</v>
      </c>
      <c r="I33" s="66">
        <f t="shared" si="13"/>
        <v>10</v>
      </c>
      <c r="J33" s="65">
        <f>VLOOKUP($A33,'Return Data'!$B$7:$R$2292,13,0)</f>
        <v>48.005600000000001</v>
      </c>
      <c r="K33" s="66">
        <f>RANK(J33,J$8:J$33,0)</f>
        <v>14</v>
      </c>
      <c r="L33" s="65">
        <f>VLOOKUP($A33,'Return Data'!$B$7:$R$2292,17,0)</f>
        <v>37.905900000000003</v>
      </c>
      <c r="M33" s="66">
        <f>RANK(L33,L$8:L$33,0)</f>
        <v>5</v>
      </c>
      <c r="N33" s="65">
        <f>VLOOKUP($A33,'Return Data'!$B$7:$R$2292,14,0)</f>
        <v>23.560600000000001</v>
      </c>
      <c r="O33" s="66">
        <f>RANK(N33,N$8:N$33,0)</f>
        <v>11</v>
      </c>
      <c r="P33" s="65">
        <f>VLOOKUP($A33,'Return Data'!$B$7:$R$2292,15,0)</f>
        <v>17.5031</v>
      </c>
      <c r="Q33" s="66">
        <f>RANK(P33,P$8:P$33,0)</f>
        <v>11</v>
      </c>
      <c r="R33" s="65">
        <f>VLOOKUP($A33,'Return Data'!$B$7:$R$2292,16,0)</f>
        <v>16.3401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2.9808769230769228</v>
      </c>
      <c r="E35" s="74"/>
      <c r="F35" s="75">
        <f>AVERAGE(F8:F33)</f>
        <v>16.597630769230765</v>
      </c>
      <c r="G35" s="74"/>
      <c r="H35" s="75">
        <f>AVERAGE(H8:H33)</f>
        <v>24.578969230769232</v>
      </c>
      <c r="I35" s="74"/>
      <c r="J35" s="75">
        <f>AVERAGE(J8:J33)</f>
        <v>48.668136000000004</v>
      </c>
      <c r="K35" s="74"/>
      <c r="L35" s="75">
        <f>AVERAGE(L8:L33)</f>
        <v>33.789239130434787</v>
      </c>
      <c r="M35" s="74"/>
      <c r="N35" s="75">
        <f>AVERAGE(N8:N33)</f>
        <v>22.84860909090909</v>
      </c>
      <c r="O35" s="74"/>
      <c r="P35" s="75">
        <f>AVERAGE(P8:P33)</f>
        <v>17.85558571428572</v>
      </c>
      <c r="Q35" s="74"/>
      <c r="R35" s="75">
        <f>AVERAGE(R8:R33)</f>
        <v>20.174492307692308</v>
      </c>
      <c r="S35" s="76"/>
    </row>
    <row r="36" spans="1:19" x14ac:dyDescent="0.3">
      <c r="A36" s="73" t="s">
        <v>28</v>
      </c>
      <c r="B36" s="74"/>
      <c r="C36" s="74"/>
      <c r="D36" s="75">
        <f>MIN(D8:D33)</f>
        <v>-1.0089999999999999</v>
      </c>
      <c r="E36" s="74"/>
      <c r="F36" s="75">
        <f>MIN(F8:F33)</f>
        <v>8.5446000000000009</v>
      </c>
      <c r="G36" s="74"/>
      <c r="H36" s="75">
        <f>MIN(H8:H33)</f>
        <v>15.319000000000001</v>
      </c>
      <c r="I36" s="74"/>
      <c r="J36" s="75">
        <f>MIN(J8:J33)</f>
        <v>30.648</v>
      </c>
      <c r="K36" s="74"/>
      <c r="L36" s="75">
        <f>MIN(L8:L33)</f>
        <v>24.274000000000001</v>
      </c>
      <c r="M36" s="74"/>
      <c r="N36" s="75">
        <f>MIN(N8:N33)</f>
        <v>15.9153</v>
      </c>
      <c r="O36" s="74"/>
      <c r="P36" s="75">
        <f>MIN(P8:P33)</f>
        <v>12.731999999999999</v>
      </c>
      <c r="Q36" s="74"/>
      <c r="R36" s="75">
        <f>MIN(R8:R33)</f>
        <v>5.1954000000000002</v>
      </c>
      <c r="S36" s="76"/>
    </row>
    <row r="37" spans="1:19" ht="15" thickBot="1" x14ac:dyDescent="0.35">
      <c r="A37" s="77" t="s">
        <v>29</v>
      </c>
      <c r="B37" s="78"/>
      <c r="C37" s="78"/>
      <c r="D37" s="79">
        <f>MAX(D8:D33)</f>
        <v>11.3665</v>
      </c>
      <c r="E37" s="78"/>
      <c r="F37" s="79">
        <f>MAX(F8:F33)</f>
        <v>27.886700000000001</v>
      </c>
      <c r="G37" s="78"/>
      <c r="H37" s="79">
        <f>MAX(H8:H33)</f>
        <v>41.266500000000001</v>
      </c>
      <c r="I37" s="78"/>
      <c r="J37" s="79">
        <f>MAX(J8:J33)</f>
        <v>65.284800000000004</v>
      </c>
      <c r="K37" s="78"/>
      <c r="L37" s="79">
        <f>MAX(L8:L33)</f>
        <v>55.110100000000003</v>
      </c>
      <c r="M37" s="78"/>
      <c r="N37" s="79">
        <f>MAX(N8:N33)</f>
        <v>34.267299999999999</v>
      </c>
      <c r="O37" s="78"/>
      <c r="P37" s="79">
        <f>MAX(P8:P33)</f>
        <v>23.174499999999998</v>
      </c>
      <c r="Q37" s="78"/>
      <c r="R37" s="79">
        <f>MAX(R8:R33)</f>
        <v>82.060199999999995</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1779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1800</v>
      </c>
      <c r="B8" s="64">
        <f>VLOOKUP($A8,'Return Data'!$B$7:$R$2292,3,0)</f>
        <v>44533</v>
      </c>
      <c r="C8" s="65">
        <f>VLOOKUP($A8,'Return Data'!$B$7:$R$2292,4,0)</f>
        <v>1228.7</v>
      </c>
      <c r="D8" s="65">
        <f>VLOOKUP($A8,'Return Data'!$B$7:$R$2292,10,0)</f>
        <v>-0.96160000000000001</v>
      </c>
      <c r="E8" s="66">
        <f>RANK(D8,D$8:D$41,0)</f>
        <v>30</v>
      </c>
      <c r="F8" s="65">
        <f>VLOOKUP($A8,'Return Data'!$B$7:$R$2292,11,0)</f>
        <v>11.417400000000001</v>
      </c>
      <c r="G8" s="66">
        <f>RANK(F8,F$8:F$41,0)</f>
        <v>25</v>
      </c>
      <c r="H8" s="65">
        <f>VLOOKUP($A8,'Return Data'!$B$7:$R$2292,12,0)</f>
        <v>17.422799999999999</v>
      </c>
      <c r="I8" s="66">
        <f>RANK(H8,H$8:H$41,0)</f>
        <v>25</v>
      </c>
      <c r="J8" s="65">
        <f>VLOOKUP($A8,'Return Data'!$B$7:$R$2292,13,0)</f>
        <v>35.7455</v>
      </c>
      <c r="K8" s="66">
        <f>RANK(J8,J$8:J$41,0)</f>
        <v>26</v>
      </c>
      <c r="L8" s="65">
        <f>VLOOKUP($A8,'Return Data'!$B$7:$R$2292,17,0)</f>
        <v>23.952100000000002</v>
      </c>
      <c r="M8" s="66">
        <f>RANK(L8,L$8:L$41,0)</f>
        <v>19</v>
      </c>
      <c r="N8" s="65">
        <f>VLOOKUP($A8,'Return Data'!$B$7:$R$2292,14,0)</f>
        <v>18.221399999999999</v>
      </c>
      <c r="O8" s="66">
        <f>RANK(N8,N$8:N$41,0)</f>
        <v>22</v>
      </c>
      <c r="P8" s="65">
        <f>VLOOKUP($A8,'Return Data'!$B$7:$R$2292,15,0)</f>
        <v>16.672599999999999</v>
      </c>
      <c r="Q8" s="66">
        <f>RANK(P8,P$8:P$41,0)</f>
        <v>18</v>
      </c>
      <c r="R8" s="65">
        <f>VLOOKUP($A8,'Return Data'!$B$7:$R$2292,16,0)</f>
        <v>18.088000000000001</v>
      </c>
      <c r="S8" s="67">
        <f>RANK(R8,R$8:R$41,0)</f>
        <v>9</v>
      </c>
    </row>
    <row r="9" spans="1:20" x14ac:dyDescent="0.3">
      <c r="A9" s="63" t="s">
        <v>1801</v>
      </c>
      <c r="B9" s="64">
        <f>VLOOKUP($A9,'Return Data'!$B$7:$R$2292,3,0)</f>
        <v>44533</v>
      </c>
      <c r="C9" s="65">
        <f>VLOOKUP($A9,'Return Data'!$B$7:$R$2292,4,0)</f>
        <v>20.53</v>
      </c>
      <c r="D9" s="65">
        <f>VLOOKUP($A9,'Return Data'!$B$7:$R$2292,10,0)</f>
        <v>1.133</v>
      </c>
      <c r="E9" s="66">
        <f t="shared" ref="E9:E41" si="0">RANK(D9,D$8:D$41,0)</f>
        <v>20</v>
      </c>
      <c r="F9" s="65">
        <f>VLOOKUP($A9,'Return Data'!$B$7:$R$2292,11,0)</f>
        <v>16.9801</v>
      </c>
      <c r="G9" s="66">
        <f t="shared" ref="G9:G41" si="1">RANK(F9,F$8:F$41,0)</f>
        <v>10</v>
      </c>
      <c r="H9" s="65">
        <f>VLOOKUP($A9,'Return Data'!$B$7:$R$2292,12,0)</f>
        <v>21.407499999999999</v>
      </c>
      <c r="I9" s="66">
        <f t="shared" ref="I9:I41" si="2">RANK(H9,H$8:H$41,0)</f>
        <v>13</v>
      </c>
      <c r="J9" s="65">
        <f>VLOOKUP($A9,'Return Data'!$B$7:$R$2292,13,0)</f>
        <v>37.785200000000003</v>
      </c>
      <c r="K9" s="66">
        <f t="shared" ref="K9:K41" si="3">RANK(J9,J$8:J$41,0)</f>
        <v>23</v>
      </c>
      <c r="L9" s="65">
        <f>VLOOKUP($A9,'Return Data'!$B$7:$R$2292,17,0)</f>
        <v>25.6282</v>
      </c>
      <c r="M9" s="66">
        <f t="shared" ref="M9:M41" si="4">RANK(L9,L$8:L$41,0)</f>
        <v>16</v>
      </c>
      <c r="N9" s="65">
        <f>VLOOKUP($A9,'Return Data'!$B$7:$R$2292,14,0)</f>
        <v>23.134899999999998</v>
      </c>
      <c r="O9" s="66">
        <f t="shared" ref="O9:O41" si="5">RANK(N9,N$8:N$41,0)</f>
        <v>8</v>
      </c>
      <c r="P9" s="65"/>
      <c r="Q9" s="66"/>
      <c r="R9" s="65">
        <f>VLOOKUP($A9,'Return Data'!$B$7:$R$2292,16,0)</f>
        <v>19.453399999999998</v>
      </c>
      <c r="S9" s="67">
        <f t="shared" ref="S9:S41" si="6">RANK(R9,R$8:R$41,0)</f>
        <v>5</v>
      </c>
    </row>
    <row r="10" spans="1:20" x14ac:dyDescent="0.3">
      <c r="A10" s="63" t="s">
        <v>1255</v>
      </c>
      <c r="B10" s="64">
        <f>VLOOKUP($A10,'Return Data'!$B$7:$R$2292,3,0)</f>
        <v>44533</v>
      </c>
      <c r="C10" s="65">
        <f>VLOOKUP($A10,'Return Data'!$B$7:$R$2292,4,0)</f>
        <v>185.11</v>
      </c>
      <c r="D10" s="65">
        <f>VLOOKUP($A10,'Return Data'!$B$7:$R$2292,10,0)</f>
        <v>5.0925000000000002</v>
      </c>
      <c r="E10" s="66">
        <f t="shared" si="0"/>
        <v>2</v>
      </c>
      <c r="F10" s="65">
        <f>VLOOKUP($A10,'Return Data'!$B$7:$R$2292,11,0)</f>
        <v>21.455300000000001</v>
      </c>
      <c r="G10" s="66">
        <f t="shared" si="1"/>
        <v>2</v>
      </c>
      <c r="H10" s="65">
        <f>VLOOKUP($A10,'Return Data'!$B$7:$R$2292,12,0)</f>
        <v>27.092300000000002</v>
      </c>
      <c r="I10" s="66">
        <f t="shared" si="2"/>
        <v>6</v>
      </c>
      <c r="J10" s="65">
        <f>VLOOKUP($A10,'Return Data'!$B$7:$R$2292,13,0)</f>
        <v>51.382100000000001</v>
      </c>
      <c r="K10" s="66">
        <f t="shared" si="3"/>
        <v>5</v>
      </c>
      <c r="L10" s="65">
        <f>VLOOKUP($A10,'Return Data'!$B$7:$R$2292,17,0)</f>
        <v>32.4604</v>
      </c>
      <c r="M10" s="66">
        <f t="shared" si="4"/>
        <v>6</v>
      </c>
      <c r="N10" s="65">
        <f>VLOOKUP($A10,'Return Data'!$B$7:$R$2292,14,0)</f>
        <v>24.2438</v>
      </c>
      <c r="O10" s="66">
        <f t="shared" si="5"/>
        <v>6</v>
      </c>
      <c r="P10" s="65">
        <f>VLOOKUP($A10,'Return Data'!$B$7:$R$2292,15,0)</f>
        <v>18.276</v>
      </c>
      <c r="Q10" s="66">
        <f t="shared" ref="Q10:Q41" si="7">RANK(P10,P$8:P$41,0)</f>
        <v>12</v>
      </c>
      <c r="R10" s="65">
        <f>VLOOKUP($A10,'Return Data'!$B$7:$R$2292,16,0)</f>
        <v>15.6469</v>
      </c>
      <c r="S10" s="67">
        <f t="shared" si="6"/>
        <v>25</v>
      </c>
    </row>
    <row r="11" spans="1:20" x14ac:dyDescent="0.3">
      <c r="A11" s="63" t="s">
        <v>1257</v>
      </c>
      <c r="B11" s="64">
        <f>VLOOKUP($A11,'Return Data'!$B$7:$R$2292,3,0)</f>
        <v>44533</v>
      </c>
      <c r="C11" s="65">
        <f>VLOOKUP($A11,'Return Data'!$B$7:$R$2292,4,0)</f>
        <v>86.602999999999994</v>
      </c>
      <c r="D11" s="65">
        <f>VLOOKUP($A11,'Return Data'!$B$7:$R$2292,10,0)</f>
        <v>2.0034999999999998</v>
      </c>
      <c r="E11" s="66">
        <f t="shared" si="0"/>
        <v>14</v>
      </c>
      <c r="F11" s="65">
        <f>VLOOKUP($A11,'Return Data'!$B$7:$R$2292,11,0)</f>
        <v>16.202000000000002</v>
      </c>
      <c r="G11" s="66">
        <f t="shared" si="1"/>
        <v>12</v>
      </c>
      <c r="H11" s="65">
        <f>VLOOKUP($A11,'Return Data'!$B$7:$R$2292,12,0)</f>
        <v>23.411799999999999</v>
      </c>
      <c r="I11" s="66">
        <f t="shared" si="2"/>
        <v>10</v>
      </c>
      <c r="J11" s="65">
        <f>VLOOKUP($A11,'Return Data'!$B$7:$R$2292,13,0)</f>
        <v>46.2864</v>
      </c>
      <c r="K11" s="66">
        <f t="shared" si="3"/>
        <v>10</v>
      </c>
      <c r="L11" s="65">
        <f>VLOOKUP($A11,'Return Data'!$B$7:$R$2292,17,0)</f>
        <v>26.0197</v>
      </c>
      <c r="M11" s="66">
        <f t="shared" si="4"/>
        <v>14</v>
      </c>
      <c r="N11" s="65">
        <f>VLOOKUP($A11,'Return Data'!$B$7:$R$2292,14,0)</f>
        <v>21.6373</v>
      </c>
      <c r="O11" s="66">
        <f t="shared" si="5"/>
        <v>11</v>
      </c>
      <c r="P11" s="65">
        <f>VLOOKUP($A11,'Return Data'!$B$7:$R$2292,15,0)</f>
        <v>18.172599999999999</v>
      </c>
      <c r="Q11" s="66">
        <f t="shared" si="7"/>
        <v>13</v>
      </c>
      <c r="R11" s="65">
        <f>VLOOKUP($A11,'Return Data'!$B$7:$R$2292,16,0)</f>
        <v>17.3081</v>
      </c>
      <c r="S11" s="67">
        <f t="shared" si="6"/>
        <v>15</v>
      </c>
    </row>
    <row r="12" spans="1:20" x14ac:dyDescent="0.3">
      <c r="A12" s="63" t="s">
        <v>1821</v>
      </c>
      <c r="B12" s="64">
        <f>VLOOKUP($A12,'Return Data'!$B$7:$R$2292,3,0)</f>
        <v>44533</v>
      </c>
      <c r="C12" s="65">
        <f>VLOOKUP($A12,'Return Data'!$B$7:$R$2292,4,0)</f>
        <v>241.58</v>
      </c>
      <c r="D12" s="65">
        <f>VLOOKUP($A12,'Return Data'!$B$7:$R$2292,10,0)</f>
        <v>0.1991</v>
      </c>
      <c r="E12" s="66">
        <f t="shared" si="0"/>
        <v>27</v>
      </c>
      <c r="F12" s="65">
        <f>VLOOKUP($A12,'Return Data'!$B$7:$R$2292,11,0)</f>
        <v>14.206</v>
      </c>
      <c r="G12" s="66">
        <f t="shared" si="1"/>
        <v>17</v>
      </c>
      <c r="H12" s="65">
        <f>VLOOKUP($A12,'Return Data'!$B$7:$R$2292,12,0)</f>
        <v>20.705500000000001</v>
      </c>
      <c r="I12" s="66">
        <f t="shared" si="2"/>
        <v>14</v>
      </c>
      <c r="J12" s="65">
        <f>VLOOKUP($A12,'Return Data'!$B$7:$R$2292,13,0)</f>
        <v>38.950899999999997</v>
      </c>
      <c r="K12" s="66">
        <f t="shared" si="3"/>
        <v>21</v>
      </c>
      <c r="L12" s="65">
        <f>VLOOKUP($A12,'Return Data'!$B$7:$R$2292,17,0)</f>
        <v>28.628799999999998</v>
      </c>
      <c r="M12" s="66">
        <f t="shared" si="4"/>
        <v>10</v>
      </c>
      <c r="N12" s="65">
        <f>VLOOKUP($A12,'Return Data'!$B$7:$R$2292,14,0)</f>
        <v>22.911000000000001</v>
      </c>
      <c r="O12" s="66">
        <f t="shared" si="5"/>
        <v>9</v>
      </c>
      <c r="P12" s="65">
        <f>VLOOKUP($A12,'Return Data'!$B$7:$R$2292,15,0)</f>
        <v>20.992799999999999</v>
      </c>
      <c r="Q12" s="66">
        <f t="shared" si="7"/>
        <v>5</v>
      </c>
      <c r="R12" s="65">
        <f>VLOOKUP($A12,'Return Data'!$B$7:$R$2292,16,0)</f>
        <v>16.059899999999999</v>
      </c>
      <c r="S12" s="67">
        <f t="shared" si="6"/>
        <v>23</v>
      </c>
    </row>
    <row r="13" spans="1:20" x14ac:dyDescent="0.3">
      <c r="A13" s="102" t="s">
        <v>1867</v>
      </c>
      <c r="B13" s="64">
        <f>VLOOKUP($A13,'Return Data'!$B$7:$R$2292,3,0)</f>
        <v>44533</v>
      </c>
      <c r="C13" s="65">
        <f>VLOOKUP($A13,'Return Data'!$B$7:$R$2292,4,0)</f>
        <v>71.290000000000006</v>
      </c>
      <c r="D13" s="65">
        <f>VLOOKUP($A13,'Return Data'!$B$7:$R$2292,10,0)</f>
        <v>-0.89529999999999998</v>
      </c>
      <c r="E13" s="66">
        <f t="shared" si="0"/>
        <v>29</v>
      </c>
      <c r="F13" s="65">
        <f>VLOOKUP($A13,'Return Data'!$B$7:$R$2292,11,0)</f>
        <v>12.1776</v>
      </c>
      <c r="G13" s="66">
        <f t="shared" si="1"/>
        <v>23</v>
      </c>
      <c r="H13" s="65">
        <f>VLOOKUP($A13,'Return Data'!$B$7:$R$2292,12,0)</f>
        <v>19.517800000000001</v>
      </c>
      <c r="I13" s="66">
        <f t="shared" si="2"/>
        <v>17</v>
      </c>
      <c r="J13" s="65">
        <f>VLOOKUP($A13,'Return Data'!$B$7:$R$2292,13,0)</f>
        <v>39.740499999999997</v>
      </c>
      <c r="K13" s="66">
        <f t="shared" si="3"/>
        <v>19</v>
      </c>
      <c r="L13" s="65">
        <f>VLOOKUP($A13,'Return Data'!$B$7:$R$2292,17,0)</f>
        <v>27.188400000000001</v>
      </c>
      <c r="M13" s="66">
        <f t="shared" si="4"/>
        <v>13</v>
      </c>
      <c r="N13" s="65">
        <f>VLOOKUP($A13,'Return Data'!$B$7:$R$2292,14,0)</f>
        <v>23.7728</v>
      </c>
      <c r="O13" s="66">
        <f t="shared" si="5"/>
        <v>7</v>
      </c>
      <c r="P13" s="65">
        <f>VLOOKUP($A13,'Return Data'!$B$7:$R$2292,15,0)</f>
        <v>19.544699999999999</v>
      </c>
      <c r="Q13" s="66">
        <f t="shared" si="7"/>
        <v>6</v>
      </c>
      <c r="R13" s="65">
        <f>VLOOKUP($A13,'Return Data'!$B$7:$R$2292,16,0)</f>
        <v>16.787199999999999</v>
      </c>
      <c r="S13" s="67">
        <f t="shared" si="6"/>
        <v>19</v>
      </c>
    </row>
    <row r="14" spans="1:20" x14ac:dyDescent="0.3">
      <c r="A14" s="102" t="s">
        <v>1783</v>
      </c>
      <c r="B14" s="64">
        <f>VLOOKUP($A14,'Return Data'!$B$7:$R$2292,3,0)</f>
        <v>44533</v>
      </c>
      <c r="C14" s="65">
        <f>VLOOKUP($A14,'Return Data'!$B$7:$R$2292,4,0)</f>
        <v>24.638999999999999</v>
      </c>
      <c r="D14" s="65">
        <f>VLOOKUP($A14,'Return Data'!$B$7:$R$2292,10,0)</f>
        <v>0.65359999999999996</v>
      </c>
      <c r="E14" s="66">
        <f t="shared" si="0"/>
        <v>24</v>
      </c>
      <c r="F14" s="65">
        <f>VLOOKUP($A14,'Return Data'!$B$7:$R$2292,11,0)</f>
        <v>13.329700000000001</v>
      </c>
      <c r="G14" s="66">
        <f t="shared" si="1"/>
        <v>21</v>
      </c>
      <c r="H14" s="65">
        <f>VLOOKUP($A14,'Return Data'!$B$7:$R$2292,12,0)</f>
        <v>18.025500000000001</v>
      </c>
      <c r="I14" s="66">
        <f t="shared" si="2"/>
        <v>21</v>
      </c>
      <c r="J14" s="65">
        <f>VLOOKUP($A14,'Return Data'!$B$7:$R$2292,13,0)</f>
        <v>41.238199999999999</v>
      </c>
      <c r="K14" s="66">
        <f t="shared" si="3"/>
        <v>17</v>
      </c>
      <c r="L14" s="65">
        <f>VLOOKUP($A14,'Return Data'!$B$7:$R$2292,17,0)</f>
        <v>25.279399999999999</v>
      </c>
      <c r="M14" s="66">
        <f t="shared" si="4"/>
        <v>18</v>
      </c>
      <c r="N14" s="65">
        <f>VLOOKUP($A14,'Return Data'!$B$7:$R$2292,14,0)</f>
        <v>19.733599999999999</v>
      </c>
      <c r="O14" s="66">
        <f t="shared" si="5"/>
        <v>17</v>
      </c>
      <c r="P14" s="65">
        <f>VLOOKUP($A14,'Return Data'!$B$7:$R$2292,15,0)</f>
        <v>19.388999999999999</v>
      </c>
      <c r="Q14" s="66">
        <f t="shared" si="7"/>
        <v>8</v>
      </c>
      <c r="R14" s="65">
        <f>VLOOKUP($A14,'Return Data'!$B$7:$R$2292,16,0)</f>
        <v>14.101599999999999</v>
      </c>
      <c r="S14" s="67">
        <f t="shared" si="6"/>
        <v>32</v>
      </c>
    </row>
    <row r="15" spans="1:20" x14ac:dyDescent="0.3">
      <c r="A15" s="63" t="s">
        <v>1790</v>
      </c>
      <c r="B15" s="64">
        <f>VLOOKUP($A15,'Return Data'!$B$7:$R$2292,3,0)</f>
        <v>44533</v>
      </c>
      <c r="C15" s="65">
        <f>VLOOKUP($A15,'Return Data'!$B$7:$R$2292,4,0)</f>
        <v>1032.3334</v>
      </c>
      <c r="D15" s="65">
        <f>VLOOKUP($A15,'Return Data'!$B$7:$R$2292,10,0)</f>
        <v>4.2979000000000003</v>
      </c>
      <c r="E15" s="66">
        <f t="shared" si="0"/>
        <v>5</v>
      </c>
      <c r="F15" s="65">
        <f>VLOOKUP($A15,'Return Data'!$B$7:$R$2292,11,0)</f>
        <v>15.3939</v>
      </c>
      <c r="G15" s="66">
        <f t="shared" si="1"/>
        <v>14</v>
      </c>
      <c r="H15" s="65">
        <f>VLOOKUP($A15,'Return Data'!$B$7:$R$2292,12,0)</f>
        <v>19.229299999999999</v>
      </c>
      <c r="I15" s="66">
        <f t="shared" si="2"/>
        <v>20</v>
      </c>
      <c r="J15" s="65">
        <f>VLOOKUP($A15,'Return Data'!$B$7:$R$2292,13,0)</f>
        <v>46.431199999999997</v>
      </c>
      <c r="K15" s="66">
        <f t="shared" si="3"/>
        <v>9</v>
      </c>
      <c r="L15" s="65">
        <f>VLOOKUP($A15,'Return Data'!$B$7:$R$2292,17,0)</f>
        <v>28.495799999999999</v>
      </c>
      <c r="M15" s="66">
        <f t="shared" si="4"/>
        <v>11</v>
      </c>
      <c r="N15" s="65">
        <f>VLOOKUP($A15,'Return Data'!$B$7:$R$2292,14,0)</f>
        <v>19.9053</v>
      </c>
      <c r="O15" s="66">
        <f t="shared" si="5"/>
        <v>16</v>
      </c>
      <c r="P15" s="65">
        <f>VLOOKUP($A15,'Return Data'!$B$7:$R$2292,15,0)</f>
        <v>16.773299999999999</v>
      </c>
      <c r="Q15" s="66">
        <f t="shared" si="7"/>
        <v>16</v>
      </c>
      <c r="R15" s="65">
        <f>VLOOKUP($A15,'Return Data'!$B$7:$R$2292,16,0)</f>
        <v>17.026700000000002</v>
      </c>
      <c r="S15" s="67">
        <f t="shared" si="6"/>
        <v>17</v>
      </c>
    </row>
    <row r="16" spans="1:20" x14ac:dyDescent="0.3">
      <c r="A16" s="63" t="s">
        <v>1792</v>
      </c>
      <c r="B16" s="64">
        <f>VLOOKUP($A16,'Return Data'!$B$7:$R$2292,3,0)</f>
        <v>44533</v>
      </c>
      <c r="C16" s="65">
        <f>VLOOKUP($A16,'Return Data'!$B$7:$R$2292,4,0)</f>
        <v>1034.903</v>
      </c>
      <c r="D16" s="65">
        <f>VLOOKUP($A16,'Return Data'!$B$7:$R$2292,10,0)</f>
        <v>3.6722000000000001</v>
      </c>
      <c r="E16" s="66">
        <f t="shared" si="0"/>
        <v>7</v>
      </c>
      <c r="F16" s="65">
        <f>VLOOKUP($A16,'Return Data'!$B$7:$R$2292,11,0)</f>
        <v>9.8198000000000008</v>
      </c>
      <c r="G16" s="66">
        <f t="shared" si="1"/>
        <v>30</v>
      </c>
      <c r="H16" s="65">
        <f>VLOOKUP($A16,'Return Data'!$B$7:$R$2292,12,0)</f>
        <v>15.203200000000001</v>
      </c>
      <c r="I16" s="66">
        <f t="shared" si="2"/>
        <v>28</v>
      </c>
      <c r="J16" s="65">
        <f>VLOOKUP($A16,'Return Data'!$B$7:$R$2292,13,0)</f>
        <v>44.401800000000001</v>
      </c>
      <c r="K16" s="66">
        <f t="shared" si="3"/>
        <v>12</v>
      </c>
      <c r="L16" s="65">
        <f>VLOOKUP($A16,'Return Data'!$B$7:$R$2292,17,0)</f>
        <v>21.533999999999999</v>
      </c>
      <c r="M16" s="66">
        <f t="shared" si="4"/>
        <v>26</v>
      </c>
      <c r="N16" s="65">
        <f>VLOOKUP($A16,'Return Data'!$B$7:$R$2292,14,0)</f>
        <v>16.700700000000001</v>
      </c>
      <c r="O16" s="66">
        <f t="shared" si="5"/>
        <v>25</v>
      </c>
      <c r="P16" s="65">
        <f>VLOOKUP($A16,'Return Data'!$B$7:$R$2292,15,0)</f>
        <v>15.873799999999999</v>
      </c>
      <c r="Q16" s="66">
        <f t="shared" si="7"/>
        <v>22</v>
      </c>
      <c r="R16" s="65">
        <f>VLOOKUP($A16,'Return Data'!$B$7:$R$2292,16,0)</f>
        <v>15.161799999999999</v>
      </c>
      <c r="S16" s="67">
        <f t="shared" si="6"/>
        <v>27</v>
      </c>
    </row>
    <row r="17" spans="1:19" x14ac:dyDescent="0.3">
      <c r="A17" s="126" t="s">
        <v>1786</v>
      </c>
      <c r="B17" s="64">
        <f>VLOOKUP($A17,'Return Data'!$B$7:$R$2292,3,0)</f>
        <v>44533</v>
      </c>
      <c r="C17" s="65">
        <f>VLOOKUP($A17,'Return Data'!$B$7:$R$2292,4,0)</f>
        <v>142.83590000000001</v>
      </c>
      <c r="D17" s="65">
        <f>VLOOKUP($A17,'Return Data'!$B$7:$R$2292,10,0)</f>
        <v>2.0712000000000002</v>
      </c>
      <c r="E17" s="66">
        <f t="shared" si="0"/>
        <v>12</v>
      </c>
      <c r="F17" s="65">
        <f>VLOOKUP($A17,'Return Data'!$B$7:$R$2292,11,0)</f>
        <v>15.471</v>
      </c>
      <c r="G17" s="66">
        <f t="shared" si="1"/>
        <v>13</v>
      </c>
      <c r="H17" s="65">
        <f>VLOOKUP($A17,'Return Data'!$B$7:$R$2292,12,0)</f>
        <v>20.112400000000001</v>
      </c>
      <c r="I17" s="66">
        <f t="shared" si="2"/>
        <v>16</v>
      </c>
      <c r="J17" s="65">
        <f>VLOOKUP($A17,'Return Data'!$B$7:$R$2292,13,0)</f>
        <v>40.067999999999998</v>
      </c>
      <c r="K17" s="66">
        <f t="shared" si="3"/>
        <v>18</v>
      </c>
      <c r="L17" s="65">
        <f>VLOOKUP($A17,'Return Data'!$B$7:$R$2292,17,0)</f>
        <v>25.492100000000001</v>
      </c>
      <c r="M17" s="66">
        <f t="shared" si="4"/>
        <v>17</v>
      </c>
      <c r="N17" s="65">
        <f>VLOOKUP($A17,'Return Data'!$B$7:$R$2292,14,0)</f>
        <v>18.563199999999998</v>
      </c>
      <c r="O17" s="66">
        <f t="shared" si="5"/>
        <v>21</v>
      </c>
      <c r="P17" s="65">
        <f>VLOOKUP($A17,'Return Data'!$B$7:$R$2292,15,0)</f>
        <v>16.095400000000001</v>
      </c>
      <c r="Q17" s="66">
        <f t="shared" si="7"/>
        <v>20</v>
      </c>
      <c r="R17" s="65">
        <f>VLOOKUP($A17,'Return Data'!$B$7:$R$2292,16,0)</f>
        <v>15.900399999999999</v>
      </c>
      <c r="S17" s="67">
        <f t="shared" si="6"/>
        <v>24</v>
      </c>
    </row>
    <row r="18" spans="1:19" x14ac:dyDescent="0.3">
      <c r="A18" s="127" t="s">
        <v>1259</v>
      </c>
      <c r="B18" s="64">
        <f>VLOOKUP($A18,'Return Data'!$B$7:$R$2292,3,0)</f>
        <v>44533</v>
      </c>
      <c r="C18" s="65">
        <f>VLOOKUP($A18,'Return Data'!$B$7:$R$2292,4,0)</f>
        <v>475.31</v>
      </c>
      <c r="D18" s="65">
        <f>VLOOKUP($A18,'Return Data'!$B$7:$R$2292,10,0)</f>
        <v>1.0245</v>
      </c>
      <c r="E18" s="66">
        <f t="shared" si="0"/>
        <v>22</v>
      </c>
      <c r="F18" s="65">
        <f>VLOOKUP($A18,'Return Data'!$B$7:$R$2292,11,0)</f>
        <v>11.436500000000001</v>
      </c>
      <c r="G18" s="66">
        <f t="shared" si="1"/>
        <v>24</v>
      </c>
      <c r="H18" s="65">
        <f>VLOOKUP($A18,'Return Data'!$B$7:$R$2292,12,0)</f>
        <v>17.694700000000001</v>
      </c>
      <c r="I18" s="66">
        <f t="shared" si="2"/>
        <v>23</v>
      </c>
      <c r="J18" s="65">
        <f>VLOOKUP($A18,'Return Data'!$B$7:$R$2292,13,0)</f>
        <v>42.598700000000001</v>
      </c>
      <c r="K18" s="66">
        <f t="shared" si="3"/>
        <v>15</v>
      </c>
      <c r="L18" s="65">
        <f>VLOOKUP($A18,'Return Data'!$B$7:$R$2292,17,0)</f>
        <v>23.350300000000001</v>
      </c>
      <c r="M18" s="66">
        <f t="shared" si="4"/>
        <v>21</v>
      </c>
      <c r="N18" s="65">
        <f>VLOOKUP($A18,'Return Data'!$B$7:$R$2292,14,0)</f>
        <v>17.192699999999999</v>
      </c>
      <c r="O18" s="66">
        <f t="shared" si="5"/>
        <v>23</v>
      </c>
      <c r="P18" s="65">
        <f>VLOOKUP($A18,'Return Data'!$B$7:$R$2292,15,0)</f>
        <v>15.9169</v>
      </c>
      <c r="Q18" s="66">
        <f t="shared" si="7"/>
        <v>21</v>
      </c>
      <c r="R18" s="65">
        <f>VLOOKUP($A18,'Return Data'!$B$7:$R$2292,16,0)</f>
        <v>16.368099999999998</v>
      </c>
      <c r="S18" s="67">
        <f t="shared" si="6"/>
        <v>21</v>
      </c>
    </row>
    <row r="19" spans="1:19" x14ac:dyDescent="0.3">
      <c r="A19" s="63" t="s">
        <v>1794</v>
      </c>
      <c r="B19" s="64">
        <f>VLOOKUP($A19,'Return Data'!$B$7:$R$2292,3,0)</f>
        <v>44533</v>
      </c>
      <c r="C19" s="65">
        <f>VLOOKUP($A19,'Return Data'!$B$7:$R$2292,4,0)</f>
        <v>38.07</v>
      </c>
      <c r="D19" s="65">
        <f>VLOOKUP($A19,'Return Data'!$B$7:$R$2292,10,0)</f>
        <v>2.6976</v>
      </c>
      <c r="E19" s="66">
        <f t="shared" si="0"/>
        <v>9</v>
      </c>
      <c r="F19" s="65">
        <f>VLOOKUP($A19,'Return Data'!$B$7:$R$2292,11,0)</f>
        <v>18.487400000000001</v>
      </c>
      <c r="G19" s="66">
        <f t="shared" si="1"/>
        <v>5</v>
      </c>
      <c r="H19" s="65">
        <f>VLOOKUP($A19,'Return Data'!$B$7:$R$2292,12,0)</f>
        <v>25.2303</v>
      </c>
      <c r="I19" s="66">
        <f t="shared" si="2"/>
        <v>7</v>
      </c>
      <c r="J19" s="65">
        <f>VLOOKUP($A19,'Return Data'!$B$7:$R$2292,13,0)</f>
        <v>42.211399999999998</v>
      </c>
      <c r="K19" s="66">
        <f t="shared" si="3"/>
        <v>16</v>
      </c>
      <c r="L19" s="65">
        <f>VLOOKUP($A19,'Return Data'!$B$7:$R$2292,17,0)</f>
        <v>27.372599999999998</v>
      </c>
      <c r="M19" s="66">
        <f t="shared" si="4"/>
        <v>12</v>
      </c>
      <c r="N19" s="65">
        <f>VLOOKUP($A19,'Return Data'!$B$7:$R$2292,14,0)</f>
        <v>20.109500000000001</v>
      </c>
      <c r="O19" s="66">
        <f t="shared" si="5"/>
        <v>15</v>
      </c>
      <c r="P19" s="65">
        <f>VLOOKUP($A19,'Return Data'!$B$7:$R$2292,15,0)</f>
        <v>17.642600000000002</v>
      </c>
      <c r="Q19" s="66">
        <f t="shared" si="7"/>
        <v>14</v>
      </c>
      <c r="R19" s="65">
        <f>VLOOKUP($A19,'Return Data'!$B$7:$R$2292,16,0)</f>
        <v>18.985600000000002</v>
      </c>
      <c r="S19" s="67">
        <f t="shared" si="6"/>
        <v>7</v>
      </c>
    </row>
    <row r="20" spans="1:19" x14ac:dyDescent="0.3">
      <c r="A20" s="63" t="s">
        <v>1816</v>
      </c>
      <c r="B20" s="64">
        <f>VLOOKUP($A20,'Return Data'!$B$7:$R$2292,3,0)</f>
        <v>44533</v>
      </c>
      <c r="C20" s="65">
        <f>VLOOKUP($A20,'Return Data'!$B$7:$R$2292,4,0)</f>
        <v>144.57</v>
      </c>
      <c r="D20" s="65">
        <f>VLOOKUP($A20,'Return Data'!$B$7:$R$2292,10,0)</f>
        <v>2.1263000000000001</v>
      </c>
      <c r="E20" s="66">
        <f t="shared" si="0"/>
        <v>10</v>
      </c>
      <c r="F20" s="65">
        <f>VLOOKUP($A20,'Return Data'!$B$7:$R$2292,11,0)</f>
        <v>13.441599999999999</v>
      </c>
      <c r="G20" s="66">
        <f t="shared" si="1"/>
        <v>20</v>
      </c>
      <c r="H20" s="65">
        <f>VLOOKUP($A20,'Return Data'!$B$7:$R$2292,12,0)</f>
        <v>19.4497</v>
      </c>
      <c r="I20" s="66">
        <f t="shared" si="2"/>
        <v>19</v>
      </c>
      <c r="J20" s="65">
        <f>VLOOKUP($A20,'Return Data'!$B$7:$R$2292,13,0)</f>
        <v>36.129899999999999</v>
      </c>
      <c r="K20" s="66">
        <f t="shared" si="3"/>
        <v>25</v>
      </c>
      <c r="L20" s="65">
        <f>VLOOKUP($A20,'Return Data'!$B$7:$R$2292,17,0)</f>
        <v>20.756900000000002</v>
      </c>
      <c r="M20" s="66">
        <f t="shared" si="4"/>
        <v>28</v>
      </c>
      <c r="N20" s="65">
        <f>VLOOKUP($A20,'Return Data'!$B$7:$R$2292,14,0)</f>
        <v>15.8179</v>
      </c>
      <c r="O20" s="66">
        <f t="shared" si="5"/>
        <v>27</v>
      </c>
      <c r="P20" s="65">
        <f>VLOOKUP($A20,'Return Data'!$B$7:$R$2292,15,0)</f>
        <v>14.46</v>
      </c>
      <c r="Q20" s="66">
        <f t="shared" si="7"/>
        <v>24</v>
      </c>
      <c r="R20" s="65">
        <f>VLOOKUP($A20,'Return Data'!$B$7:$R$2292,16,0)</f>
        <v>15.3408</v>
      </c>
      <c r="S20" s="67">
        <f t="shared" si="6"/>
        <v>26</v>
      </c>
    </row>
    <row r="21" spans="1:19" x14ac:dyDescent="0.3">
      <c r="A21" s="63" t="s">
        <v>1262</v>
      </c>
      <c r="B21" s="64">
        <f>VLOOKUP($A21,'Return Data'!$B$7:$R$2292,3,0)</f>
        <v>44533</v>
      </c>
      <c r="C21" s="65">
        <f>VLOOKUP($A21,'Return Data'!$B$7:$R$2292,4,0)</f>
        <v>90.27</v>
      </c>
      <c r="D21" s="65">
        <f>VLOOKUP($A21,'Return Data'!$B$7:$R$2292,10,0)</f>
        <v>1.5296000000000001</v>
      </c>
      <c r="E21" s="66">
        <f t="shared" si="0"/>
        <v>16</v>
      </c>
      <c r="F21" s="65">
        <f>VLOOKUP($A21,'Return Data'!$B$7:$R$2292,11,0)</f>
        <v>13.9917</v>
      </c>
      <c r="G21" s="66">
        <f t="shared" si="1"/>
        <v>18</v>
      </c>
      <c r="H21" s="65">
        <f>VLOOKUP($A21,'Return Data'!$B$7:$R$2292,12,0)</f>
        <v>24.854800000000001</v>
      </c>
      <c r="I21" s="66">
        <f t="shared" si="2"/>
        <v>8</v>
      </c>
      <c r="J21" s="65">
        <f>VLOOKUP($A21,'Return Data'!$B$7:$R$2292,13,0)</f>
        <v>47.959400000000002</v>
      </c>
      <c r="K21" s="66">
        <f t="shared" si="3"/>
        <v>8</v>
      </c>
      <c r="L21" s="65">
        <f>VLOOKUP($A21,'Return Data'!$B$7:$R$2292,17,0)</f>
        <v>30.165500000000002</v>
      </c>
      <c r="M21" s="66">
        <f t="shared" si="4"/>
        <v>7</v>
      </c>
      <c r="N21" s="65">
        <f>VLOOKUP($A21,'Return Data'!$B$7:$R$2292,14,0)</f>
        <v>21.485299999999999</v>
      </c>
      <c r="O21" s="66">
        <f t="shared" si="5"/>
        <v>12</v>
      </c>
      <c r="P21" s="65">
        <f>VLOOKUP($A21,'Return Data'!$B$7:$R$2292,15,0)</f>
        <v>18.448799999999999</v>
      </c>
      <c r="Q21" s="66">
        <f t="shared" si="7"/>
        <v>9</v>
      </c>
      <c r="R21" s="65">
        <f>VLOOKUP($A21,'Return Data'!$B$7:$R$2292,16,0)</f>
        <v>19.948899999999998</v>
      </c>
      <c r="S21" s="67">
        <f t="shared" si="6"/>
        <v>4</v>
      </c>
    </row>
    <row r="22" spans="1:19" x14ac:dyDescent="0.3">
      <c r="A22" s="63" t="s">
        <v>1263</v>
      </c>
      <c r="B22" s="64">
        <f>VLOOKUP($A22,'Return Data'!$B$7:$R$2292,3,0)</f>
        <v>44533</v>
      </c>
      <c r="C22" s="65">
        <f>VLOOKUP($A22,'Return Data'!$B$7:$R$2292,4,0)</f>
        <v>14.646100000000001</v>
      </c>
      <c r="D22" s="65">
        <f>VLOOKUP($A22,'Return Data'!$B$7:$R$2292,10,0)</f>
        <v>-3.1419000000000001</v>
      </c>
      <c r="E22" s="66">
        <f t="shared" si="0"/>
        <v>33</v>
      </c>
      <c r="F22" s="65">
        <f>VLOOKUP($A22,'Return Data'!$B$7:$R$2292,11,0)</f>
        <v>-0.90329999999999999</v>
      </c>
      <c r="G22" s="66">
        <f t="shared" si="1"/>
        <v>34</v>
      </c>
      <c r="H22" s="65">
        <f>VLOOKUP($A22,'Return Data'!$B$7:$R$2292,12,0)</f>
        <v>5.5582000000000003</v>
      </c>
      <c r="I22" s="66">
        <f t="shared" si="2"/>
        <v>34</v>
      </c>
      <c r="J22" s="65">
        <f>VLOOKUP($A22,'Return Data'!$B$7:$R$2292,13,0)</f>
        <v>28.1676</v>
      </c>
      <c r="K22" s="66">
        <f t="shared" si="3"/>
        <v>31</v>
      </c>
      <c r="L22" s="65">
        <f>VLOOKUP($A22,'Return Data'!$B$7:$R$2292,17,0)</f>
        <v>13.7746</v>
      </c>
      <c r="M22" s="66">
        <f t="shared" si="4"/>
        <v>34</v>
      </c>
      <c r="N22" s="65"/>
      <c r="O22" s="66"/>
      <c r="P22" s="65"/>
      <c r="Q22" s="66"/>
      <c r="R22" s="65">
        <f>VLOOKUP($A22,'Return Data'!$B$7:$R$2292,16,0)</f>
        <v>16.100000000000001</v>
      </c>
      <c r="S22" s="67">
        <f t="shared" si="6"/>
        <v>22</v>
      </c>
    </row>
    <row r="23" spans="1:19" x14ac:dyDescent="0.3">
      <c r="A23" s="63" t="s">
        <v>1796</v>
      </c>
      <c r="B23" s="64">
        <f>VLOOKUP($A23,'Return Data'!$B$7:$R$2292,3,0)</f>
        <v>44533</v>
      </c>
      <c r="C23" s="65">
        <f>VLOOKUP($A23,'Return Data'!$B$7:$R$2292,4,0)</f>
        <v>55.755600000000001</v>
      </c>
      <c r="D23" s="65">
        <f>VLOOKUP($A23,'Return Data'!$B$7:$R$2292,10,0)</f>
        <v>0.82969999999999999</v>
      </c>
      <c r="E23" s="66">
        <f t="shared" si="0"/>
        <v>23</v>
      </c>
      <c r="F23" s="65">
        <f>VLOOKUP($A23,'Return Data'!$B$7:$R$2292,11,0)</f>
        <v>14.7072</v>
      </c>
      <c r="G23" s="66">
        <f t="shared" si="1"/>
        <v>15</v>
      </c>
      <c r="H23" s="65">
        <f>VLOOKUP($A23,'Return Data'!$B$7:$R$2292,12,0)</f>
        <v>17.6313</v>
      </c>
      <c r="I23" s="66">
        <f t="shared" si="2"/>
        <v>24</v>
      </c>
      <c r="J23" s="65">
        <f>VLOOKUP($A23,'Return Data'!$B$7:$R$2292,13,0)</f>
        <v>38.725900000000003</v>
      </c>
      <c r="K23" s="66">
        <f t="shared" si="3"/>
        <v>22</v>
      </c>
      <c r="L23" s="65">
        <f>VLOOKUP($A23,'Return Data'!$B$7:$R$2292,17,0)</f>
        <v>22.826599999999999</v>
      </c>
      <c r="M23" s="66">
        <f t="shared" si="4"/>
        <v>23</v>
      </c>
      <c r="N23" s="65">
        <f>VLOOKUP($A23,'Return Data'!$B$7:$R$2292,14,0)</f>
        <v>20.581299999999999</v>
      </c>
      <c r="O23" s="66">
        <f t="shared" si="5"/>
        <v>14</v>
      </c>
      <c r="P23" s="65">
        <f>VLOOKUP($A23,'Return Data'!$B$7:$R$2292,15,0)</f>
        <v>18.357099999999999</v>
      </c>
      <c r="Q23" s="66">
        <f t="shared" si="7"/>
        <v>10</v>
      </c>
      <c r="R23" s="65">
        <f>VLOOKUP($A23,'Return Data'!$B$7:$R$2292,16,0)</f>
        <v>16.996300000000002</v>
      </c>
      <c r="S23" s="67">
        <f t="shared" si="6"/>
        <v>18</v>
      </c>
    </row>
    <row r="24" spans="1:19" x14ac:dyDescent="0.3">
      <c r="A24" s="63" t="s">
        <v>1804</v>
      </c>
      <c r="B24" s="64">
        <f>VLOOKUP($A24,'Return Data'!$B$7:$R$2292,3,0)</f>
        <v>44533</v>
      </c>
      <c r="C24" s="65">
        <f>VLOOKUP($A24,'Return Data'!$B$7:$R$2292,4,0)</f>
        <v>56.082999999999998</v>
      </c>
      <c r="D24" s="65">
        <f>VLOOKUP($A24,'Return Data'!$B$7:$R$2292,10,0)</f>
        <v>-2.7603</v>
      </c>
      <c r="E24" s="66">
        <f t="shared" si="0"/>
        <v>32</v>
      </c>
      <c r="F24" s="65">
        <f>VLOOKUP($A24,'Return Data'!$B$7:$R$2292,11,0)</f>
        <v>7.8311999999999999</v>
      </c>
      <c r="G24" s="66">
        <f t="shared" si="1"/>
        <v>32</v>
      </c>
      <c r="H24" s="65">
        <f>VLOOKUP($A24,'Return Data'!$B$7:$R$2292,12,0)</f>
        <v>10.982900000000001</v>
      </c>
      <c r="I24" s="66">
        <f t="shared" si="2"/>
        <v>32</v>
      </c>
      <c r="J24" s="65">
        <f>VLOOKUP($A24,'Return Data'!$B$7:$R$2292,13,0)</f>
        <v>29.6327</v>
      </c>
      <c r="K24" s="66">
        <f t="shared" si="3"/>
        <v>29</v>
      </c>
      <c r="L24" s="65">
        <f>VLOOKUP($A24,'Return Data'!$B$7:$R$2292,17,0)</f>
        <v>18.9175</v>
      </c>
      <c r="M24" s="66">
        <f t="shared" si="4"/>
        <v>29</v>
      </c>
      <c r="N24" s="65">
        <f>VLOOKUP($A24,'Return Data'!$B$7:$R$2292,14,0)</f>
        <v>16.987200000000001</v>
      </c>
      <c r="O24" s="66">
        <f t="shared" si="5"/>
        <v>24</v>
      </c>
      <c r="P24" s="65">
        <f>VLOOKUP($A24,'Return Data'!$B$7:$R$2292,15,0)</f>
        <v>16.7529</v>
      </c>
      <c r="Q24" s="66">
        <f t="shared" si="7"/>
        <v>17</v>
      </c>
      <c r="R24" s="65">
        <f>VLOOKUP($A24,'Return Data'!$B$7:$R$2292,16,0)</f>
        <v>17.4146</v>
      </c>
      <c r="S24" s="67">
        <f t="shared" si="6"/>
        <v>14</v>
      </c>
    </row>
    <row r="25" spans="1:19" x14ac:dyDescent="0.3">
      <c r="A25" s="63" t="s">
        <v>1818</v>
      </c>
      <c r="B25" s="64">
        <f>VLOOKUP($A25,'Return Data'!$B$7:$R$2292,3,0)</f>
        <v>44533</v>
      </c>
      <c r="C25" s="65">
        <f>VLOOKUP($A25,'Return Data'!$B$7:$R$2292,4,0)</f>
        <v>127.636</v>
      </c>
      <c r="D25" s="65">
        <f>VLOOKUP($A25,'Return Data'!$B$7:$R$2292,10,0)</f>
        <v>2.0499999999999998</v>
      </c>
      <c r="E25" s="66">
        <f t="shared" si="0"/>
        <v>13</v>
      </c>
      <c r="F25" s="65">
        <f>VLOOKUP($A25,'Return Data'!$B$7:$R$2292,11,0)</f>
        <v>10.1174</v>
      </c>
      <c r="G25" s="66">
        <f t="shared" si="1"/>
        <v>29</v>
      </c>
      <c r="H25" s="65">
        <f>VLOOKUP($A25,'Return Data'!$B$7:$R$2292,12,0)</f>
        <v>16.796099999999999</v>
      </c>
      <c r="I25" s="66">
        <f t="shared" si="2"/>
        <v>26</v>
      </c>
      <c r="J25" s="65">
        <f>VLOOKUP($A25,'Return Data'!$B$7:$R$2292,13,0)</f>
        <v>34.1081</v>
      </c>
      <c r="K25" s="66">
        <f t="shared" si="3"/>
        <v>28</v>
      </c>
      <c r="L25" s="65">
        <f>VLOOKUP($A25,'Return Data'!$B$7:$R$2292,17,0)</f>
        <v>21.108000000000001</v>
      </c>
      <c r="M25" s="66">
        <f t="shared" si="4"/>
        <v>27</v>
      </c>
      <c r="N25" s="65">
        <f>VLOOKUP($A25,'Return Data'!$B$7:$R$2292,14,0)</f>
        <v>15.4095</v>
      </c>
      <c r="O25" s="66">
        <f t="shared" si="5"/>
        <v>28</v>
      </c>
      <c r="P25" s="65">
        <f>VLOOKUP($A25,'Return Data'!$B$7:$R$2292,15,0)</f>
        <v>14.852399999999999</v>
      </c>
      <c r="Q25" s="66">
        <f t="shared" si="7"/>
        <v>23</v>
      </c>
      <c r="R25" s="65">
        <f>VLOOKUP($A25,'Return Data'!$B$7:$R$2292,16,0)</f>
        <v>14.526</v>
      </c>
      <c r="S25" s="67">
        <f t="shared" si="6"/>
        <v>29</v>
      </c>
    </row>
    <row r="26" spans="1:19" x14ac:dyDescent="0.3">
      <c r="A26" s="63" t="s">
        <v>1820</v>
      </c>
      <c r="B26" s="64">
        <f>VLOOKUP($A26,'Return Data'!$B$7:$R$2292,3,0)</f>
        <v>44533</v>
      </c>
      <c r="C26" s="65">
        <f>VLOOKUP($A26,'Return Data'!$B$7:$R$2292,4,0)</f>
        <v>71.026399999999995</v>
      </c>
      <c r="D26" s="65">
        <f>VLOOKUP($A26,'Return Data'!$B$7:$R$2292,10,0)</f>
        <v>-0.33579999999999999</v>
      </c>
      <c r="E26" s="66">
        <f t="shared" si="0"/>
        <v>28</v>
      </c>
      <c r="F26" s="65">
        <f>VLOOKUP($A26,'Return Data'!$B$7:$R$2292,11,0)</f>
        <v>10.7393</v>
      </c>
      <c r="G26" s="66">
        <f t="shared" si="1"/>
        <v>27</v>
      </c>
      <c r="H26" s="65">
        <f>VLOOKUP($A26,'Return Data'!$B$7:$R$2292,12,0)</f>
        <v>14.7842</v>
      </c>
      <c r="I26" s="66">
        <f t="shared" si="2"/>
        <v>29</v>
      </c>
      <c r="J26" s="65">
        <f>VLOOKUP($A26,'Return Data'!$B$7:$R$2292,13,0)</f>
        <v>27.486899999999999</v>
      </c>
      <c r="K26" s="66">
        <f t="shared" si="3"/>
        <v>33</v>
      </c>
      <c r="L26" s="65">
        <f>VLOOKUP($A26,'Return Data'!$B$7:$R$2292,17,0)</f>
        <v>16.6252</v>
      </c>
      <c r="M26" s="66">
        <f t="shared" si="4"/>
        <v>31</v>
      </c>
      <c r="N26" s="65">
        <f>VLOOKUP($A26,'Return Data'!$B$7:$R$2292,14,0)</f>
        <v>15.317399999999999</v>
      </c>
      <c r="O26" s="66">
        <f t="shared" si="5"/>
        <v>29</v>
      </c>
      <c r="P26" s="65">
        <f>VLOOKUP($A26,'Return Data'!$B$7:$R$2292,15,0)</f>
        <v>12.1485</v>
      </c>
      <c r="Q26" s="66">
        <f t="shared" si="7"/>
        <v>26</v>
      </c>
      <c r="R26" s="65">
        <f>VLOOKUP($A26,'Return Data'!$B$7:$R$2292,16,0)</f>
        <v>11.2277</v>
      </c>
      <c r="S26" s="67">
        <f t="shared" si="6"/>
        <v>33</v>
      </c>
    </row>
    <row r="27" spans="1:19" x14ac:dyDescent="0.3">
      <c r="A27" s="63" t="s">
        <v>1265</v>
      </c>
      <c r="B27" s="64">
        <f>VLOOKUP($A27,'Return Data'!$B$7:$R$2292,3,0)</f>
        <v>44533</v>
      </c>
      <c r="C27" s="65">
        <f>VLOOKUP($A27,'Return Data'!$B$7:$R$2292,4,0)</f>
        <v>22.411000000000001</v>
      </c>
      <c r="D27" s="65">
        <f>VLOOKUP($A27,'Return Data'!$B$7:$R$2292,10,0)</f>
        <v>3.5777000000000001</v>
      </c>
      <c r="E27" s="66">
        <f t="shared" si="0"/>
        <v>8</v>
      </c>
      <c r="F27" s="65">
        <f>VLOOKUP($A27,'Return Data'!$B$7:$R$2292,11,0)</f>
        <v>18.349399999999999</v>
      </c>
      <c r="G27" s="66">
        <f t="shared" si="1"/>
        <v>6</v>
      </c>
      <c r="H27" s="65">
        <f>VLOOKUP($A27,'Return Data'!$B$7:$R$2292,12,0)</f>
        <v>30.744199999999999</v>
      </c>
      <c r="I27" s="66">
        <f t="shared" si="2"/>
        <v>3</v>
      </c>
      <c r="J27" s="65">
        <f>VLOOKUP($A27,'Return Data'!$B$7:$R$2292,13,0)</f>
        <v>60.09</v>
      </c>
      <c r="K27" s="66">
        <f t="shared" si="3"/>
        <v>2</v>
      </c>
      <c r="L27" s="65">
        <f>VLOOKUP($A27,'Return Data'!$B$7:$R$2292,17,0)</f>
        <v>35.564999999999998</v>
      </c>
      <c r="M27" s="66">
        <f t="shared" si="4"/>
        <v>4</v>
      </c>
      <c r="N27" s="65">
        <f>VLOOKUP($A27,'Return Data'!$B$7:$R$2292,14,0)</f>
        <v>28.226199999999999</v>
      </c>
      <c r="O27" s="66">
        <f t="shared" si="5"/>
        <v>4</v>
      </c>
      <c r="P27" s="65"/>
      <c r="Q27" s="66"/>
      <c r="R27" s="65">
        <f>VLOOKUP($A27,'Return Data'!$B$7:$R$2292,16,0)</f>
        <v>19.3262</v>
      </c>
      <c r="S27" s="67">
        <f t="shared" si="6"/>
        <v>6</v>
      </c>
    </row>
    <row r="28" spans="1:19" x14ac:dyDescent="0.3">
      <c r="A28" s="63" t="s">
        <v>1814</v>
      </c>
      <c r="B28" s="64">
        <f>VLOOKUP($A28,'Return Data'!$B$7:$R$2292,3,0)</f>
        <v>44533</v>
      </c>
      <c r="C28" s="65">
        <f>VLOOKUP($A28,'Return Data'!$B$7:$R$2292,4,0)</f>
        <v>36.686399999999999</v>
      </c>
      <c r="D28" s="65">
        <f>VLOOKUP($A28,'Return Data'!$B$7:$R$2292,10,0)</f>
        <v>-5.4463999999999997</v>
      </c>
      <c r="E28" s="66">
        <f t="shared" si="0"/>
        <v>34</v>
      </c>
      <c r="F28" s="65">
        <f>VLOOKUP($A28,'Return Data'!$B$7:$R$2292,11,0)</f>
        <v>4.1806999999999999</v>
      </c>
      <c r="G28" s="66">
        <f t="shared" si="1"/>
        <v>33</v>
      </c>
      <c r="H28" s="65">
        <f>VLOOKUP($A28,'Return Data'!$B$7:$R$2292,12,0)</f>
        <v>5.9202000000000004</v>
      </c>
      <c r="I28" s="66">
        <f t="shared" si="2"/>
        <v>33</v>
      </c>
      <c r="J28" s="65">
        <f>VLOOKUP($A28,'Return Data'!$B$7:$R$2292,13,0)</f>
        <v>20.951499999999999</v>
      </c>
      <c r="K28" s="66">
        <f t="shared" si="3"/>
        <v>34</v>
      </c>
      <c r="L28" s="65">
        <f>VLOOKUP($A28,'Return Data'!$B$7:$R$2292,17,0)</f>
        <v>14.447900000000001</v>
      </c>
      <c r="M28" s="66">
        <f t="shared" si="4"/>
        <v>33</v>
      </c>
      <c r="N28" s="65">
        <f>VLOOKUP($A28,'Return Data'!$B$7:$R$2292,14,0)</f>
        <v>11.8239</v>
      </c>
      <c r="O28" s="66">
        <f t="shared" si="5"/>
        <v>31</v>
      </c>
      <c r="P28" s="65">
        <f>VLOOKUP($A28,'Return Data'!$B$7:$R$2292,15,0)</f>
        <v>13.115399999999999</v>
      </c>
      <c r="Q28" s="66">
        <f t="shared" si="7"/>
        <v>25</v>
      </c>
      <c r="R28" s="65">
        <f>VLOOKUP($A28,'Return Data'!$B$7:$R$2292,16,0)</f>
        <v>18.637899999999998</v>
      </c>
      <c r="S28" s="67">
        <f t="shared" si="6"/>
        <v>8</v>
      </c>
    </row>
    <row r="29" spans="1:19" x14ac:dyDescent="0.3">
      <c r="A29" s="63" t="s">
        <v>2009</v>
      </c>
      <c r="B29" s="64">
        <f>VLOOKUP($A29,'Return Data'!$B$7:$R$2292,3,0)</f>
        <v>44533</v>
      </c>
      <c r="C29" s="65">
        <f>VLOOKUP($A29,'Return Data'!$B$7:$R$2292,4,0)</f>
        <v>16.886099999999999</v>
      </c>
      <c r="D29" s="65">
        <f>VLOOKUP($A29,'Return Data'!$B$7:$R$2292,10,0)</f>
        <v>1.2739</v>
      </c>
      <c r="E29" s="66">
        <f t="shared" si="0"/>
        <v>17</v>
      </c>
      <c r="F29" s="65">
        <f>VLOOKUP($A29,'Return Data'!$B$7:$R$2292,11,0)</f>
        <v>13.657500000000001</v>
      </c>
      <c r="G29" s="66">
        <f t="shared" si="1"/>
        <v>19</v>
      </c>
      <c r="H29" s="65">
        <f>VLOOKUP($A29,'Return Data'!$B$7:$R$2292,12,0)</f>
        <v>19.4605</v>
      </c>
      <c r="I29" s="66">
        <f t="shared" si="2"/>
        <v>18</v>
      </c>
      <c r="J29" s="65">
        <f>VLOOKUP($A29,'Return Data'!$B$7:$R$2292,13,0)</f>
        <v>39.233499999999999</v>
      </c>
      <c r="K29" s="66">
        <f t="shared" si="3"/>
        <v>20</v>
      </c>
      <c r="L29" s="65">
        <f>VLOOKUP($A29,'Return Data'!$B$7:$R$2292,17,0)</f>
        <v>21.534500000000001</v>
      </c>
      <c r="M29" s="66">
        <f t="shared" si="4"/>
        <v>25</v>
      </c>
      <c r="N29" s="65">
        <f>VLOOKUP($A29,'Return Data'!$B$7:$R$2292,14,0)</f>
        <v>19.270700000000001</v>
      </c>
      <c r="O29" s="66">
        <f t="shared" si="5"/>
        <v>18</v>
      </c>
      <c r="P29" s="65"/>
      <c r="Q29" s="66"/>
      <c r="R29" s="65">
        <f>VLOOKUP($A29,'Return Data'!$B$7:$R$2292,16,0)</f>
        <v>16.630700000000001</v>
      </c>
      <c r="S29" s="67">
        <f t="shared" si="6"/>
        <v>20</v>
      </c>
    </row>
    <row r="30" spans="1:19" x14ac:dyDescent="0.3">
      <c r="A30" s="63" t="s">
        <v>1268</v>
      </c>
      <c r="B30" s="64">
        <f>VLOOKUP($A30,'Return Data'!$B$7:$R$2292,3,0)</f>
        <v>44533</v>
      </c>
      <c r="C30" s="65">
        <f>VLOOKUP($A30,'Return Data'!$B$7:$R$2292,4,0)</f>
        <v>155.1223</v>
      </c>
      <c r="D30" s="65">
        <f>VLOOKUP($A30,'Return Data'!$B$7:$R$2292,10,0)</f>
        <v>3.8693</v>
      </c>
      <c r="E30" s="66">
        <f t="shared" si="0"/>
        <v>6</v>
      </c>
      <c r="F30" s="65">
        <f>VLOOKUP($A30,'Return Data'!$B$7:$R$2292,11,0)</f>
        <v>19.471399999999999</v>
      </c>
      <c r="G30" s="66">
        <f t="shared" si="1"/>
        <v>4</v>
      </c>
      <c r="H30" s="65">
        <f>VLOOKUP($A30,'Return Data'!$B$7:$R$2292,12,0)</f>
        <v>22.273599999999998</v>
      </c>
      <c r="I30" s="66">
        <f t="shared" si="2"/>
        <v>12</v>
      </c>
      <c r="J30" s="65">
        <f>VLOOKUP($A30,'Return Data'!$B$7:$R$2292,13,0)</f>
        <v>56.696300000000001</v>
      </c>
      <c r="K30" s="66">
        <f t="shared" si="3"/>
        <v>3</v>
      </c>
      <c r="L30" s="65">
        <f>VLOOKUP($A30,'Return Data'!$B$7:$R$2292,17,0)</f>
        <v>23.517199999999999</v>
      </c>
      <c r="M30" s="66">
        <f t="shared" si="4"/>
        <v>20</v>
      </c>
      <c r="N30" s="65">
        <f>VLOOKUP($A30,'Return Data'!$B$7:$R$2292,14,0)</f>
        <v>16.6556</v>
      </c>
      <c r="O30" s="66">
        <f t="shared" si="5"/>
        <v>26</v>
      </c>
      <c r="P30" s="65">
        <f>VLOOKUP($A30,'Return Data'!$B$7:$R$2292,15,0)</f>
        <v>16.630199999999999</v>
      </c>
      <c r="Q30" s="66">
        <f t="shared" si="7"/>
        <v>19</v>
      </c>
      <c r="R30" s="65">
        <f>VLOOKUP($A30,'Return Data'!$B$7:$R$2292,16,0)</f>
        <v>14.9621</v>
      </c>
      <c r="S30" s="67">
        <f t="shared" si="6"/>
        <v>28</v>
      </c>
    </row>
    <row r="31" spans="1:19" x14ac:dyDescent="0.3">
      <c r="A31" s="63" t="s">
        <v>1776</v>
      </c>
      <c r="B31" s="64">
        <f>VLOOKUP($A31,'Return Data'!$B$7:$R$2292,3,0)</f>
        <v>44533</v>
      </c>
      <c r="C31" s="65">
        <f>VLOOKUP($A31,'Return Data'!$B$7:$R$2292,4,0)</f>
        <v>53.426000000000002</v>
      </c>
      <c r="D31" s="65">
        <f>VLOOKUP($A31,'Return Data'!$B$7:$R$2292,10,0)</f>
        <v>5.0147000000000004</v>
      </c>
      <c r="E31" s="66">
        <f t="shared" si="0"/>
        <v>3</v>
      </c>
      <c r="F31" s="65">
        <f>VLOOKUP($A31,'Return Data'!$B$7:$R$2292,11,0)</f>
        <v>22.3826</v>
      </c>
      <c r="G31" s="66">
        <f t="shared" si="1"/>
        <v>1</v>
      </c>
      <c r="H31" s="65">
        <f>VLOOKUP($A31,'Return Data'!$B$7:$R$2292,12,0)</f>
        <v>34.535699999999999</v>
      </c>
      <c r="I31" s="66">
        <f t="shared" si="2"/>
        <v>2</v>
      </c>
      <c r="J31" s="65">
        <f>VLOOKUP($A31,'Return Data'!$B$7:$R$2292,13,0)</f>
        <v>49.050199999999997</v>
      </c>
      <c r="K31" s="66">
        <f t="shared" si="3"/>
        <v>7</v>
      </c>
      <c r="L31" s="65">
        <f>VLOOKUP($A31,'Return Data'!$B$7:$R$2292,17,0)</f>
        <v>40.041499999999999</v>
      </c>
      <c r="M31" s="66">
        <f t="shared" si="4"/>
        <v>3</v>
      </c>
      <c r="N31" s="65">
        <f>VLOOKUP($A31,'Return Data'!$B$7:$R$2292,14,0)</f>
        <v>30.175799999999999</v>
      </c>
      <c r="O31" s="66">
        <f t="shared" si="5"/>
        <v>3</v>
      </c>
      <c r="P31" s="65">
        <f>VLOOKUP($A31,'Return Data'!$B$7:$R$2292,15,0)</f>
        <v>23.832000000000001</v>
      </c>
      <c r="Q31" s="66">
        <f t="shared" si="7"/>
        <v>2</v>
      </c>
      <c r="R31" s="65">
        <f>VLOOKUP($A31,'Return Data'!$B$7:$R$2292,16,0)</f>
        <v>21.7273</v>
      </c>
      <c r="S31" s="67">
        <f t="shared" si="6"/>
        <v>3</v>
      </c>
    </row>
    <row r="32" spans="1:19" x14ac:dyDescent="0.3">
      <c r="A32" s="63" t="s">
        <v>1805</v>
      </c>
      <c r="B32" s="64">
        <f>VLOOKUP($A32,'Return Data'!$B$7:$R$2292,3,0)</f>
        <v>44533</v>
      </c>
      <c r="C32" s="65">
        <f>VLOOKUP($A32,'Return Data'!$B$7:$R$2292,4,0)</f>
        <v>29.39</v>
      </c>
      <c r="D32" s="65">
        <f>VLOOKUP($A32,'Return Data'!$B$7:$R$2292,10,0)</f>
        <v>1.2401</v>
      </c>
      <c r="E32" s="66">
        <f t="shared" si="0"/>
        <v>18</v>
      </c>
      <c r="F32" s="65">
        <f>VLOOKUP($A32,'Return Data'!$B$7:$R$2292,11,0)</f>
        <v>16.626999999999999</v>
      </c>
      <c r="G32" s="66">
        <f t="shared" si="1"/>
        <v>11</v>
      </c>
      <c r="H32" s="65">
        <f>VLOOKUP($A32,'Return Data'!$B$7:$R$2292,12,0)</f>
        <v>29.414400000000001</v>
      </c>
      <c r="I32" s="66">
        <f t="shared" si="2"/>
        <v>5</v>
      </c>
      <c r="J32" s="65">
        <f>VLOOKUP($A32,'Return Data'!$B$7:$R$2292,13,0)</f>
        <v>50.872700000000002</v>
      </c>
      <c r="K32" s="66">
        <f t="shared" si="3"/>
        <v>6</v>
      </c>
      <c r="L32" s="65">
        <f>VLOOKUP($A32,'Return Data'!$B$7:$R$2292,17,0)</f>
        <v>42.447600000000001</v>
      </c>
      <c r="M32" s="66">
        <f t="shared" si="4"/>
        <v>2</v>
      </c>
      <c r="N32" s="65">
        <f>VLOOKUP($A32,'Return Data'!$B$7:$R$2292,14,0)</f>
        <v>30.514900000000001</v>
      </c>
      <c r="O32" s="66">
        <f t="shared" si="5"/>
        <v>2</v>
      </c>
      <c r="P32" s="65">
        <f>VLOOKUP($A32,'Return Data'!$B$7:$R$2292,15,0)</f>
        <v>23.616</v>
      </c>
      <c r="Q32" s="66">
        <f t="shared" si="7"/>
        <v>3</v>
      </c>
      <c r="R32" s="65">
        <f>VLOOKUP($A32,'Return Data'!$B$7:$R$2292,16,0)</f>
        <v>17.3004</v>
      </c>
      <c r="S32" s="67">
        <f t="shared" si="6"/>
        <v>16</v>
      </c>
    </row>
    <row r="33" spans="1:19" x14ac:dyDescent="0.3">
      <c r="A33" s="63" t="s">
        <v>1270</v>
      </c>
      <c r="B33" s="64">
        <f>VLOOKUP($A33,'Return Data'!$B$7:$R$2292,3,0)</f>
        <v>44533</v>
      </c>
      <c r="C33" s="65">
        <f>VLOOKUP($A33,'Return Data'!$B$7:$R$2292,4,0)</f>
        <v>253.72</v>
      </c>
      <c r="D33" s="65">
        <f>VLOOKUP($A33,'Return Data'!$B$7:$R$2292,10,0)</f>
        <v>4.3685999999999998</v>
      </c>
      <c r="E33" s="66">
        <f t="shared" si="0"/>
        <v>4</v>
      </c>
      <c r="F33" s="65">
        <f>VLOOKUP($A33,'Return Data'!$B$7:$R$2292,11,0)</f>
        <v>21.170999999999999</v>
      </c>
      <c r="G33" s="66">
        <f t="shared" si="1"/>
        <v>3</v>
      </c>
      <c r="H33" s="65">
        <f>VLOOKUP($A33,'Return Data'!$B$7:$R$2292,12,0)</f>
        <v>30.0595</v>
      </c>
      <c r="I33" s="66">
        <f t="shared" si="2"/>
        <v>4</v>
      </c>
      <c r="J33" s="65">
        <f>VLOOKUP($A33,'Return Data'!$B$7:$R$2292,13,0)</f>
        <v>53.194099999999999</v>
      </c>
      <c r="K33" s="66">
        <f t="shared" si="3"/>
        <v>4</v>
      </c>
      <c r="L33" s="65">
        <f>VLOOKUP($A33,'Return Data'!$B$7:$R$2292,17,0)</f>
        <v>29.944800000000001</v>
      </c>
      <c r="M33" s="66">
        <f t="shared" si="4"/>
        <v>8</v>
      </c>
      <c r="N33" s="65">
        <f>VLOOKUP($A33,'Return Data'!$B$7:$R$2292,14,0)</f>
        <v>20.793399999999998</v>
      </c>
      <c r="O33" s="66">
        <f t="shared" si="5"/>
        <v>13</v>
      </c>
      <c r="P33" s="65">
        <f>VLOOKUP($A33,'Return Data'!$B$7:$R$2292,15,0)</f>
        <v>19.4986</v>
      </c>
      <c r="Q33" s="66">
        <f t="shared" si="7"/>
        <v>7</v>
      </c>
      <c r="R33" s="65">
        <f>VLOOKUP($A33,'Return Data'!$B$7:$R$2292,16,0)</f>
        <v>17.931100000000001</v>
      </c>
      <c r="S33" s="67">
        <f t="shared" si="6"/>
        <v>11</v>
      </c>
    </row>
    <row r="34" spans="1:19" x14ac:dyDescent="0.3">
      <c r="A34" s="63" t="s">
        <v>1272</v>
      </c>
      <c r="B34" s="64">
        <f>VLOOKUP($A34,'Return Data'!$B$7:$R$2292,3,0)</f>
        <v>44533</v>
      </c>
      <c r="C34" s="65">
        <f>VLOOKUP($A34,'Return Data'!$B$7:$R$2292,4,0)</f>
        <v>432.83679999999998</v>
      </c>
      <c r="D34" s="65">
        <f>VLOOKUP($A34,'Return Data'!$B$7:$R$2292,10,0)</f>
        <v>5.6787000000000001</v>
      </c>
      <c r="E34" s="66">
        <f t="shared" si="0"/>
        <v>1</v>
      </c>
      <c r="F34" s="65">
        <f>VLOOKUP($A34,'Return Data'!$B$7:$R$2292,11,0)</f>
        <v>17.3553</v>
      </c>
      <c r="G34" s="66">
        <f t="shared" si="1"/>
        <v>8</v>
      </c>
      <c r="H34" s="65">
        <f>VLOOKUP($A34,'Return Data'!$B$7:$R$2292,12,0)</f>
        <v>41.735199999999999</v>
      </c>
      <c r="I34" s="66">
        <f t="shared" si="2"/>
        <v>1</v>
      </c>
      <c r="J34" s="65">
        <f>VLOOKUP($A34,'Return Data'!$B$7:$R$2292,13,0)</f>
        <v>70.568700000000007</v>
      </c>
      <c r="K34" s="66">
        <f t="shared" si="3"/>
        <v>1</v>
      </c>
      <c r="L34" s="65">
        <f>VLOOKUP($A34,'Return Data'!$B$7:$R$2292,17,0)</f>
        <v>49.470700000000001</v>
      </c>
      <c r="M34" s="66">
        <f t="shared" si="4"/>
        <v>1</v>
      </c>
      <c r="N34" s="65">
        <f>VLOOKUP($A34,'Return Data'!$B$7:$R$2292,14,0)</f>
        <v>34.055799999999998</v>
      </c>
      <c r="O34" s="66">
        <f t="shared" si="5"/>
        <v>1</v>
      </c>
      <c r="P34" s="65">
        <f>VLOOKUP($A34,'Return Data'!$B$7:$R$2292,15,0)</f>
        <v>26.9069</v>
      </c>
      <c r="Q34" s="66">
        <f t="shared" si="7"/>
        <v>1</v>
      </c>
      <c r="R34" s="65">
        <f>VLOOKUP($A34,'Return Data'!$B$7:$R$2292,16,0)</f>
        <v>21.9452</v>
      </c>
      <c r="S34" s="67">
        <f t="shared" si="6"/>
        <v>2</v>
      </c>
    </row>
    <row r="35" spans="1:19" x14ac:dyDescent="0.3">
      <c r="A35" s="63" t="s">
        <v>1807</v>
      </c>
      <c r="B35" s="64">
        <f>VLOOKUP($A35,'Return Data'!$B$7:$R$2292,3,0)</f>
        <v>44533</v>
      </c>
      <c r="C35" s="65">
        <f>VLOOKUP($A35,'Return Data'!$B$7:$R$2292,4,0)</f>
        <v>81.161000000000001</v>
      </c>
      <c r="D35" s="65">
        <f>VLOOKUP($A35,'Return Data'!$B$7:$R$2292,10,0)</f>
        <v>0.39450000000000002</v>
      </c>
      <c r="E35" s="66">
        <f t="shared" si="0"/>
        <v>26</v>
      </c>
      <c r="F35" s="65">
        <f>VLOOKUP($A35,'Return Data'!$B$7:$R$2292,11,0)</f>
        <v>10.678699999999999</v>
      </c>
      <c r="G35" s="66">
        <f t="shared" si="1"/>
        <v>28</v>
      </c>
      <c r="H35" s="65">
        <f>VLOOKUP($A35,'Return Data'!$B$7:$R$2292,12,0)</f>
        <v>16.132400000000001</v>
      </c>
      <c r="I35" s="66">
        <f t="shared" si="2"/>
        <v>27</v>
      </c>
      <c r="J35" s="65">
        <f>VLOOKUP($A35,'Return Data'!$B$7:$R$2292,13,0)</f>
        <v>36.498600000000003</v>
      </c>
      <c r="K35" s="66">
        <f t="shared" si="3"/>
        <v>24</v>
      </c>
      <c r="L35" s="65">
        <f>VLOOKUP($A35,'Return Data'!$B$7:$R$2292,17,0)</f>
        <v>23.209</v>
      </c>
      <c r="M35" s="66">
        <f t="shared" si="4"/>
        <v>22</v>
      </c>
      <c r="N35" s="65">
        <f>VLOOKUP($A35,'Return Data'!$B$7:$R$2292,14,0)</f>
        <v>19.250599999999999</v>
      </c>
      <c r="O35" s="66">
        <f t="shared" si="5"/>
        <v>19</v>
      </c>
      <c r="P35" s="65">
        <f>VLOOKUP($A35,'Return Data'!$B$7:$R$2292,15,0)</f>
        <v>17.2608</v>
      </c>
      <c r="Q35" s="66">
        <f t="shared" si="7"/>
        <v>15</v>
      </c>
      <c r="R35" s="65">
        <f>VLOOKUP($A35,'Return Data'!$B$7:$R$2292,16,0)</f>
        <v>17.668600000000001</v>
      </c>
      <c r="S35" s="67">
        <f t="shared" si="6"/>
        <v>13</v>
      </c>
    </row>
    <row r="36" spans="1:19" x14ac:dyDescent="0.3">
      <c r="A36" s="63" t="s">
        <v>1809</v>
      </c>
      <c r="B36" s="64">
        <f>VLOOKUP($A36,'Return Data'!$B$7:$R$2292,3,0)</f>
        <v>44533</v>
      </c>
      <c r="C36" s="65">
        <f>VLOOKUP($A36,'Return Data'!$B$7:$R$2292,4,0)</f>
        <v>15.375500000000001</v>
      </c>
      <c r="D36" s="65">
        <f>VLOOKUP($A36,'Return Data'!$B$7:$R$2292,10,0)</f>
        <v>0.4718</v>
      </c>
      <c r="E36" s="66">
        <f t="shared" si="0"/>
        <v>25</v>
      </c>
      <c r="F36" s="65">
        <f>VLOOKUP($A36,'Return Data'!$B$7:$R$2292,11,0)</f>
        <v>11.0618</v>
      </c>
      <c r="G36" s="66">
        <f t="shared" si="1"/>
        <v>26</v>
      </c>
      <c r="H36" s="65">
        <f>VLOOKUP($A36,'Return Data'!$B$7:$R$2292,12,0)</f>
        <v>14.053100000000001</v>
      </c>
      <c r="I36" s="66">
        <f t="shared" si="2"/>
        <v>30</v>
      </c>
      <c r="J36" s="65">
        <f>VLOOKUP($A36,'Return Data'!$B$7:$R$2292,13,0)</f>
        <v>27.7364</v>
      </c>
      <c r="K36" s="66">
        <f t="shared" si="3"/>
        <v>32</v>
      </c>
      <c r="L36" s="65">
        <f>VLOOKUP($A36,'Return Data'!$B$7:$R$2292,17,0)</f>
        <v>18.329899999999999</v>
      </c>
      <c r="M36" s="66">
        <f t="shared" si="4"/>
        <v>30</v>
      </c>
      <c r="N36" s="65">
        <f>VLOOKUP($A36,'Return Data'!$B$7:$R$2292,14,0)</f>
        <v>14.789199999999999</v>
      </c>
      <c r="O36" s="66">
        <f t="shared" si="5"/>
        <v>30</v>
      </c>
      <c r="P36" s="65"/>
      <c r="Q36" s="66"/>
      <c r="R36" s="65">
        <f>VLOOKUP($A36,'Return Data'!$B$7:$R$2292,16,0)</f>
        <v>14.468400000000001</v>
      </c>
      <c r="S36" s="67">
        <f t="shared" si="6"/>
        <v>30</v>
      </c>
    </row>
    <row r="37" spans="1:19" x14ac:dyDescent="0.3">
      <c r="A37" s="63" t="s">
        <v>1273</v>
      </c>
      <c r="B37" s="64">
        <f>VLOOKUP($A37,'Return Data'!$B$7:$R$2292,3,0)</f>
        <v>44533</v>
      </c>
      <c r="C37" s="65">
        <f>VLOOKUP($A37,'Return Data'!$B$7:$R$2292,4,0)</f>
        <v>17.018599999999999</v>
      </c>
      <c r="D37" s="65">
        <f>VLOOKUP($A37,'Return Data'!$B$7:$R$2292,10,0)</f>
        <v>2.0874999999999999</v>
      </c>
      <c r="E37" s="66">
        <f t="shared" si="0"/>
        <v>11</v>
      </c>
      <c r="F37" s="65">
        <f>VLOOKUP($A37,'Return Data'!$B$7:$R$2292,11,0)</f>
        <v>14.587199999999999</v>
      </c>
      <c r="G37" s="66">
        <f t="shared" si="1"/>
        <v>16</v>
      </c>
      <c r="H37" s="65">
        <f>VLOOKUP($A37,'Return Data'!$B$7:$R$2292,12,0)</f>
        <v>20.615500000000001</v>
      </c>
      <c r="I37" s="66">
        <f t="shared" si="2"/>
        <v>15</v>
      </c>
      <c r="J37" s="65">
        <f>VLOOKUP($A37,'Return Data'!$B$7:$R$2292,13,0)</f>
        <v>43.689599999999999</v>
      </c>
      <c r="K37" s="66">
        <f t="shared" si="3"/>
        <v>13</v>
      </c>
      <c r="L37" s="65">
        <f>VLOOKUP($A37,'Return Data'!$B$7:$R$2292,17,0)</f>
        <v>25.9162</v>
      </c>
      <c r="M37" s="66">
        <f t="shared" si="4"/>
        <v>15</v>
      </c>
      <c r="N37" s="65"/>
      <c r="O37" s="66"/>
      <c r="P37" s="65"/>
      <c r="Q37" s="66"/>
      <c r="R37" s="65">
        <f>VLOOKUP($A37,'Return Data'!$B$7:$R$2292,16,0)</f>
        <v>26.740300000000001</v>
      </c>
      <c r="S37" s="67">
        <f t="shared" si="6"/>
        <v>1</v>
      </c>
    </row>
    <row r="38" spans="1:19" x14ac:dyDescent="0.3">
      <c r="A38" s="102" t="s">
        <v>1787</v>
      </c>
      <c r="B38" s="64">
        <f>VLOOKUP($A38,'Return Data'!$B$7:$R$2292,3,0)</f>
        <v>44533</v>
      </c>
      <c r="C38" s="65">
        <f>VLOOKUP($A38,'Return Data'!$B$7:$R$2292,4,0)</f>
        <v>17.0261</v>
      </c>
      <c r="D38" s="65">
        <f>VLOOKUP($A38,'Return Data'!$B$7:$R$2292,10,0)</f>
        <v>1.0841000000000001</v>
      </c>
      <c r="E38" s="66">
        <f t="shared" si="0"/>
        <v>21</v>
      </c>
      <c r="F38" s="65">
        <f>VLOOKUP($A38,'Return Data'!$B$7:$R$2292,11,0)</f>
        <v>13.046099999999999</v>
      </c>
      <c r="G38" s="66">
        <f t="shared" si="1"/>
        <v>22</v>
      </c>
      <c r="H38" s="65">
        <f>VLOOKUP($A38,'Return Data'!$B$7:$R$2292,12,0)</f>
        <v>17.870100000000001</v>
      </c>
      <c r="I38" s="66">
        <f t="shared" si="2"/>
        <v>22</v>
      </c>
      <c r="J38" s="65">
        <f>VLOOKUP($A38,'Return Data'!$B$7:$R$2292,13,0)</f>
        <v>34.113399999999999</v>
      </c>
      <c r="K38" s="66">
        <f t="shared" si="3"/>
        <v>27</v>
      </c>
      <c r="L38" s="65">
        <f>VLOOKUP($A38,'Return Data'!$B$7:$R$2292,17,0)</f>
        <v>21.809000000000001</v>
      </c>
      <c r="M38" s="66">
        <f t="shared" si="4"/>
        <v>24</v>
      </c>
      <c r="N38" s="65">
        <f>VLOOKUP($A38,'Return Data'!$B$7:$R$2292,14,0)</f>
        <v>18.854900000000001</v>
      </c>
      <c r="O38" s="66">
        <f t="shared" si="5"/>
        <v>20</v>
      </c>
      <c r="P38" s="65"/>
      <c r="Q38" s="66"/>
      <c r="R38" s="65">
        <f>VLOOKUP($A38,'Return Data'!$B$7:$R$2292,16,0)</f>
        <v>17.8277</v>
      </c>
      <c r="S38" s="67">
        <f t="shared" si="6"/>
        <v>12</v>
      </c>
    </row>
    <row r="39" spans="1:19" x14ac:dyDescent="0.3">
      <c r="A39" s="63" t="s">
        <v>1811</v>
      </c>
      <c r="B39" s="64">
        <f>VLOOKUP($A39,'Return Data'!$B$7:$R$2292,3,0)</f>
        <v>44533</v>
      </c>
      <c r="C39" s="65">
        <f>VLOOKUP($A39,'Return Data'!$B$7:$R$2292,4,0)</f>
        <v>151.58000000000001</v>
      </c>
      <c r="D39" s="65">
        <f>VLOOKUP($A39,'Return Data'!$B$7:$R$2292,10,0)</f>
        <v>-1.0896999999999999</v>
      </c>
      <c r="E39" s="66">
        <f t="shared" si="0"/>
        <v>31</v>
      </c>
      <c r="F39" s="65">
        <f>VLOOKUP($A39,'Return Data'!$B$7:$R$2292,11,0)</f>
        <v>7.8554000000000004</v>
      </c>
      <c r="G39" s="66">
        <f t="shared" si="1"/>
        <v>31</v>
      </c>
      <c r="H39" s="65">
        <f>VLOOKUP($A39,'Return Data'!$B$7:$R$2292,12,0)</f>
        <v>13.3817</v>
      </c>
      <c r="I39" s="66">
        <f t="shared" si="2"/>
        <v>31</v>
      </c>
      <c r="J39" s="65">
        <f>VLOOKUP($A39,'Return Data'!$B$7:$R$2292,13,0)</f>
        <v>29.103100000000001</v>
      </c>
      <c r="K39" s="66">
        <f t="shared" si="3"/>
        <v>30</v>
      </c>
      <c r="L39" s="65">
        <f>VLOOKUP($A39,'Return Data'!$B$7:$R$2292,17,0)</f>
        <v>14.711600000000001</v>
      </c>
      <c r="M39" s="66">
        <f t="shared" si="4"/>
        <v>32</v>
      </c>
      <c r="N39" s="65">
        <f>VLOOKUP($A39,'Return Data'!$B$7:$R$2292,14,0)</f>
        <v>10.7021</v>
      </c>
      <c r="O39" s="66">
        <f t="shared" si="5"/>
        <v>32</v>
      </c>
      <c r="P39" s="65">
        <f>VLOOKUP($A39,'Return Data'!$B$7:$R$2292,15,0)</f>
        <v>10.685499999999999</v>
      </c>
      <c r="Q39" s="66">
        <f t="shared" si="7"/>
        <v>27</v>
      </c>
      <c r="R39" s="65">
        <f>VLOOKUP($A39,'Return Data'!$B$7:$R$2292,16,0)</f>
        <v>10.1378</v>
      </c>
      <c r="S39" s="67">
        <f t="shared" si="6"/>
        <v>34</v>
      </c>
    </row>
    <row r="40" spans="1:19" x14ac:dyDescent="0.3">
      <c r="A40" s="63" t="s">
        <v>1797</v>
      </c>
      <c r="B40" s="64">
        <f>VLOOKUP($A40,'Return Data'!$B$7:$R$2292,3,0)</f>
        <v>44533</v>
      </c>
      <c r="C40" s="65">
        <f>VLOOKUP($A40,'Return Data'!$B$7:$R$2292,4,0)</f>
        <v>36.049999999999997</v>
      </c>
      <c r="D40" s="65">
        <f>VLOOKUP($A40,'Return Data'!$B$7:$R$2292,10,0)</f>
        <v>1.2072000000000001</v>
      </c>
      <c r="E40" s="66">
        <f t="shared" si="0"/>
        <v>19</v>
      </c>
      <c r="F40" s="65">
        <f>VLOOKUP($A40,'Return Data'!$B$7:$R$2292,11,0)</f>
        <v>17.350300000000001</v>
      </c>
      <c r="G40" s="66">
        <f t="shared" si="1"/>
        <v>9</v>
      </c>
      <c r="H40" s="65">
        <f>VLOOKUP($A40,'Return Data'!$B$7:$R$2292,12,0)</f>
        <v>22.9117</v>
      </c>
      <c r="I40" s="66">
        <f t="shared" si="2"/>
        <v>11</v>
      </c>
      <c r="J40" s="65">
        <f>VLOOKUP($A40,'Return Data'!$B$7:$R$2292,13,0)</f>
        <v>44.546900000000001</v>
      </c>
      <c r="K40" s="66">
        <f t="shared" si="3"/>
        <v>11</v>
      </c>
      <c r="L40" s="65">
        <f>VLOOKUP($A40,'Return Data'!$B$7:$R$2292,17,0)</f>
        <v>29.4133</v>
      </c>
      <c r="M40" s="66">
        <f t="shared" si="4"/>
        <v>9</v>
      </c>
      <c r="N40" s="65">
        <f>VLOOKUP($A40,'Return Data'!$B$7:$R$2292,14,0)</f>
        <v>22.855899999999998</v>
      </c>
      <c r="O40" s="66">
        <f t="shared" si="5"/>
        <v>10</v>
      </c>
      <c r="P40" s="65">
        <f>VLOOKUP($A40,'Return Data'!$B$7:$R$2292,15,0)</f>
        <v>18.352799999999998</v>
      </c>
      <c r="Q40" s="66">
        <f t="shared" si="7"/>
        <v>11</v>
      </c>
      <c r="R40" s="65">
        <f>VLOOKUP($A40,'Return Data'!$B$7:$R$2292,16,0)</f>
        <v>14.351800000000001</v>
      </c>
      <c r="S40" s="67">
        <f t="shared" si="6"/>
        <v>31</v>
      </c>
    </row>
    <row r="41" spans="1:19" x14ac:dyDescent="0.3">
      <c r="A41" s="63" t="s">
        <v>1869</v>
      </c>
      <c r="B41" s="64">
        <f>VLOOKUP($A41,'Return Data'!$B$7:$R$2292,3,0)</f>
        <v>44533</v>
      </c>
      <c r="C41" s="65">
        <f>VLOOKUP($A41,'Return Data'!$B$7:$R$2292,4,0)</f>
        <v>276.18029999999999</v>
      </c>
      <c r="D41" s="65">
        <f>VLOOKUP($A41,'Return Data'!$B$7:$R$2292,10,0)</f>
        <v>1.7190000000000001</v>
      </c>
      <c r="E41" s="66">
        <f t="shared" si="0"/>
        <v>15</v>
      </c>
      <c r="F41" s="65">
        <f>VLOOKUP($A41,'Return Data'!$B$7:$R$2292,11,0)</f>
        <v>17.991599999999998</v>
      </c>
      <c r="G41" s="66">
        <f t="shared" si="1"/>
        <v>7</v>
      </c>
      <c r="H41" s="65">
        <f>VLOOKUP($A41,'Return Data'!$B$7:$R$2292,12,0)</f>
        <v>23.739599999999999</v>
      </c>
      <c r="I41" s="66">
        <f t="shared" si="2"/>
        <v>9</v>
      </c>
      <c r="J41" s="65">
        <f>VLOOKUP($A41,'Return Data'!$B$7:$R$2292,13,0)</f>
        <v>43.508400000000002</v>
      </c>
      <c r="K41" s="66">
        <f t="shared" si="3"/>
        <v>14</v>
      </c>
      <c r="L41" s="65">
        <f>VLOOKUP($A41,'Return Data'!$B$7:$R$2292,17,0)</f>
        <v>34.306800000000003</v>
      </c>
      <c r="M41" s="66">
        <f t="shared" si="4"/>
        <v>5</v>
      </c>
      <c r="N41" s="65">
        <f>VLOOKUP($A41,'Return Data'!$B$7:$R$2292,14,0)</f>
        <v>26.080400000000001</v>
      </c>
      <c r="O41" s="66">
        <f t="shared" si="5"/>
        <v>5</v>
      </c>
      <c r="P41" s="65">
        <f>VLOOKUP($A41,'Return Data'!$B$7:$R$2292,15,0)</f>
        <v>21.7608</v>
      </c>
      <c r="Q41" s="66">
        <f t="shared" si="7"/>
        <v>4</v>
      </c>
      <c r="R41" s="65">
        <f>VLOOKUP($A41,'Return Data'!$B$7:$R$2292,16,0)</f>
        <v>17.935600000000001</v>
      </c>
      <c r="S41" s="67">
        <f t="shared" si="6"/>
        <v>10</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1.3746117647058824</v>
      </c>
      <c r="E43" s="74"/>
      <c r="F43" s="75">
        <f>AVERAGE(F8:F41)</f>
        <v>13.884347058823533</v>
      </c>
      <c r="G43" s="74"/>
      <c r="H43" s="75">
        <f>AVERAGE(H8:H41)</f>
        <v>20.528167647058822</v>
      </c>
      <c r="I43" s="74"/>
      <c r="J43" s="75">
        <f>AVERAGE(J8:J41)</f>
        <v>41.438347058823524</v>
      </c>
      <c r="K43" s="74"/>
      <c r="L43" s="75">
        <f>AVERAGE(L8:L41)</f>
        <v>26.007091176470585</v>
      </c>
      <c r="M43" s="74"/>
      <c r="N43" s="75">
        <f>AVERAGE(N8:N41)</f>
        <v>20.492943750000002</v>
      </c>
      <c r="O43" s="74"/>
      <c r="P43" s="75">
        <f>AVERAGE(P8:P41)</f>
        <v>17.852903703703706</v>
      </c>
      <c r="Q43" s="74"/>
      <c r="R43" s="75">
        <f>AVERAGE(R8:R41)</f>
        <v>17.059797058823534</v>
      </c>
      <c r="S43" s="76"/>
    </row>
    <row r="44" spans="1:19" x14ac:dyDescent="0.3">
      <c r="A44" s="73" t="s">
        <v>28</v>
      </c>
      <c r="B44" s="74"/>
      <c r="C44" s="74"/>
      <c r="D44" s="75">
        <f>MIN(D8:D41)</f>
        <v>-5.4463999999999997</v>
      </c>
      <c r="E44" s="74"/>
      <c r="F44" s="75">
        <f>MIN(F8:F41)</f>
        <v>-0.90329999999999999</v>
      </c>
      <c r="G44" s="74"/>
      <c r="H44" s="75">
        <f>MIN(H8:H41)</f>
        <v>5.5582000000000003</v>
      </c>
      <c r="I44" s="74"/>
      <c r="J44" s="75">
        <f>MIN(J8:J41)</f>
        <v>20.951499999999999</v>
      </c>
      <c r="K44" s="74"/>
      <c r="L44" s="75">
        <f>MIN(L8:L41)</f>
        <v>13.7746</v>
      </c>
      <c r="M44" s="74"/>
      <c r="N44" s="75">
        <f>MIN(N8:N41)</f>
        <v>10.7021</v>
      </c>
      <c r="O44" s="74"/>
      <c r="P44" s="75">
        <f>MIN(P8:P41)</f>
        <v>10.685499999999999</v>
      </c>
      <c r="Q44" s="74"/>
      <c r="R44" s="75">
        <f>MIN(R8:R41)</f>
        <v>10.1378</v>
      </c>
      <c r="S44" s="76"/>
    </row>
    <row r="45" spans="1:19" ht="15" thickBot="1" x14ac:dyDescent="0.35">
      <c r="A45" s="77" t="s">
        <v>29</v>
      </c>
      <c r="B45" s="78"/>
      <c r="C45" s="78"/>
      <c r="D45" s="79">
        <f>MAX(D8:D41)</f>
        <v>5.6787000000000001</v>
      </c>
      <c r="E45" s="78"/>
      <c r="F45" s="79">
        <f>MAX(F8:F41)</f>
        <v>22.3826</v>
      </c>
      <c r="G45" s="78"/>
      <c r="H45" s="79">
        <f>MAX(H8:H41)</f>
        <v>41.735199999999999</v>
      </c>
      <c r="I45" s="78"/>
      <c r="J45" s="79">
        <f>MAX(J8:J41)</f>
        <v>70.568700000000007</v>
      </c>
      <c r="K45" s="78"/>
      <c r="L45" s="79">
        <f>MAX(L8:L41)</f>
        <v>49.470700000000001</v>
      </c>
      <c r="M45" s="78"/>
      <c r="N45" s="79">
        <f>MAX(N8:N41)</f>
        <v>34.055799999999998</v>
      </c>
      <c r="O45" s="78"/>
      <c r="P45" s="79">
        <f>MAX(P8:P41)</f>
        <v>26.9069</v>
      </c>
      <c r="Q45" s="78"/>
      <c r="R45" s="79">
        <f>MAX(R8:R41)</f>
        <v>26.740300000000001</v>
      </c>
      <c r="S45" s="80"/>
    </row>
    <row r="46" spans="1:19" x14ac:dyDescent="0.3">
      <c r="A46" s="112" t="s">
        <v>432</v>
      </c>
    </row>
    <row r="47" spans="1:19" x14ac:dyDescent="0.3">
      <c r="A47" s="14" t="s">
        <v>340</v>
      </c>
    </row>
  </sheetData>
  <sheetProtection algorithmName="SHA-512" hashValue="k7GlBArx+/Rv8rIYMJpGIZ/vnktMCHlkjuP3+CoqM6vLnfmRmmMuwkwOLAsF/yum6tjunp6J31qvITOo1cOJXA==" saltValue="RyY2+VP2N5yczR7QDnqCH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1799</v>
      </c>
      <c r="B8" s="64">
        <f>VLOOKUP($A8,'Return Data'!$B$7:$R$2292,3,0)</f>
        <v>44533</v>
      </c>
      <c r="C8" s="65">
        <f>VLOOKUP($A8,'Return Data'!$B$7:$R$2292,4,0)</f>
        <v>1132.5899999999999</v>
      </c>
      <c r="D8" s="65">
        <f>VLOOKUP($A8,'Return Data'!$B$7:$R$2292,10,0)</f>
        <v>-1.1874</v>
      </c>
      <c r="E8" s="66">
        <f t="shared" ref="E8:E40" si="0">RANK(D8,D$8:D$41,0)</f>
        <v>30</v>
      </c>
      <c r="F8" s="65">
        <f>VLOOKUP($A8,'Return Data'!$B$7:$R$2292,11,0)</f>
        <v>10.895799999999999</v>
      </c>
      <c r="G8" s="66">
        <f t="shared" ref="G8:G40" si="1">RANK(F8,F$8:F$41,0)</f>
        <v>25</v>
      </c>
      <c r="H8" s="65">
        <f>VLOOKUP($A8,'Return Data'!$B$7:$R$2292,12,0)</f>
        <v>16.667999999999999</v>
      </c>
      <c r="I8" s="66">
        <f t="shared" ref="I8:I40" si="2">RANK(H8,H$8:H$41,0)</f>
        <v>23</v>
      </c>
      <c r="J8" s="65">
        <f>VLOOKUP($A8,'Return Data'!$B$7:$R$2292,13,0)</f>
        <v>34.604599999999998</v>
      </c>
      <c r="K8" s="66">
        <f t="shared" ref="K8:K40" si="3">RANK(J8,J$8:J$41,0)</f>
        <v>26</v>
      </c>
      <c r="L8" s="65">
        <f>VLOOKUP($A8,'Return Data'!$B$7:$R$2292,17,0)</f>
        <v>22.8809</v>
      </c>
      <c r="M8" s="66">
        <f t="shared" ref="M8:M40" si="4">RANK(L8,L$8:L$41,0)</f>
        <v>19</v>
      </c>
      <c r="N8" s="65">
        <f>VLOOKUP($A8,'Return Data'!$B$7:$R$2292,14,0)</f>
        <v>17.1815</v>
      </c>
      <c r="O8" s="66">
        <f t="shared" ref="O8:O40" si="5">RANK(N8,N$8:N$41,0)</f>
        <v>20</v>
      </c>
      <c r="P8" s="65">
        <f>VLOOKUP($A8,'Return Data'!$B$7:$R$2292,15,0)</f>
        <v>15.5314</v>
      </c>
      <c r="Q8" s="66">
        <f t="shared" ref="Q8:Q40" si="6">RANK(P8,P$8:P$41,0)</f>
        <v>19</v>
      </c>
      <c r="R8" s="65">
        <f>VLOOKUP($A8,'Return Data'!$B$7:$R$2292,16,0)</f>
        <v>22.522200000000002</v>
      </c>
      <c r="S8" s="67">
        <f t="shared" ref="S8:S40" si="7">RANK(R8,R$8:R$41,0)</f>
        <v>2</v>
      </c>
    </row>
    <row r="9" spans="1:20" x14ac:dyDescent="0.3">
      <c r="A9" s="63" t="s">
        <v>1802</v>
      </c>
      <c r="B9" s="64">
        <f>VLOOKUP($A9,'Return Data'!$B$7:$R$2292,3,0)</f>
        <v>44533</v>
      </c>
      <c r="C9" s="65">
        <f>VLOOKUP($A9,'Return Data'!$B$7:$R$2292,4,0)</f>
        <v>19.329999999999998</v>
      </c>
      <c r="D9" s="65">
        <f>VLOOKUP($A9,'Return Data'!$B$7:$R$2292,10,0)</f>
        <v>0.78210000000000002</v>
      </c>
      <c r="E9" s="66">
        <f t="shared" si="0"/>
        <v>20</v>
      </c>
      <c r="F9" s="65">
        <f>VLOOKUP($A9,'Return Data'!$B$7:$R$2292,11,0)</f>
        <v>16.235700000000001</v>
      </c>
      <c r="G9" s="66">
        <f t="shared" si="1"/>
        <v>10</v>
      </c>
      <c r="H9" s="65">
        <f>VLOOKUP($A9,'Return Data'!$B$7:$R$2292,12,0)</f>
        <v>20.286200000000001</v>
      </c>
      <c r="I9" s="66">
        <f t="shared" si="2"/>
        <v>13</v>
      </c>
      <c r="J9" s="65">
        <f>VLOOKUP($A9,'Return Data'!$B$7:$R$2292,13,0)</f>
        <v>36.126800000000003</v>
      </c>
      <c r="K9" s="66">
        <f t="shared" si="3"/>
        <v>23</v>
      </c>
      <c r="L9" s="65">
        <f>VLOOKUP($A9,'Return Data'!$B$7:$R$2292,17,0)</f>
        <v>23.9711</v>
      </c>
      <c r="M9" s="66">
        <f t="shared" si="4"/>
        <v>16</v>
      </c>
      <c r="N9" s="65">
        <f>VLOOKUP($A9,'Return Data'!$B$7:$R$2292,14,0)</f>
        <v>21.392700000000001</v>
      </c>
      <c r="O9" s="66">
        <f t="shared" si="5"/>
        <v>10</v>
      </c>
      <c r="P9" s="65"/>
      <c r="Q9" s="66"/>
      <c r="R9" s="65">
        <f>VLOOKUP($A9,'Return Data'!$B$7:$R$2292,16,0)</f>
        <v>17.688600000000001</v>
      </c>
      <c r="S9" s="67">
        <f t="shared" si="7"/>
        <v>8</v>
      </c>
    </row>
    <row r="10" spans="1:20" x14ac:dyDescent="0.3">
      <c r="A10" s="63" t="s">
        <v>1254</v>
      </c>
      <c r="B10" s="64">
        <f>VLOOKUP($A10,'Return Data'!$B$7:$R$2292,3,0)</f>
        <v>44533</v>
      </c>
      <c r="C10" s="65">
        <f>VLOOKUP($A10,'Return Data'!$B$7:$R$2292,4,0)</f>
        <v>171.19</v>
      </c>
      <c r="D10" s="65">
        <f>VLOOKUP($A10,'Return Data'!$B$7:$R$2292,10,0)</f>
        <v>4.8509000000000002</v>
      </c>
      <c r="E10" s="66">
        <f t="shared" si="0"/>
        <v>2</v>
      </c>
      <c r="F10" s="65">
        <f>VLOOKUP($A10,'Return Data'!$B$7:$R$2292,11,0)</f>
        <v>20.9054</v>
      </c>
      <c r="G10" s="66">
        <f t="shared" si="1"/>
        <v>2</v>
      </c>
      <c r="H10" s="65">
        <f>VLOOKUP($A10,'Return Data'!$B$7:$R$2292,12,0)</f>
        <v>26.2742</v>
      </c>
      <c r="I10" s="66">
        <f t="shared" si="2"/>
        <v>6</v>
      </c>
      <c r="J10" s="65">
        <f>VLOOKUP($A10,'Return Data'!$B$7:$R$2292,13,0)</f>
        <v>50.087699999999998</v>
      </c>
      <c r="K10" s="66">
        <f t="shared" si="3"/>
        <v>5</v>
      </c>
      <c r="L10" s="65">
        <f>VLOOKUP($A10,'Return Data'!$B$7:$R$2292,17,0)</f>
        <v>31.389900000000001</v>
      </c>
      <c r="M10" s="66">
        <f t="shared" si="4"/>
        <v>6</v>
      </c>
      <c r="N10" s="65">
        <f>VLOOKUP($A10,'Return Data'!$B$7:$R$2292,14,0)</f>
        <v>23.238199999999999</v>
      </c>
      <c r="O10" s="66">
        <f t="shared" si="5"/>
        <v>6</v>
      </c>
      <c r="P10" s="65">
        <f>VLOOKUP($A10,'Return Data'!$B$7:$R$2292,15,0)</f>
        <v>17.212199999999999</v>
      </c>
      <c r="Q10" s="66">
        <f t="shared" si="6"/>
        <v>11</v>
      </c>
      <c r="R10" s="65">
        <f>VLOOKUP($A10,'Return Data'!$B$7:$R$2292,16,0)</f>
        <v>16.8506</v>
      </c>
      <c r="S10" s="67">
        <f t="shared" si="7"/>
        <v>14</v>
      </c>
    </row>
    <row r="11" spans="1:20" x14ac:dyDescent="0.3">
      <c r="A11" s="63" t="s">
        <v>1256</v>
      </c>
      <c r="B11" s="64">
        <f>VLOOKUP($A11,'Return Data'!$B$7:$R$2292,3,0)</f>
        <v>44533</v>
      </c>
      <c r="C11" s="65">
        <f>VLOOKUP($A11,'Return Data'!$B$7:$R$2292,4,0)</f>
        <v>76.155000000000001</v>
      </c>
      <c r="D11" s="65">
        <f>VLOOKUP($A11,'Return Data'!$B$7:$R$2292,10,0)</f>
        <v>1.6362000000000001</v>
      </c>
      <c r="E11" s="66">
        <f t="shared" si="0"/>
        <v>14</v>
      </c>
      <c r="F11" s="65">
        <f>VLOOKUP($A11,'Return Data'!$B$7:$R$2292,11,0)</f>
        <v>15.3706</v>
      </c>
      <c r="G11" s="66">
        <f t="shared" si="1"/>
        <v>12</v>
      </c>
      <c r="H11" s="65">
        <f>VLOOKUP($A11,'Return Data'!$B$7:$R$2292,12,0)</f>
        <v>22.090199999999999</v>
      </c>
      <c r="I11" s="66">
        <f t="shared" si="2"/>
        <v>11</v>
      </c>
      <c r="J11" s="65">
        <f>VLOOKUP($A11,'Return Data'!$B$7:$R$2292,13,0)</f>
        <v>44.189300000000003</v>
      </c>
      <c r="K11" s="66">
        <f t="shared" si="3"/>
        <v>10</v>
      </c>
      <c r="L11" s="65">
        <f>VLOOKUP($A11,'Return Data'!$B$7:$R$2292,17,0)</f>
        <v>24.292899999999999</v>
      </c>
      <c r="M11" s="66">
        <f t="shared" si="4"/>
        <v>14</v>
      </c>
      <c r="N11" s="65">
        <f>VLOOKUP($A11,'Return Data'!$B$7:$R$2292,14,0)</f>
        <v>19.9603</v>
      </c>
      <c r="O11" s="66">
        <f t="shared" si="5"/>
        <v>11</v>
      </c>
      <c r="P11" s="65">
        <f>VLOOKUP($A11,'Return Data'!$B$7:$R$2292,15,0)</f>
        <v>16.419599999999999</v>
      </c>
      <c r="Q11" s="66">
        <f t="shared" si="6"/>
        <v>13</v>
      </c>
      <c r="R11" s="65">
        <f>VLOOKUP($A11,'Return Data'!$B$7:$R$2292,16,0)</f>
        <v>13.3271</v>
      </c>
      <c r="S11" s="67">
        <f t="shared" si="7"/>
        <v>27</v>
      </c>
    </row>
    <row r="12" spans="1:20" x14ac:dyDescent="0.3">
      <c r="A12" s="63" t="s">
        <v>1822</v>
      </c>
      <c r="B12" s="64">
        <f>VLOOKUP($A12,'Return Data'!$B$7:$R$2292,3,0)</f>
        <v>44533</v>
      </c>
      <c r="C12" s="65">
        <f>VLOOKUP($A12,'Return Data'!$B$7:$R$2292,4,0)</f>
        <v>225.13</v>
      </c>
      <c r="D12" s="65">
        <f>VLOOKUP($A12,'Return Data'!$B$7:$R$2292,10,0)</f>
        <v>-0.13750000000000001</v>
      </c>
      <c r="E12" s="66">
        <f t="shared" si="0"/>
        <v>27</v>
      </c>
      <c r="F12" s="65">
        <f>VLOOKUP($A12,'Return Data'!$B$7:$R$2292,11,0)</f>
        <v>13.4156</v>
      </c>
      <c r="G12" s="66">
        <f t="shared" si="1"/>
        <v>17</v>
      </c>
      <c r="H12" s="65">
        <f>VLOOKUP($A12,'Return Data'!$B$7:$R$2292,12,0)</f>
        <v>19.4894</v>
      </c>
      <c r="I12" s="66">
        <f t="shared" si="2"/>
        <v>14</v>
      </c>
      <c r="J12" s="65">
        <f>VLOOKUP($A12,'Return Data'!$B$7:$R$2292,13,0)</f>
        <v>37.123899999999999</v>
      </c>
      <c r="K12" s="66">
        <f t="shared" si="3"/>
        <v>21</v>
      </c>
      <c r="L12" s="65">
        <f>VLOOKUP($A12,'Return Data'!$B$7:$R$2292,17,0)</f>
        <v>26.927099999999999</v>
      </c>
      <c r="M12" s="66">
        <f t="shared" si="4"/>
        <v>11</v>
      </c>
      <c r="N12" s="65">
        <f>VLOOKUP($A12,'Return Data'!$B$7:$R$2292,14,0)</f>
        <v>21.4422</v>
      </c>
      <c r="O12" s="66">
        <f t="shared" si="5"/>
        <v>9</v>
      </c>
      <c r="P12" s="65">
        <f>VLOOKUP($A12,'Return Data'!$B$7:$R$2292,15,0)</f>
        <v>19.8032</v>
      </c>
      <c r="Q12" s="66">
        <f t="shared" si="6"/>
        <v>5</v>
      </c>
      <c r="R12" s="65">
        <f>VLOOKUP($A12,'Return Data'!$B$7:$R$2292,16,0)</f>
        <v>18.6309</v>
      </c>
      <c r="S12" s="67">
        <f t="shared" si="7"/>
        <v>5</v>
      </c>
    </row>
    <row r="13" spans="1:20" x14ac:dyDescent="0.3">
      <c r="A13" s="102" t="s">
        <v>1868</v>
      </c>
      <c r="B13" s="64">
        <f>VLOOKUP($A13,'Return Data'!$B$7:$R$2292,3,0)</f>
        <v>44533</v>
      </c>
      <c r="C13" s="65">
        <f>VLOOKUP($A13,'Return Data'!$B$7:$R$2292,4,0)</f>
        <v>66.634</v>
      </c>
      <c r="D13" s="65">
        <f>VLOOKUP($A13,'Return Data'!$B$7:$R$2292,10,0)</f>
        <v>-1.1907000000000001</v>
      </c>
      <c r="E13" s="66">
        <f t="shared" si="0"/>
        <v>31</v>
      </c>
      <c r="F13" s="65">
        <f>VLOOKUP($A13,'Return Data'!$B$7:$R$2292,11,0)</f>
        <v>11.543699999999999</v>
      </c>
      <c r="G13" s="66">
        <f t="shared" si="1"/>
        <v>23</v>
      </c>
      <c r="H13" s="65">
        <f>VLOOKUP($A13,'Return Data'!$B$7:$R$2292,12,0)</f>
        <v>18.538399999999999</v>
      </c>
      <c r="I13" s="66">
        <f t="shared" si="2"/>
        <v>19</v>
      </c>
      <c r="J13" s="65">
        <f>VLOOKUP($A13,'Return Data'!$B$7:$R$2292,13,0)</f>
        <v>38.247700000000002</v>
      </c>
      <c r="K13" s="66">
        <f t="shared" si="3"/>
        <v>19</v>
      </c>
      <c r="L13" s="65">
        <f>VLOOKUP($A13,'Return Data'!$B$7:$R$2292,17,0)</f>
        <v>25.854700000000001</v>
      </c>
      <c r="M13" s="66">
        <f t="shared" si="4"/>
        <v>12</v>
      </c>
      <c r="N13" s="65">
        <f>VLOOKUP($A13,'Return Data'!$B$7:$R$2292,14,0)</f>
        <v>22.576799999999999</v>
      </c>
      <c r="O13" s="66">
        <f t="shared" si="5"/>
        <v>7</v>
      </c>
      <c r="P13" s="65">
        <f>VLOOKUP($A13,'Return Data'!$B$7:$R$2292,15,0)</f>
        <v>18.500399999999999</v>
      </c>
      <c r="Q13" s="66">
        <f t="shared" si="6"/>
        <v>6</v>
      </c>
      <c r="R13" s="65">
        <f>VLOOKUP($A13,'Return Data'!$B$7:$R$2292,16,0)</f>
        <v>13.972799999999999</v>
      </c>
      <c r="S13" s="67">
        <f t="shared" si="7"/>
        <v>25</v>
      </c>
    </row>
    <row r="14" spans="1:20" x14ac:dyDescent="0.3">
      <c r="A14" s="102" t="s">
        <v>1784</v>
      </c>
      <c r="B14" s="64">
        <f>VLOOKUP($A14,'Return Data'!$B$7:$R$2292,3,0)</f>
        <v>44533</v>
      </c>
      <c r="C14" s="65">
        <f>VLOOKUP($A14,'Return Data'!$B$7:$R$2292,4,0)</f>
        <v>22.585000000000001</v>
      </c>
      <c r="D14" s="65">
        <f>VLOOKUP($A14,'Return Data'!$B$7:$R$2292,10,0)</f>
        <v>0.22189999999999999</v>
      </c>
      <c r="E14" s="66">
        <f t="shared" si="0"/>
        <v>24</v>
      </c>
      <c r="F14" s="65">
        <f>VLOOKUP($A14,'Return Data'!$B$7:$R$2292,11,0)</f>
        <v>12.346399999999999</v>
      </c>
      <c r="G14" s="66">
        <f t="shared" si="1"/>
        <v>21</v>
      </c>
      <c r="H14" s="65">
        <f>VLOOKUP($A14,'Return Data'!$B$7:$R$2292,12,0)</f>
        <v>16.471599999999999</v>
      </c>
      <c r="I14" s="66">
        <f t="shared" si="2"/>
        <v>25</v>
      </c>
      <c r="J14" s="65">
        <f>VLOOKUP($A14,'Return Data'!$B$7:$R$2292,13,0)</f>
        <v>38.779600000000002</v>
      </c>
      <c r="K14" s="66">
        <f t="shared" si="3"/>
        <v>17</v>
      </c>
      <c r="L14" s="65">
        <f>VLOOKUP($A14,'Return Data'!$B$7:$R$2292,17,0)</f>
        <v>23.081700000000001</v>
      </c>
      <c r="M14" s="66">
        <f t="shared" si="4"/>
        <v>18</v>
      </c>
      <c r="N14" s="65">
        <f>VLOOKUP($A14,'Return Data'!$B$7:$R$2292,14,0)</f>
        <v>17.626799999999999</v>
      </c>
      <c r="O14" s="66">
        <f t="shared" si="5"/>
        <v>18</v>
      </c>
      <c r="P14" s="65">
        <f>VLOOKUP($A14,'Return Data'!$B$7:$R$2292,15,0)</f>
        <v>17.758099999999999</v>
      </c>
      <c r="Q14" s="66">
        <f t="shared" si="6"/>
        <v>8</v>
      </c>
      <c r="R14" s="65">
        <f>VLOOKUP($A14,'Return Data'!$B$7:$R$2292,16,0)</f>
        <v>12.6578</v>
      </c>
      <c r="S14" s="67">
        <f t="shared" si="7"/>
        <v>30</v>
      </c>
    </row>
    <row r="15" spans="1:20" x14ac:dyDescent="0.3">
      <c r="A15" s="63" t="s">
        <v>1789</v>
      </c>
      <c r="B15" s="64">
        <f>VLOOKUP($A15,'Return Data'!$B$7:$R$2292,3,0)</f>
        <v>44533</v>
      </c>
      <c r="C15" s="65">
        <f>VLOOKUP($A15,'Return Data'!$B$7:$R$2292,4,0)</f>
        <v>953.33939999999996</v>
      </c>
      <c r="D15" s="65">
        <f>VLOOKUP($A15,'Return Data'!$B$7:$R$2292,10,0)</f>
        <v>4.1154000000000002</v>
      </c>
      <c r="E15" s="66">
        <f t="shared" si="0"/>
        <v>5</v>
      </c>
      <c r="F15" s="65">
        <f>VLOOKUP($A15,'Return Data'!$B$7:$R$2292,11,0)</f>
        <v>14.9834</v>
      </c>
      <c r="G15" s="66">
        <f t="shared" si="1"/>
        <v>13</v>
      </c>
      <c r="H15" s="65">
        <f>VLOOKUP($A15,'Return Data'!$B$7:$R$2292,12,0)</f>
        <v>18.584599999999998</v>
      </c>
      <c r="I15" s="66">
        <f t="shared" si="2"/>
        <v>18</v>
      </c>
      <c r="J15" s="65">
        <f>VLOOKUP($A15,'Return Data'!$B$7:$R$2292,13,0)</f>
        <v>45.374299999999998</v>
      </c>
      <c r="K15" s="66">
        <f t="shared" si="3"/>
        <v>9</v>
      </c>
      <c r="L15" s="65">
        <f>VLOOKUP($A15,'Return Data'!$B$7:$R$2292,17,0)</f>
        <v>27.544899999999998</v>
      </c>
      <c r="M15" s="66">
        <f t="shared" si="4"/>
        <v>10</v>
      </c>
      <c r="N15" s="65">
        <f>VLOOKUP($A15,'Return Data'!$B$7:$R$2292,14,0)</f>
        <v>18.970700000000001</v>
      </c>
      <c r="O15" s="66">
        <f t="shared" si="5"/>
        <v>15</v>
      </c>
      <c r="P15" s="65">
        <f>VLOOKUP($A15,'Return Data'!$B$7:$R$2292,15,0)</f>
        <v>15.739100000000001</v>
      </c>
      <c r="Q15" s="66">
        <f t="shared" si="6"/>
        <v>16</v>
      </c>
      <c r="R15" s="65">
        <f>VLOOKUP($A15,'Return Data'!$B$7:$R$2292,16,0)</f>
        <v>18.2425</v>
      </c>
      <c r="S15" s="67">
        <f t="shared" si="7"/>
        <v>7</v>
      </c>
    </row>
    <row r="16" spans="1:20" x14ac:dyDescent="0.3">
      <c r="A16" s="63" t="s">
        <v>1791</v>
      </c>
      <c r="B16" s="64">
        <f>VLOOKUP($A16,'Return Data'!$B$7:$R$2292,3,0)</f>
        <v>44533</v>
      </c>
      <c r="C16" s="65">
        <f>VLOOKUP($A16,'Return Data'!$B$7:$R$2292,4,0)</f>
        <v>969.61599999999999</v>
      </c>
      <c r="D16" s="65">
        <f>VLOOKUP($A16,'Return Data'!$B$7:$R$2292,10,0)</f>
        <v>3.5196000000000001</v>
      </c>
      <c r="E16" s="66">
        <f t="shared" si="0"/>
        <v>7</v>
      </c>
      <c r="F16" s="65">
        <f>VLOOKUP($A16,'Return Data'!$B$7:$R$2292,11,0)</f>
        <v>9.4930000000000003</v>
      </c>
      <c r="G16" s="66">
        <f t="shared" si="1"/>
        <v>30</v>
      </c>
      <c r="H16" s="65">
        <f>VLOOKUP($A16,'Return Data'!$B$7:$R$2292,12,0)</f>
        <v>14.6797</v>
      </c>
      <c r="I16" s="66">
        <f t="shared" si="2"/>
        <v>28</v>
      </c>
      <c r="J16" s="65">
        <f>VLOOKUP($A16,'Return Data'!$B$7:$R$2292,13,0)</f>
        <v>43.546399999999998</v>
      </c>
      <c r="K16" s="66">
        <f t="shared" si="3"/>
        <v>11</v>
      </c>
      <c r="L16" s="65">
        <f>VLOOKUP($A16,'Return Data'!$B$7:$R$2292,17,0)</f>
        <v>20.828600000000002</v>
      </c>
      <c r="M16" s="66">
        <f t="shared" si="4"/>
        <v>24</v>
      </c>
      <c r="N16" s="65">
        <f>VLOOKUP($A16,'Return Data'!$B$7:$R$2292,14,0)</f>
        <v>16.022099999999998</v>
      </c>
      <c r="O16" s="66">
        <f t="shared" si="5"/>
        <v>24</v>
      </c>
      <c r="P16" s="65">
        <f>VLOOKUP($A16,'Return Data'!$B$7:$R$2292,15,0)</f>
        <v>15.054600000000001</v>
      </c>
      <c r="Q16" s="66">
        <f t="shared" si="6"/>
        <v>20</v>
      </c>
      <c r="R16" s="65">
        <f>VLOOKUP($A16,'Return Data'!$B$7:$R$2292,16,0)</f>
        <v>18.506599999999999</v>
      </c>
      <c r="S16" s="67">
        <f t="shared" si="7"/>
        <v>6</v>
      </c>
    </row>
    <row r="17" spans="1:19" x14ac:dyDescent="0.3">
      <c r="A17" s="126" t="s">
        <v>1785</v>
      </c>
      <c r="B17" s="64">
        <f>VLOOKUP($A17,'Return Data'!$B$7:$R$2292,3,0)</f>
        <v>44533</v>
      </c>
      <c r="C17" s="65">
        <f>VLOOKUP($A17,'Return Data'!$B$7:$R$2292,4,0)</f>
        <v>132.26900000000001</v>
      </c>
      <c r="D17" s="65">
        <f>VLOOKUP($A17,'Return Data'!$B$7:$R$2292,10,0)</f>
        <v>1.7747999999999999</v>
      </c>
      <c r="E17" s="66">
        <f t="shared" si="0"/>
        <v>12</v>
      </c>
      <c r="F17" s="65">
        <f>VLOOKUP($A17,'Return Data'!$B$7:$R$2292,11,0)</f>
        <v>14.797599999999999</v>
      </c>
      <c r="G17" s="66">
        <f t="shared" si="1"/>
        <v>14</v>
      </c>
      <c r="H17" s="65">
        <f>VLOOKUP($A17,'Return Data'!$B$7:$R$2292,12,0)</f>
        <v>19.0623</v>
      </c>
      <c r="I17" s="66">
        <f t="shared" si="2"/>
        <v>16</v>
      </c>
      <c r="J17" s="65">
        <f>VLOOKUP($A17,'Return Data'!$B$7:$R$2292,13,0)</f>
        <v>38.446199999999997</v>
      </c>
      <c r="K17" s="66">
        <f t="shared" si="3"/>
        <v>18</v>
      </c>
      <c r="L17" s="65">
        <f>VLOOKUP($A17,'Return Data'!$B$7:$R$2292,17,0)</f>
        <v>24.043600000000001</v>
      </c>
      <c r="M17" s="66">
        <f t="shared" si="4"/>
        <v>15</v>
      </c>
      <c r="N17" s="65">
        <f>VLOOKUP($A17,'Return Data'!$B$7:$R$2292,14,0)</f>
        <v>17.265999999999998</v>
      </c>
      <c r="O17" s="66">
        <f t="shared" si="5"/>
        <v>19</v>
      </c>
      <c r="P17" s="65">
        <f>VLOOKUP($A17,'Return Data'!$B$7:$R$2292,15,0)</f>
        <v>14.991899999999999</v>
      </c>
      <c r="Q17" s="66">
        <f t="shared" si="6"/>
        <v>21</v>
      </c>
      <c r="R17" s="65">
        <f>VLOOKUP($A17,'Return Data'!$B$7:$R$2292,16,0)</f>
        <v>15.625</v>
      </c>
      <c r="S17" s="67">
        <f t="shared" si="7"/>
        <v>20</v>
      </c>
    </row>
    <row r="18" spans="1:19" x14ac:dyDescent="0.3">
      <c r="A18" s="127" t="s">
        <v>1258</v>
      </c>
      <c r="B18" s="64">
        <f>VLOOKUP($A18,'Return Data'!$B$7:$R$2292,3,0)</f>
        <v>44533</v>
      </c>
      <c r="C18" s="65">
        <f>VLOOKUP($A18,'Return Data'!$B$7:$R$2292,4,0)</f>
        <v>439.18</v>
      </c>
      <c r="D18" s="65">
        <f>VLOOKUP($A18,'Return Data'!$B$7:$R$2292,10,0)</f>
        <v>0.80100000000000005</v>
      </c>
      <c r="E18" s="66">
        <f t="shared" si="0"/>
        <v>19</v>
      </c>
      <c r="F18" s="65">
        <f>VLOOKUP($A18,'Return Data'!$B$7:$R$2292,11,0)</f>
        <v>10.9321</v>
      </c>
      <c r="G18" s="66">
        <f t="shared" si="1"/>
        <v>24</v>
      </c>
      <c r="H18" s="65">
        <f>VLOOKUP($A18,'Return Data'!$B$7:$R$2292,12,0)</f>
        <v>16.8996</v>
      </c>
      <c r="I18" s="66">
        <f t="shared" si="2"/>
        <v>22</v>
      </c>
      <c r="J18" s="65">
        <f>VLOOKUP($A18,'Return Data'!$B$7:$R$2292,13,0)</f>
        <v>41.3245</v>
      </c>
      <c r="K18" s="66">
        <f t="shared" si="3"/>
        <v>15</v>
      </c>
      <c r="L18" s="65">
        <f>VLOOKUP($A18,'Return Data'!$B$7:$R$2292,17,0)</f>
        <v>22.1983</v>
      </c>
      <c r="M18" s="66">
        <f t="shared" si="4"/>
        <v>21</v>
      </c>
      <c r="N18" s="65">
        <f>VLOOKUP($A18,'Return Data'!$B$7:$R$2292,14,0)</f>
        <v>16.090699999999998</v>
      </c>
      <c r="O18" s="66">
        <f t="shared" si="5"/>
        <v>23</v>
      </c>
      <c r="P18" s="65">
        <f>VLOOKUP($A18,'Return Data'!$B$7:$R$2292,15,0)</f>
        <v>14.7524</v>
      </c>
      <c r="Q18" s="66">
        <f t="shared" si="6"/>
        <v>22</v>
      </c>
      <c r="R18" s="65">
        <f>VLOOKUP($A18,'Return Data'!$B$7:$R$2292,16,0)</f>
        <v>14.9237</v>
      </c>
      <c r="S18" s="67">
        <f t="shared" si="7"/>
        <v>22</v>
      </c>
    </row>
    <row r="19" spans="1:19" x14ac:dyDescent="0.3">
      <c r="A19" s="63" t="s">
        <v>1793</v>
      </c>
      <c r="B19" s="64">
        <f>VLOOKUP($A19,'Return Data'!$B$7:$R$2292,3,0)</f>
        <v>44533</v>
      </c>
      <c r="C19" s="65">
        <f>VLOOKUP($A19,'Return Data'!$B$7:$R$2292,4,0)</f>
        <v>34.44</v>
      </c>
      <c r="D19" s="65">
        <f>VLOOKUP($A19,'Return Data'!$B$7:$R$2292,10,0)</f>
        <v>2.3477000000000001</v>
      </c>
      <c r="E19" s="66">
        <f t="shared" si="0"/>
        <v>9</v>
      </c>
      <c r="F19" s="65">
        <f>VLOOKUP($A19,'Return Data'!$B$7:$R$2292,11,0)</f>
        <v>17.6631</v>
      </c>
      <c r="G19" s="66">
        <f t="shared" si="1"/>
        <v>5</v>
      </c>
      <c r="H19" s="65">
        <f>VLOOKUP($A19,'Return Data'!$B$7:$R$2292,12,0)</f>
        <v>23.9741</v>
      </c>
      <c r="I19" s="66">
        <f t="shared" si="2"/>
        <v>7</v>
      </c>
      <c r="J19" s="65">
        <f>VLOOKUP($A19,'Return Data'!$B$7:$R$2292,13,0)</f>
        <v>40.342300000000002</v>
      </c>
      <c r="K19" s="66">
        <f t="shared" si="3"/>
        <v>16</v>
      </c>
      <c r="L19" s="65">
        <f>VLOOKUP($A19,'Return Data'!$B$7:$R$2292,17,0)</f>
        <v>25.7379</v>
      </c>
      <c r="M19" s="66">
        <f t="shared" si="4"/>
        <v>13</v>
      </c>
      <c r="N19" s="65">
        <f>VLOOKUP($A19,'Return Data'!$B$7:$R$2292,14,0)</f>
        <v>18.456900000000001</v>
      </c>
      <c r="O19" s="66">
        <f t="shared" si="5"/>
        <v>16</v>
      </c>
      <c r="P19" s="65">
        <f>VLOOKUP($A19,'Return Data'!$B$7:$R$2292,15,0)</f>
        <v>15.696899999999999</v>
      </c>
      <c r="Q19" s="66">
        <f t="shared" si="6"/>
        <v>17</v>
      </c>
      <c r="R19" s="65">
        <f>VLOOKUP($A19,'Return Data'!$B$7:$R$2292,16,0)</f>
        <v>17.4452</v>
      </c>
      <c r="S19" s="67">
        <f t="shared" si="7"/>
        <v>11</v>
      </c>
    </row>
    <row r="20" spans="1:19" x14ac:dyDescent="0.3">
      <c r="A20" s="63" t="s">
        <v>1817</v>
      </c>
      <c r="B20" s="64">
        <f>VLOOKUP($A20,'Return Data'!$B$7:$R$2292,3,0)</f>
        <v>44533</v>
      </c>
      <c r="C20" s="65">
        <f>VLOOKUP($A20,'Return Data'!$B$7:$R$2292,4,0)</f>
        <v>135.69999999999999</v>
      </c>
      <c r="D20" s="65">
        <f>VLOOKUP($A20,'Return Data'!$B$7:$R$2292,10,0)</f>
        <v>1.9458</v>
      </c>
      <c r="E20" s="66">
        <f t="shared" si="0"/>
        <v>10</v>
      </c>
      <c r="F20" s="65">
        <f>VLOOKUP($A20,'Return Data'!$B$7:$R$2292,11,0)</f>
        <v>13.0457</v>
      </c>
      <c r="G20" s="66">
        <f t="shared" si="1"/>
        <v>19</v>
      </c>
      <c r="H20" s="65">
        <f>VLOOKUP($A20,'Return Data'!$B$7:$R$2292,12,0)</f>
        <v>18.816199999999998</v>
      </c>
      <c r="I20" s="66">
        <f t="shared" si="2"/>
        <v>17</v>
      </c>
      <c r="J20" s="65">
        <f>VLOOKUP($A20,'Return Data'!$B$7:$R$2292,13,0)</f>
        <v>35.172800000000002</v>
      </c>
      <c r="K20" s="66">
        <f t="shared" si="3"/>
        <v>25</v>
      </c>
      <c r="L20" s="65">
        <f>VLOOKUP($A20,'Return Data'!$B$7:$R$2292,17,0)</f>
        <v>19.916799999999999</v>
      </c>
      <c r="M20" s="66">
        <f t="shared" si="4"/>
        <v>26</v>
      </c>
      <c r="N20" s="65">
        <f>VLOOKUP($A20,'Return Data'!$B$7:$R$2292,14,0)</f>
        <v>15.0261</v>
      </c>
      <c r="O20" s="66">
        <f t="shared" si="5"/>
        <v>27</v>
      </c>
      <c r="P20" s="65">
        <f>VLOOKUP($A20,'Return Data'!$B$7:$R$2292,15,0)</f>
        <v>13.6448</v>
      </c>
      <c r="Q20" s="66">
        <f t="shared" si="6"/>
        <v>24</v>
      </c>
      <c r="R20" s="65">
        <f>VLOOKUP($A20,'Return Data'!$B$7:$R$2292,16,0)</f>
        <v>17.4756</v>
      </c>
      <c r="S20" s="67">
        <f t="shared" si="7"/>
        <v>10</v>
      </c>
    </row>
    <row r="21" spans="1:19" x14ac:dyDescent="0.3">
      <c r="A21" s="63" t="s">
        <v>1261</v>
      </c>
      <c r="B21" s="64">
        <f>VLOOKUP($A21,'Return Data'!$B$7:$R$2292,3,0)</f>
        <v>44533</v>
      </c>
      <c r="C21" s="65">
        <f>VLOOKUP($A21,'Return Data'!$B$7:$R$2292,4,0)</f>
        <v>79.53</v>
      </c>
      <c r="D21" s="65">
        <f>VLOOKUP($A21,'Return Data'!$B$7:$R$2292,10,0)</f>
        <v>1.1960999999999999</v>
      </c>
      <c r="E21" s="66">
        <f t="shared" si="0"/>
        <v>16</v>
      </c>
      <c r="F21" s="65">
        <f>VLOOKUP($A21,'Return Data'!$B$7:$R$2292,11,0)</f>
        <v>13.2422</v>
      </c>
      <c r="G21" s="66">
        <f t="shared" si="1"/>
        <v>18</v>
      </c>
      <c r="H21" s="65">
        <f>VLOOKUP($A21,'Return Data'!$B$7:$R$2292,12,0)</f>
        <v>23.609000000000002</v>
      </c>
      <c r="I21" s="66">
        <f t="shared" si="2"/>
        <v>8</v>
      </c>
      <c r="J21" s="65">
        <f>VLOOKUP($A21,'Return Data'!$B$7:$R$2292,13,0)</f>
        <v>46.006999999999998</v>
      </c>
      <c r="K21" s="66">
        <f t="shared" si="3"/>
        <v>8</v>
      </c>
      <c r="L21" s="65">
        <f>VLOOKUP($A21,'Return Data'!$B$7:$R$2292,17,0)</f>
        <v>28.461600000000001</v>
      </c>
      <c r="M21" s="66">
        <f t="shared" si="4"/>
        <v>8</v>
      </c>
      <c r="N21" s="65">
        <f>VLOOKUP($A21,'Return Data'!$B$7:$R$2292,14,0)</f>
        <v>19.8538</v>
      </c>
      <c r="O21" s="66">
        <f t="shared" si="5"/>
        <v>12</v>
      </c>
      <c r="P21" s="65">
        <f>VLOOKUP($A21,'Return Data'!$B$7:$R$2292,15,0)</f>
        <v>16.713999999999999</v>
      </c>
      <c r="Q21" s="66">
        <f t="shared" si="6"/>
        <v>12</v>
      </c>
      <c r="R21" s="65">
        <f>VLOOKUP($A21,'Return Data'!$B$7:$R$2292,16,0)</f>
        <v>16.311</v>
      </c>
      <c r="S21" s="67">
        <f t="shared" si="7"/>
        <v>16</v>
      </c>
    </row>
    <row r="22" spans="1:19" x14ac:dyDescent="0.3">
      <c r="A22" s="63" t="s">
        <v>1264</v>
      </c>
      <c r="B22" s="64">
        <f>VLOOKUP($A22,'Return Data'!$B$7:$R$2292,3,0)</f>
        <v>44533</v>
      </c>
      <c r="C22" s="65">
        <f>VLOOKUP($A22,'Return Data'!$B$7:$R$2292,4,0)</f>
        <v>13.866</v>
      </c>
      <c r="D22" s="65">
        <f>VLOOKUP($A22,'Return Data'!$B$7:$R$2292,10,0)</f>
        <v>-3.6595</v>
      </c>
      <c r="E22" s="66">
        <f t="shared" si="0"/>
        <v>33</v>
      </c>
      <c r="F22" s="65">
        <f>VLOOKUP($A22,'Return Data'!$B$7:$R$2292,11,0)</f>
        <v>-1.9661999999999999</v>
      </c>
      <c r="G22" s="66">
        <f t="shared" si="1"/>
        <v>34</v>
      </c>
      <c r="H22" s="65">
        <f>VLOOKUP($A22,'Return Data'!$B$7:$R$2292,12,0)</f>
        <v>3.8620999999999999</v>
      </c>
      <c r="I22" s="66">
        <f t="shared" si="2"/>
        <v>34</v>
      </c>
      <c r="J22" s="65">
        <f>VLOOKUP($A22,'Return Data'!$B$7:$R$2292,13,0)</f>
        <v>25.449000000000002</v>
      </c>
      <c r="K22" s="66">
        <f t="shared" si="3"/>
        <v>32</v>
      </c>
      <c r="L22" s="65">
        <f>VLOOKUP($A22,'Return Data'!$B$7:$R$2292,17,0)</f>
        <v>11.3447</v>
      </c>
      <c r="M22" s="66">
        <f t="shared" si="4"/>
        <v>34</v>
      </c>
      <c r="N22" s="65"/>
      <c r="O22" s="66"/>
      <c r="P22" s="65"/>
      <c r="Q22" s="66"/>
      <c r="R22" s="65">
        <f>VLOOKUP($A22,'Return Data'!$B$7:$R$2292,16,0)</f>
        <v>13.6404</v>
      </c>
      <c r="S22" s="67">
        <f t="shared" si="7"/>
        <v>26</v>
      </c>
    </row>
    <row r="23" spans="1:19" x14ac:dyDescent="0.3">
      <c r="A23" s="63" t="s">
        <v>1795</v>
      </c>
      <c r="B23" s="64">
        <f>VLOOKUP($A23,'Return Data'!$B$7:$R$2292,3,0)</f>
        <v>44533</v>
      </c>
      <c r="C23" s="65">
        <f>VLOOKUP($A23,'Return Data'!$B$7:$R$2292,4,0)</f>
        <v>51.073700000000002</v>
      </c>
      <c r="D23" s="65">
        <f>VLOOKUP($A23,'Return Data'!$B$7:$R$2292,10,0)</f>
        <v>0.6341</v>
      </c>
      <c r="E23" s="66">
        <f t="shared" si="0"/>
        <v>23</v>
      </c>
      <c r="F23" s="65">
        <f>VLOOKUP($A23,'Return Data'!$B$7:$R$2292,11,0)</f>
        <v>14.259600000000001</v>
      </c>
      <c r="G23" s="66">
        <f t="shared" si="1"/>
        <v>15</v>
      </c>
      <c r="H23" s="65">
        <f>VLOOKUP($A23,'Return Data'!$B$7:$R$2292,12,0)</f>
        <v>16.9422</v>
      </c>
      <c r="I23" s="66">
        <f t="shared" si="2"/>
        <v>21</v>
      </c>
      <c r="J23" s="65">
        <f>VLOOKUP($A23,'Return Data'!$B$7:$R$2292,13,0)</f>
        <v>37.648299999999999</v>
      </c>
      <c r="K23" s="66">
        <f t="shared" si="3"/>
        <v>20</v>
      </c>
      <c r="L23" s="65">
        <f>VLOOKUP($A23,'Return Data'!$B$7:$R$2292,17,0)</f>
        <v>21.872900000000001</v>
      </c>
      <c r="M23" s="66">
        <f t="shared" si="4"/>
        <v>23</v>
      </c>
      <c r="N23" s="65">
        <f>VLOOKUP($A23,'Return Data'!$B$7:$R$2292,14,0)</f>
        <v>19.645499999999998</v>
      </c>
      <c r="O23" s="66">
        <f t="shared" si="5"/>
        <v>14</v>
      </c>
      <c r="P23" s="65">
        <f>VLOOKUP($A23,'Return Data'!$B$7:$R$2292,15,0)</f>
        <v>17.354399999999998</v>
      </c>
      <c r="Q23" s="66">
        <f t="shared" si="6"/>
        <v>10</v>
      </c>
      <c r="R23" s="65">
        <f>VLOOKUP($A23,'Return Data'!$B$7:$R$2292,16,0)</f>
        <v>13.1463</v>
      </c>
      <c r="S23" s="67">
        <f t="shared" si="7"/>
        <v>29</v>
      </c>
    </row>
    <row r="24" spans="1:19" x14ac:dyDescent="0.3">
      <c r="A24" s="63" t="s">
        <v>1803</v>
      </c>
      <c r="B24" s="64">
        <f>VLOOKUP($A24,'Return Data'!$B$7:$R$2292,3,0)</f>
        <v>44533</v>
      </c>
      <c r="C24" s="65">
        <f>VLOOKUP($A24,'Return Data'!$B$7:$R$2292,4,0)</f>
        <v>51.414999999999999</v>
      </c>
      <c r="D24" s="65">
        <f>VLOOKUP($A24,'Return Data'!$B$7:$R$2292,10,0)</f>
        <v>-2.9868999999999999</v>
      </c>
      <c r="E24" s="66">
        <f t="shared" si="0"/>
        <v>32</v>
      </c>
      <c r="F24" s="65">
        <f>VLOOKUP($A24,'Return Data'!$B$7:$R$2292,11,0)</f>
        <v>7.3292000000000002</v>
      </c>
      <c r="G24" s="66">
        <f t="shared" si="1"/>
        <v>32</v>
      </c>
      <c r="H24" s="65">
        <f>VLOOKUP($A24,'Return Data'!$B$7:$R$2292,12,0)</f>
        <v>10.1884</v>
      </c>
      <c r="I24" s="66">
        <f t="shared" si="2"/>
        <v>32</v>
      </c>
      <c r="J24" s="65">
        <f>VLOOKUP($A24,'Return Data'!$B$7:$R$2292,13,0)</f>
        <v>28.3931</v>
      </c>
      <c r="K24" s="66">
        <f t="shared" si="3"/>
        <v>30</v>
      </c>
      <c r="L24" s="65">
        <f>VLOOKUP($A24,'Return Data'!$B$7:$R$2292,17,0)</f>
        <v>17.770299999999999</v>
      </c>
      <c r="M24" s="66">
        <f t="shared" si="4"/>
        <v>29</v>
      </c>
      <c r="N24" s="65">
        <f>VLOOKUP($A24,'Return Data'!$B$7:$R$2292,14,0)</f>
        <v>15.857200000000001</v>
      </c>
      <c r="O24" s="66">
        <f t="shared" si="5"/>
        <v>26</v>
      </c>
      <c r="P24" s="65">
        <f>VLOOKUP($A24,'Return Data'!$B$7:$R$2292,15,0)</f>
        <v>15.5648</v>
      </c>
      <c r="Q24" s="66">
        <f t="shared" si="6"/>
        <v>18</v>
      </c>
      <c r="R24" s="65">
        <f>VLOOKUP($A24,'Return Data'!$B$7:$R$2292,16,0)</f>
        <v>14.3185</v>
      </c>
      <c r="S24" s="67">
        <f t="shared" si="7"/>
        <v>23</v>
      </c>
    </row>
    <row r="25" spans="1:19" x14ac:dyDescent="0.3">
      <c r="A25" s="63" t="s">
        <v>1819</v>
      </c>
      <c r="B25" s="64">
        <f>VLOOKUP($A25,'Return Data'!$B$7:$R$2292,3,0)</f>
        <v>44533</v>
      </c>
      <c r="C25" s="65">
        <f>VLOOKUP($A25,'Return Data'!$B$7:$R$2292,4,0)</f>
        <v>119.989</v>
      </c>
      <c r="D25" s="65">
        <f>VLOOKUP($A25,'Return Data'!$B$7:$R$2292,10,0)</f>
        <v>1.8616999999999999</v>
      </c>
      <c r="E25" s="66">
        <f t="shared" si="0"/>
        <v>11</v>
      </c>
      <c r="F25" s="65">
        <f>VLOOKUP($A25,'Return Data'!$B$7:$R$2292,11,0)</f>
        <v>9.7062000000000008</v>
      </c>
      <c r="G25" s="66">
        <f t="shared" si="1"/>
        <v>29</v>
      </c>
      <c r="H25" s="65">
        <f>VLOOKUP($A25,'Return Data'!$B$7:$R$2292,12,0)</f>
        <v>16.148</v>
      </c>
      <c r="I25" s="66">
        <f t="shared" si="2"/>
        <v>26</v>
      </c>
      <c r="J25" s="65">
        <f>VLOOKUP($A25,'Return Data'!$B$7:$R$2292,13,0)</f>
        <v>33.148000000000003</v>
      </c>
      <c r="K25" s="66">
        <f t="shared" si="3"/>
        <v>27</v>
      </c>
      <c r="L25" s="65">
        <f>VLOOKUP($A25,'Return Data'!$B$7:$R$2292,17,0)</f>
        <v>20.265699999999999</v>
      </c>
      <c r="M25" s="66">
        <f t="shared" si="4"/>
        <v>25</v>
      </c>
      <c r="N25" s="65">
        <f>VLOOKUP($A25,'Return Data'!$B$7:$R$2292,14,0)</f>
        <v>14.593299999999999</v>
      </c>
      <c r="O25" s="66">
        <f t="shared" si="5"/>
        <v>28</v>
      </c>
      <c r="P25" s="65">
        <f>VLOOKUP($A25,'Return Data'!$B$7:$R$2292,15,0)</f>
        <v>14.0307</v>
      </c>
      <c r="Q25" s="66">
        <f t="shared" si="6"/>
        <v>23</v>
      </c>
      <c r="R25" s="65">
        <f>VLOOKUP($A25,'Return Data'!$B$7:$R$2292,16,0)</f>
        <v>16.1874</v>
      </c>
      <c r="S25" s="67">
        <f t="shared" si="7"/>
        <v>17</v>
      </c>
    </row>
    <row r="26" spans="1:19" x14ac:dyDescent="0.3">
      <c r="A26" s="63" t="s">
        <v>2026</v>
      </c>
      <c r="B26" s="64">
        <f>VLOOKUP($A26,'Return Data'!$B$7:$R$2292,3,0)</f>
        <v>44533</v>
      </c>
      <c r="C26" s="65">
        <f>VLOOKUP($A26,'Return Data'!$B$7:$R$2292,4,0)</f>
        <v>66.5548</v>
      </c>
      <c r="D26" s="65">
        <f>VLOOKUP($A26,'Return Data'!$B$7:$R$2292,10,0)</f>
        <v>-0.57930000000000004</v>
      </c>
      <c r="E26" s="66">
        <f t="shared" si="0"/>
        <v>28</v>
      </c>
      <c r="F26" s="65">
        <f>VLOOKUP($A26,'Return Data'!$B$7:$R$2292,11,0)</f>
        <v>10.1952</v>
      </c>
      <c r="G26" s="66">
        <f t="shared" si="1"/>
        <v>26</v>
      </c>
      <c r="H26" s="65">
        <f>VLOOKUP($A26,'Return Data'!$B$7:$R$2292,12,0)</f>
        <v>13.9368</v>
      </c>
      <c r="I26" s="66">
        <f t="shared" si="2"/>
        <v>29</v>
      </c>
      <c r="J26" s="65">
        <f>VLOOKUP($A26,'Return Data'!$B$7:$R$2292,13,0)</f>
        <v>26.259</v>
      </c>
      <c r="K26" s="66">
        <f t="shared" si="3"/>
        <v>31</v>
      </c>
      <c r="L26" s="65">
        <f>VLOOKUP($A26,'Return Data'!$B$7:$R$2292,17,0)</f>
        <v>15.5252</v>
      </c>
      <c r="M26" s="66">
        <f t="shared" si="4"/>
        <v>31</v>
      </c>
      <c r="N26" s="65">
        <f>VLOOKUP($A26,'Return Data'!$B$7:$R$2292,14,0)</f>
        <v>14.391500000000001</v>
      </c>
      <c r="O26" s="66">
        <f t="shared" si="5"/>
        <v>29</v>
      </c>
      <c r="P26" s="65">
        <f>VLOOKUP($A26,'Return Data'!$B$7:$R$2292,15,0)</f>
        <v>11.194599999999999</v>
      </c>
      <c r="Q26" s="66">
        <f t="shared" si="6"/>
        <v>26</v>
      </c>
      <c r="R26" s="65">
        <f>VLOOKUP($A26,'Return Data'!$B$7:$R$2292,16,0)</f>
        <v>9.2850000000000001</v>
      </c>
      <c r="S26" s="67">
        <f t="shared" si="7"/>
        <v>34</v>
      </c>
    </row>
    <row r="27" spans="1:19" x14ac:dyDescent="0.3">
      <c r="A27" s="63" t="s">
        <v>1266</v>
      </c>
      <c r="B27" s="64">
        <f>VLOOKUP($A27,'Return Data'!$B$7:$R$2292,3,0)</f>
        <v>44533</v>
      </c>
      <c r="C27" s="65">
        <f>VLOOKUP($A27,'Return Data'!$B$7:$R$2292,4,0)</f>
        <v>20.466799999999999</v>
      </c>
      <c r="D27" s="65">
        <f>VLOOKUP($A27,'Return Data'!$B$7:$R$2292,10,0)</f>
        <v>3.1052</v>
      </c>
      <c r="E27" s="66">
        <f t="shared" si="0"/>
        <v>8</v>
      </c>
      <c r="F27" s="65">
        <f>VLOOKUP($A27,'Return Data'!$B$7:$R$2292,11,0)</f>
        <v>17.276800000000001</v>
      </c>
      <c r="G27" s="66">
        <f t="shared" si="1"/>
        <v>7</v>
      </c>
      <c r="H27" s="65">
        <f>VLOOKUP($A27,'Return Data'!$B$7:$R$2292,12,0)</f>
        <v>28.997</v>
      </c>
      <c r="I27" s="66">
        <f t="shared" si="2"/>
        <v>4</v>
      </c>
      <c r="J27" s="65">
        <f>VLOOKUP($A27,'Return Data'!$B$7:$R$2292,13,0)</f>
        <v>57.291699999999999</v>
      </c>
      <c r="K27" s="66">
        <f t="shared" si="3"/>
        <v>2</v>
      </c>
      <c r="L27" s="65">
        <f>VLOOKUP($A27,'Return Data'!$B$7:$R$2292,17,0)</f>
        <v>33.218899999999998</v>
      </c>
      <c r="M27" s="66">
        <f t="shared" si="4"/>
        <v>5</v>
      </c>
      <c r="N27" s="65">
        <f>VLOOKUP($A27,'Return Data'!$B$7:$R$2292,14,0)</f>
        <v>26.041899999999998</v>
      </c>
      <c r="O27" s="66">
        <f t="shared" si="5"/>
        <v>4</v>
      </c>
      <c r="P27" s="65"/>
      <c r="Q27" s="66"/>
      <c r="R27" s="65">
        <f>VLOOKUP($A27,'Return Data'!$B$7:$R$2292,16,0)</f>
        <v>16.9786</v>
      </c>
      <c r="S27" s="67">
        <f t="shared" si="7"/>
        <v>13</v>
      </c>
    </row>
    <row r="28" spans="1:19" x14ac:dyDescent="0.3">
      <c r="A28" s="63" t="s">
        <v>1815</v>
      </c>
      <c r="B28" s="64">
        <f>VLOOKUP($A28,'Return Data'!$B$7:$R$2292,3,0)</f>
        <v>44533</v>
      </c>
      <c r="C28" s="65">
        <f>VLOOKUP($A28,'Return Data'!$B$7:$R$2292,4,0)</f>
        <v>34.145400000000002</v>
      </c>
      <c r="D28" s="65">
        <f>VLOOKUP($A28,'Return Data'!$B$7:$R$2292,10,0)</f>
        <v>-5.6558999999999999</v>
      </c>
      <c r="E28" s="66">
        <f t="shared" si="0"/>
        <v>34</v>
      </c>
      <c r="F28" s="65">
        <f>VLOOKUP($A28,'Return Data'!$B$7:$R$2292,11,0)</f>
        <v>3.7139000000000002</v>
      </c>
      <c r="G28" s="66">
        <f t="shared" si="1"/>
        <v>33</v>
      </c>
      <c r="H28" s="65">
        <f>VLOOKUP($A28,'Return Data'!$B$7:$R$2292,12,0)</f>
        <v>5.2026000000000003</v>
      </c>
      <c r="I28" s="66">
        <f t="shared" si="2"/>
        <v>33</v>
      </c>
      <c r="J28" s="65">
        <f>VLOOKUP($A28,'Return Data'!$B$7:$R$2292,13,0)</f>
        <v>19.886700000000001</v>
      </c>
      <c r="K28" s="66">
        <f t="shared" si="3"/>
        <v>34</v>
      </c>
      <c r="L28" s="65">
        <f>VLOOKUP($A28,'Return Data'!$B$7:$R$2292,17,0)</f>
        <v>13.393000000000001</v>
      </c>
      <c r="M28" s="66">
        <f t="shared" si="4"/>
        <v>33</v>
      </c>
      <c r="N28" s="65">
        <f>VLOOKUP($A28,'Return Data'!$B$7:$R$2292,14,0)</f>
        <v>10.8134</v>
      </c>
      <c r="O28" s="66">
        <f t="shared" si="5"/>
        <v>31</v>
      </c>
      <c r="P28" s="65">
        <f>VLOOKUP($A28,'Return Data'!$B$7:$R$2292,15,0)</f>
        <v>12.075699999999999</v>
      </c>
      <c r="Q28" s="66">
        <f t="shared" si="6"/>
        <v>25</v>
      </c>
      <c r="R28" s="65">
        <f>VLOOKUP($A28,'Return Data'!$B$7:$R$2292,16,0)</f>
        <v>17.523499999999999</v>
      </c>
      <c r="S28" s="67">
        <f t="shared" si="7"/>
        <v>9</v>
      </c>
    </row>
    <row r="29" spans="1:19" x14ac:dyDescent="0.3">
      <c r="A29" s="63" t="s">
        <v>2010</v>
      </c>
      <c r="B29" s="64">
        <f>VLOOKUP($A29,'Return Data'!$B$7:$R$2292,3,0)</f>
        <v>44533</v>
      </c>
      <c r="C29" s="65">
        <f>VLOOKUP($A29,'Return Data'!$B$7:$R$2292,4,0)</f>
        <v>15.740399999999999</v>
      </c>
      <c r="D29" s="65">
        <f>VLOOKUP($A29,'Return Data'!$B$7:$R$2292,10,0)</f>
        <v>0.82950000000000002</v>
      </c>
      <c r="E29" s="66">
        <f t="shared" si="0"/>
        <v>18</v>
      </c>
      <c r="F29" s="65">
        <f>VLOOKUP($A29,'Return Data'!$B$7:$R$2292,11,0)</f>
        <v>12.635</v>
      </c>
      <c r="G29" s="66">
        <f t="shared" si="1"/>
        <v>20</v>
      </c>
      <c r="H29" s="65">
        <f>VLOOKUP($A29,'Return Data'!$B$7:$R$2292,12,0)</f>
        <v>17.762699999999999</v>
      </c>
      <c r="I29" s="66">
        <f t="shared" si="2"/>
        <v>20</v>
      </c>
      <c r="J29" s="65">
        <f>VLOOKUP($A29,'Return Data'!$B$7:$R$2292,13,0)</f>
        <v>36.5702</v>
      </c>
      <c r="K29" s="66">
        <f t="shared" si="3"/>
        <v>22</v>
      </c>
      <c r="L29" s="65">
        <f>VLOOKUP($A29,'Return Data'!$B$7:$R$2292,17,0)</f>
        <v>19.2028</v>
      </c>
      <c r="M29" s="66">
        <f t="shared" si="4"/>
        <v>28</v>
      </c>
      <c r="N29" s="65">
        <f>VLOOKUP($A29,'Return Data'!$B$7:$R$2292,14,0)</f>
        <v>16.904599999999999</v>
      </c>
      <c r="O29" s="66">
        <f t="shared" si="5"/>
        <v>21</v>
      </c>
      <c r="P29" s="65"/>
      <c r="Q29" s="66"/>
      <c r="R29" s="65">
        <f>VLOOKUP($A29,'Return Data'!$B$7:$R$2292,16,0)</f>
        <v>14.249000000000001</v>
      </c>
      <c r="S29" s="67">
        <f t="shared" si="7"/>
        <v>24</v>
      </c>
    </row>
    <row r="30" spans="1:19" x14ac:dyDescent="0.3">
      <c r="A30" s="63" t="s">
        <v>1267</v>
      </c>
      <c r="B30" s="64">
        <f>VLOOKUP($A30,'Return Data'!$B$7:$R$2292,3,0)</f>
        <v>44533</v>
      </c>
      <c r="C30" s="65">
        <f>VLOOKUP($A30,'Return Data'!$B$7:$R$2292,4,0)</f>
        <v>145.35239999999999</v>
      </c>
      <c r="D30" s="65">
        <f>VLOOKUP($A30,'Return Data'!$B$7:$R$2292,10,0)</f>
        <v>3.6899000000000002</v>
      </c>
      <c r="E30" s="66">
        <f t="shared" si="0"/>
        <v>6</v>
      </c>
      <c r="F30" s="65">
        <f>VLOOKUP($A30,'Return Data'!$B$7:$R$2292,11,0)</f>
        <v>19.0871</v>
      </c>
      <c r="G30" s="66">
        <f t="shared" si="1"/>
        <v>4</v>
      </c>
      <c r="H30" s="65">
        <f>VLOOKUP($A30,'Return Data'!$B$7:$R$2292,12,0)</f>
        <v>21.671600000000002</v>
      </c>
      <c r="I30" s="66">
        <f t="shared" si="2"/>
        <v>12</v>
      </c>
      <c r="J30" s="65">
        <f>VLOOKUP($A30,'Return Data'!$B$7:$R$2292,13,0)</f>
        <v>55.700899999999997</v>
      </c>
      <c r="K30" s="66">
        <f t="shared" si="3"/>
        <v>3</v>
      </c>
      <c r="L30" s="65">
        <f>VLOOKUP($A30,'Return Data'!$B$7:$R$2292,17,0)</f>
        <v>22.68</v>
      </c>
      <c r="M30" s="66">
        <f t="shared" si="4"/>
        <v>20</v>
      </c>
      <c r="N30" s="65">
        <f>VLOOKUP($A30,'Return Data'!$B$7:$R$2292,14,0)</f>
        <v>15.8811</v>
      </c>
      <c r="O30" s="66">
        <f t="shared" si="5"/>
        <v>25</v>
      </c>
      <c r="P30" s="65">
        <f>VLOOKUP($A30,'Return Data'!$B$7:$R$2292,15,0)</f>
        <v>15.811199999999999</v>
      </c>
      <c r="Q30" s="66">
        <f t="shared" si="6"/>
        <v>15</v>
      </c>
      <c r="R30" s="65">
        <f>VLOOKUP($A30,'Return Data'!$B$7:$R$2292,16,0)</f>
        <v>17.387899999999998</v>
      </c>
      <c r="S30" s="67">
        <f t="shared" si="7"/>
        <v>12</v>
      </c>
    </row>
    <row r="31" spans="1:19" x14ac:dyDescent="0.3">
      <c r="A31" s="63" t="s">
        <v>1775</v>
      </c>
      <c r="B31" s="64">
        <f>VLOOKUP($A31,'Return Data'!$B$7:$R$2292,3,0)</f>
        <v>44533</v>
      </c>
      <c r="C31" s="65">
        <f>VLOOKUP($A31,'Return Data'!$B$7:$R$2292,4,0)</f>
        <v>50.491700000000002</v>
      </c>
      <c r="D31" s="65">
        <f>VLOOKUP($A31,'Return Data'!$B$7:$R$2292,10,0)</f>
        <v>4.7613000000000003</v>
      </c>
      <c r="E31" s="66">
        <f t="shared" si="0"/>
        <v>3</v>
      </c>
      <c r="F31" s="65">
        <f>VLOOKUP($A31,'Return Data'!$B$7:$R$2292,11,0)</f>
        <v>21.768599999999999</v>
      </c>
      <c r="G31" s="66">
        <f t="shared" si="1"/>
        <v>1</v>
      </c>
      <c r="H31" s="65">
        <f>VLOOKUP($A31,'Return Data'!$B$7:$R$2292,12,0)</f>
        <v>33.5032</v>
      </c>
      <c r="I31" s="66">
        <f t="shared" si="2"/>
        <v>2</v>
      </c>
      <c r="J31" s="65">
        <f>VLOOKUP($A31,'Return Data'!$B$7:$R$2292,13,0)</f>
        <v>47.568399999999997</v>
      </c>
      <c r="K31" s="66">
        <f t="shared" si="3"/>
        <v>7</v>
      </c>
      <c r="L31" s="65">
        <f>VLOOKUP($A31,'Return Data'!$B$7:$R$2292,17,0)</f>
        <v>38.698</v>
      </c>
      <c r="M31" s="66">
        <f t="shared" si="4"/>
        <v>3</v>
      </c>
      <c r="N31" s="65">
        <f>VLOOKUP($A31,'Return Data'!$B$7:$R$2292,14,0)</f>
        <v>29.003900000000002</v>
      </c>
      <c r="O31" s="66">
        <f t="shared" si="5"/>
        <v>2</v>
      </c>
      <c r="P31" s="65">
        <f>VLOOKUP($A31,'Return Data'!$B$7:$R$2292,15,0)</f>
        <v>22.8796</v>
      </c>
      <c r="Q31" s="66">
        <f t="shared" si="6"/>
        <v>2</v>
      </c>
      <c r="R31" s="65">
        <f>VLOOKUP($A31,'Return Data'!$B$7:$R$2292,16,0)</f>
        <v>20.923400000000001</v>
      </c>
      <c r="S31" s="67">
        <f t="shared" si="7"/>
        <v>3</v>
      </c>
    </row>
    <row r="32" spans="1:19" x14ac:dyDescent="0.3">
      <c r="A32" s="63" t="s">
        <v>1806</v>
      </c>
      <c r="B32" s="64">
        <f>VLOOKUP($A32,'Return Data'!$B$7:$R$2292,3,0)</f>
        <v>44533</v>
      </c>
      <c r="C32" s="65">
        <f>VLOOKUP($A32,'Return Data'!$B$7:$R$2292,4,0)</f>
        <v>26.51</v>
      </c>
      <c r="D32" s="65">
        <f>VLOOKUP($A32,'Return Data'!$B$7:$R$2292,10,0)</f>
        <v>0.72189999999999999</v>
      </c>
      <c r="E32" s="66">
        <f t="shared" si="0"/>
        <v>22</v>
      </c>
      <c r="F32" s="65">
        <f>VLOOKUP($A32,'Return Data'!$B$7:$R$2292,11,0)</f>
        <v>15.4617</v>
      </c>
      <c r="G32" s="66">
        <f t="shared" si="1"/>
        <v>11</v>
      </c>
      <c r="H32" s="65">
        <f>VLOOKUP($A32,'Return Data'!$B$7:$R$2292,12,0)</f>
        <v>27.451899999999998</v>
      </c>
      <c r="I32" s="66">
        <f t="shared" si="2"/>
        <v>5</v>
      </c>
      <c r="J32" s="65">
        <f>VLOOKUP($A32,'Return Data'!$B$7:$R$2292,13,0)</f>
        <v>47.852800000000002</v>
      </c>
      <c r="K32" s="66">
        <f t="shared" si="3"/>
        <v>6</v>
      </c>
      <c r="L32" s="65">
        <f>VLOOKUP($A32,'Return Data'!$B$7:$R$2292,17,0)</f>
        <v>39.654899999999998</v>
      </c>
      <c r="M32" s="66">
        <f t="shared" si="4"/>
        <v>2</v>
      </c>
      <c r="N32" s="65">
        <f>VLOOKUP($A32,'Return Data'!$B$7:$R$2292,14,0)</f>
        <v>28.008099999999999</v>
      </c>
      <c r="O32" s="66">
        <f t="shared" si="5"/>
        <v>3</v>
      </c>
      <c r="P32" s="65">
        <f>VLOOKUP($A32,'Return Data'!$B$7:$R$2292,15,0)</f>
        <v>21.334399999999999</v>
      </c>
      <c r="Q32" s="66">
        <f t="shared" si="6"/>
        <v>3</v>
      </c>
      <c r="R32" s="65">
        <f>VLOOKUP($A32,'Return Data'!$B$7:$R$2292,16,0)</f>
        <v>15.523400000000001</v>
      </c>
      <c r="S32" s="67">
        <f t="shared" si="7"/>
        <v>21</v>
      </c>
    </row>
    <row r="33" spans="1:19" x14ac:dyDescent="0.3">
      <c r="A33" s="63" t="s">
        <v>1269</v>
      </c>
      <c r="B33" s="64">
        <f>VLOOKUP($A33,'Return Data'!$B$7:$R$2292,3,0)</f>
        <v>44533</v>
      </c>
      <c r="C33" s="65">
        <f>VLOOKUP($A33,'Return Data'!$B$7:$R$2292,4,0)</f>
        <v>237.3</v>
      </c>
      <c r="D33" s="65">
        <f>VLOOKUP($A33,'Return Data'!$B$7:$R$2292,10,0)</f>
        <v>4.1795</v>
      </c>
      <c r="E33" s="66">
        <f t="shared" si="0"/>
        <v>4</v>
      </c>
      <c r="F33" s="65">
        <f>VLOOKUP($A33,'Return Data'!$B$7:$R$2292,11,0)</f>
        <v>20.726500000000001</v>
      </c>
      <c r="G33" s="66">
        <f t="shared" si="1"/>
        <v>3</v>
      </c>
      <c r="H33" s="65">
        <f>VLOOKUP($A33,'Return Data'!$B$7:$R$2292,12,0)</f>
        <v>29.332899999999999</v>
      </c>
      <c r="I33" s="66">
        <f t="shared" si="2"/>
        <v>3</v>
      </c>
      <c r="J33" s="65">
        <f>VLOOKUP($A33,'Return Data'!$B$7:$R$2292,13,0)</f>
        <v>52.0764</v>
      </c>
      <c r="K33" s="66">
        <f t="shared" si="3"/>
        <v>4</v>
      </c>
      <c r="L33" s="65">
        <f>VLOOKUP($A33,'Return Data'!$B$7:$R$2292,17,0)</f>
        <v>28.941299999999998</v>
      </c>
      <c r="M33" s="66">
        <f t="shared" si="4"/>
        <v>7</v>
      </c>
      <c r="N33" s="65">
        <f>VLOOKUP($A33,'Return Data'!$B$7:$R$2292,14,0)</f>
        <v>19.802</v>
      </c>
      <c r="O33" s="66">
        <f t="shared" si="5"/>
        <v>13</v>
      </c>
      <c r="P33" s="65">
        <f>VLOOKUP($A33,'Return Data'!$B$7:$R$2292,15,0)</f>
        <v>18.495699999999999</v>
      </c>
      <c r="Q33" s="66">
        <f t="shared" si="6"/>
        <v>7</v>
      </c>
      <c r="R33" s="65">
        <f>VLOOKUP($A33,'Return Data'!$B$7:$R$2292,16,0)</f>
        <v>16.175999999999998</v>
      </c>
      <c r="S33" s="67">
        <f t="shared" si="7"/>
        <v>18</v>
      </c>
    </row>
    <row r="34" spans="1:19" x14ac:dyDescent="0.3">
      <c r="A34" s="63" t="s">
        <v>1271</v>
      </c>
      <c r="B34" s="64">
        <f>VLOOKUP($A34,'Return Data'!$B$7:$R$2292,3,0)</f>
        <v>44533</v>
      </c>
      <c r="C34" s="65">
        <f>VLOOKUP($A34,'Return Data'!$B$7:$R$2292,4,0)</f>
        <v>415.1968</v>
      </c>
      <c r="D34" s="65">
        <f>VLOOKUP($A34,'Return Data'!$B$7:$R$2292,10,0)</f>
        <v>5.2016</v>
      </c>
      <c r="E34" s="66">
        <f t="shared" si="0"/>
        <v>1</v>
      </c>
      <c r="F34" s="65">
        <f>VLOOKUP($A34,'Return Data'!$B$7:$R$2292,11,0)</f>
        <v>16.252300000000002</v>
      </c>
      <c r="G34" s="66">
        <f t="shared" si="1"/>
        <v>9</v>
      </c>
      <c r="H34" s="65">
        <f>VLOOKUP($A34,'Return Data'!$B$7:$R$2292,12,0)</f>
        <v>39.691699999999997</v>
      </c>
      <c r="I34" s="66">
        <f t="shared" si="2"/>
        <v>1</v>
      </c>
      <c r="J34" s="65">
        <f>VLOOKUP($A34,'Return Data'!$B$7:$R$2292,13,0)</f>
        <v>67.228899999999996</v>
      </c>
      <c r="K34" s="66">
        <f t="shared" si="3"/>
        <v>1</v>
      </c>
      <c r="L34" s="65">
        <f>VLOOKUP($A34,'Return Data'!$B$7:$R$2292,17,0)</f>
        <v>47.426299999999998</v>
      </c>
      <c r="M34" s="66">
        <f t="shared" si="4"/>
        <v>1</v>
      </c>
      <c r="N34" s="65">
        <f>VLOOKUP($A34,'Return Data'!$B$7:$R$2292,14,0)</f>
        <v>32.656500000000001</v>
      </c>
      <c r="O34" s="66">
        <f t="shared" si="5"/>
        <v>1</v>
      </c>
      <c r="P34" s="65">
        <f>VLOOKUP($A34,'Return Data'!$B$7:$R$2292,15,0)</f>
        <v>25.964500000000001</v>
      </c>
      <c r="Q34" s="66">
        <f t="shared" si="6"/>
        <v>1</v>
      </c>
      <c r="R34" s="65">
        <f>VLOOKUP($A34,'Return Data'!$B$7:$R$2292,16,0)</f>
        <v>19.7013</v>
      </c>
      <c r="S34" s="67">
        <f t="shared" si="7"/>
        <v>4</v>
      </c>
    </row>
    <row r="35" spans="1:19" x14ac:dyDescent="0.3">
      <c r="A35" s="63" t="s">
        <v>1808</v>
      </c>
      <c r="B35" s="64">
        <f>VLOOKUP($A35,'Return Data'!$B$7:$R$2292,3,0)</f>
        <v>44533</v>
      </c>
      <c r="C35" s="65">
        <f>VLOOKUP($A35,'Return Data'!$B$7:$R$2292,4,0)</f>
        <v>74.976900000000001</v>
      </c>
      <c r="D35" s="65">
        <f>VLOOKUP($A35,'Return Data'!$B$7:$R$2292,10,0)</f>
        <v>0.156</v>
      </c>
      <c r="E35" s="66">
        <f t="shared" si="0"/>
        <v>25</v>
      </c>
      <c r="F35" s="65">
        <f>VLOOKUP($A35,'Return Data'!$B$7:$R$2292,11,0)</f>
        <v>10.148899999999999</v>
      </c>
      <c r="G35" s="66">
        <f t="shared" si="1"/>
        <v>27</v>
      </c>
      <c r="H35" s="65">
        <f>VLOOKUP($A35,'Return Data'!$B$7:$R$2292,12,0)</f>
        <v>15.285600000000001</v>
      </c>
      <c r="I35" s="66">
        <f t="shared" si="2"/>
        <v>27</v>
      </c>
      <c r="J35" s="65">
        <f>VLOOKUP($A35,'Return Data'!$B$7:$R$2292,13,0)</f>
        <v>35.180500000000002</v>
      </c>
      <c r="K35" s="66">
        <f t="shared" si="3"/>
        <v>24</v>
      </c>
      <c r="L35" s="65">
        <f>VLOOKUP($A35,'Return Data'!$B$7:$R$2292,17,0)</f>
        <v>22.026900000000001</v>
      </c>
      <c r="M35" s="66">
        <f t="shared" si="4"/>
        <v>22</v>
      </c>
      <c r="N35" s="65">
        <f>VLOOKUP($A35,'Return Data'!$B$7:$R$2292,14,0)</f>
        <v>18.1355</v>
      </c>
      <c r="O35" s="66">
        <f t="shared" si="5"/>
        <v>17</v>
      </c>
      <c r="P35" s="65">
        <f>VLOOKUP($A35,'Return Data'!$B$7:$R$2292,15,0)</f>
        <v>16.067699999999999</v>
      </c>
      <c r="Q35" s="66">
        <f t="shared" si="6"/>
        <v>14</v>
      </c>
      <c r="R35" s="65">
        <f>VLOOKUP($A35,'Return Data'!$B$7:$R$2292,16,0)</f>
        <v>13.220700000000001</v>
      </c>
      <c r="S35" s="67">
        <f t="shared" si="7"/>
        <v>28</v>
      </c>
    </row>
    <row r="36" spans="1:19" x14ac:dyDescent="0.3">
      <c r="A36" s="63" t="s">
        <v>1810</v>
      </c>
      <c r="B36" s="64">
        <f>VLOOKUP($A36,'Return Data'!$B$7:$R$2292,3,0)</f>
        <v>44533</v>
      </c>
      <c r="C36" s="65">
        <f>VLOOKUP($A36,'Return Data'!$B$7:$R$2292,4,0)</f>
        <v>14.5131</v>
      </c>
      <c r="D36" s="65">
        <f>VLOOKUP($A36,'Return Data'!$B$7:$R$2292,10,0)</f>
        <v>1.5900000000000001E-2</v>
      </c>
      <c r="E36" s="66">
        <f t="shared" si="0"/>
        <v>26</v>
      </c>
      <c r="F36" s="65">
        <f>VLOOKUP($A36,'Return Data'!$B$7:$R$2292,11,0)</f>
        <v>10.0528</v>
      </c>
      <c r="G36" s="66">
        <f t="shared" si="1"/>
        <v>28</v>
      </c>
      <c r="H36" s="65">
        <f>VLOOKUP($A36,'Return Data'!$B$7:$R$2292,12,0)</f>
        <v>12.495100000000001</v>
      </c>
      <c r="I36" s="66">
        <f t="shared" si="2"/>
        <v>31</v>
      </c>
      <c r="J36" s="65">
        <f>VLOOKUP($A36,'Return Data'!$B$7:$R$2292,13,0)</f>
        <v>25.431899999999999</v>
      </c>
      <c r="K36" s="66">
        <f t="shared" si="3"/>
        <v>33</v>
      </c>
      <c r="L36" s="65">
        <f>VLOOKUP($A36,'Return Data'!$B$7:$R$2292,17,0)</f>
        <v>16.205300000000001</v>
      </c>
      <c r="M36" s="66">
        <f t="shared" si="4"/>
        <v>30</v>
      </c>
      <c r="N36" s="65">
        <f>VLOOKUP($A36,'Return Data'!$B$7:$R$2292,14,0)</f>
        <v>12.7019</v>
      </c>
      <c r="O36" s="66">
        <f t="shared" si="5"/>
        <v>30</v>
      </c>
      <c r="P36" s="65"/>
      <c r="Q36" s="66"/>
      <c r="R36" s="65">
        <f>VLOOKUP($A36,'Return Data'!$B$7:$R$2292,16,0)</f>
        <v>12.4116</v>
      </c>
      <c r="S36" s="67">
        <f t="shared" si="7"/>
        <v>31</v>
      </c>
    </row>
    <row r="37" spans="1:19" x14ac:dyDescent="0.3">
      <c r="A37" s="63" t="s">
        <v>1274</v>
      </c>
      <c r="B37" s="64">
        <f>VLOOKUP($A37,'Return Data'!$B$7:$R$2292,3,0)</f>
        <v>44533</v>
      </c>
      <c r="C37" s="65">
        <f>VLOOKUP($A37,'Return Data'!$B$7:$R$2292,4,0)</f>
        <v>16.3233</v>
      </c>
      <c r="D37" s="65">
        <f>VLOOKUP($A37,'Return Data'!$B$7:$R$2292,10,0)</f>
        <v>1.6591</v>
      </c>
      <c r="E37" s="66">
        <f t="shared" si="0"/>
        <v>13</v>
      </c>
      <c r="F37" s="65">
        <f>VLOOKUP($A37,'Return Data'!$B$7:$R$2292,11,0)</f>
        <v>13.624499999999999</v>
      </c>
      <c r="G37" s="66">
        <f t="shared" si="1"/>
        <v>16</v>
      </c>
      <c r="H37" s="65">
        <f>VLOOKUP($A37,'Return Data'!$B$7:$R$2292,12,0)</f>
        <v>19.149000000000001</v>
      </c>
      <c r="I37" s="66">
        <f t="shared" si="2"/>
        <v>15</v>
      </c>
      <c r="J37" s="65">
        <f>VLOOKUP($A37,'Return Data'!$B$7:$R$2292,13,0)</f>
        <v>41.363999999999997</v>
      </c>
      <c r="K37" s="66">
        <f t="shared" si="3"/>
        <v>14</v>
      </c>
      <c r="L37" s="65">
        <f>VLOOKUP($A37,'Return Data'!$B$7:$R$2292,17,0)</f>
        <v>23.664899999999999</v>
      </c>
      <c r="M37" s="66">
        <f t="shared" si="4"/>
        <v>17</v>
      </c>
      <c r="N37" s="65"/>
      <c r="O37" s="66"/>
      <c r="P37" s="65"/>
      <c r="Q37" s="66"/>
      <c r="R37" s="65">
        <f>VLOOKUP($A37,'Return Data'!$B$7:$R$2292,16,0)</f>
        <v>24.405999999999999</v>
      </c>
      <c r="S37" s="67">
        <f t="shared" si="7"/>
        <v>1</v>
      </c>
    </row>
    <row r="38" spans="1:19" x14ac:dyDescent="0.3">
      <c r="A38" s="102" t="s">
        <v>1788</v>
      </c>
      <c r="B38" s="64">
        <f>VLOOKUP($A38,'Return Data'!$B$7:$R$2292,3,0)</f>
        <v>44533</v>
      </c>
      <c r="C38" s="65">
        <f>VLOOKUP($A38,'Return Data'!$B$7:$R$2292,4,0)</f>
        <v>16.081199999999999</v>
      </c>
      <c r="D38" s="65">
        <f>VLOOKUP($A38,'Return Data'!$B$7:$R$2292,10,0)</f>
        <v>0.73229999999999995</v>
      </c>
      <c r="E38" s="66">
        <f t="shared" si="0"/>
        <v>21</v>
      </c>
      <c r="F38" s="65">
        <f>VLOOKUP($A38,'Return Data'!$B$7:$R$2292,11,0)</f>
        <v>12.262</v>
      </c>
      <c r="G38" s="66">
        <f t="shared" si="1"/>
        <v>22</v>
      </c>
      <c r="H38" s="65">
        <f>VLOOKUP($A38,'Return Data'!$B$7:$R$2292,12,0)</f>
        <v>16.650500000000001</v>
      </c>
      <c r="I38" s="66">
        <f t="shared" si="2"/>
        <v>24</v>
      </c>
      <c r="J38" s="65">
        <f>VLOOKUP($A38,'Return Data'!$B$7:$R$2292,13,0)</f>
        <v>32.226100000000002</v>
      </c>
      <c r="K38" s="66">
        <f t="shared" si="3"/>
        <v>28</v>
      </c>
      <c r="L38" s="65">
        <f>VLOOKUP($A38,'Return Data'!$B$7:$R$2292,17,0)</f>
        <v>19.823399999999999</v>
      </c>
      <c r="M38" s="66">
        <f t="shared" si="4"/>
        <v>27</v>
      </c>
      <c r="N38" s="65">
        <f>VLOOKUP($A38,'Return Data'!$B$7:$R$2292,14,0)</f>
        <v>16.7669</v>
      </c>
      <c r="O38" s="66">
        <f t="shared" si="5"/>
        <v>22</v>
      </c>
      <c r="P38" s="65"/>
      <c r="Q38" s="66"/>
      <c r="R38" s="65">
        <f>VLOOKUP($A38,'Return Data'!$B$7:$R$2292,16,0)</f>
        <v>15.7719</v>
      </c>
      <c r="S38" s="67">
        <f t="shared" si="7"/>
        <v>19</v>
      </c>
    </row>
    <row r="39" spans="1:19" x14ac:dyDescent="0.3">
      <c r="A39" s="63" t="s">
        <v>1812</v>
      </c>
      <c r="B39" s="64">
        <f>VLOOKUP($A39,'Return Data'!$B$7:$R$2292,3,0)</f>
        <v>44533</v>
      </c>
      <c r="C39" s="65">
        <f>VLOOKUP($A39,'Return Data'!$B$7:$R$2292,4,0)</f>
        <v>145.97</v>
      </c>
      <c r="D39" s="65">
        <f>VLOOKUP($A39,'Return Data'!$B$7:$R$2292,10,0)</f>
        <v>-1.0909</v>
      </c>
      <c r="E39" s="66">
        <f t="shared" si="0"/>
        <v>29</v>
      </c>
      <c r="F39" s="65">
        <f>VLOOKUP($A39,'Return Data'!$B$7:$R$2292,11,0)</f>
        <v>7.8304</v>
      </c>
      <c r="G39" s="66">
        <f t="shared" si="1"/>
        <v>31</v>
      </c>
      <c r="H39" s="65">
        <f>VLOOKUP($A39,'Return Data'!$B$7:$R$2292,12,0)</f>
        <v>13.339499999999999</v>
      </c>
      <c r="I39" s="66">
        <f t="shared" si="2"/>
        <v>30</v>
      </c>
      <c r="J39" s="65">
        <f>VLOOKUP($A39,'Return Data'!$B$7:$R$2292,13,0)</f>
        <v>29.051400000000001</v>
      </c>
      <c r="K39" s="66">
        <f t="shared" si="3"/>
        <v>29</v>
      </c>
      <c r="L39" s="65">
        <f>VLOOKUP($A39,'Return Data'!$B$7:$R$2292,17,0)</f>
        <v>14.602399999999999</v>
      </c>
      <c r="M39" s="66">
        <f t="shared" si="4"/>
        <v>32</v>
      </c>
      <c r="N39" s="65">
        <f>VLOOKUP($A39,'Return Data'!$B$7:$R$2292,14,0)</f>
        <v>10.5947</v>
      </c>
      <c r="O39" s="66">
        <f t="shared" si="5"/>
        <v>32</v>
      </c>
      <c r="P39" s="65">
        <f>VLOOKUP($A39,'Return Data'!$B$7:$R$2292,15,0)</f>
        <v>10.5588</v>
      </c>
      <c r="Q39" s="66">
        <f t="shared" si="6"/>
        <v>27</v>
      </c>
      <c r="R39" s="65">
        <f>VLOOKUP($A39,'Return Data'!$B$7:$R$2292,16,0)</f>
        <v>10.099500000000001</v>
      </c>
      <c r="S39" s="67">
        <f t="shared" si="7"/>
        <v>33</v>
      </c>
    </row>
    <row r="40" spans="1:19" x14ac:dyDescent="0.3">
      <c r="A40" s="63" t="s">
        <v>1798</v>
      </c>
      <c r="B40" s="64">
        <f>VLOOKUP($A40,'Return Data'!$B$7:$R$2292,3,0)</f>
        <v>44533</v>
      </c>
      <c r="C40" s="65">
        <f>VLOOKUP($A40,'Return Data'!$B$7:$R$2292,4,0)</f>
        <v>33.770000000000003</v>
      </c>
      <c r="D40" s="65">
        <f>VLOOKUP($A40,'Return Data'!$B$7:$R$2292,10,0)</f>
        <v>1.0170999999999999</v>
      </c>
      <c r="E40" s="66">
        <f t="shared" si="0"/>
        <v>17</v>
      </c>
      <c r="F40" s="65">
        <f>VLOOKUP($A40,'Return Data'!$B$7:$R$2292,11,0)</f>
        <v>16.8917</v>
      </c>
      <c r="G40" s="66">
        <f t="shared" si="1"/>
        <v>8</v>
      </c>
      <c r="H40" s="65">
        <f>VLOOKUP($A40,'Return Data'!$B$7:$R$2292,12,0)</f>
        <v>22.178000000000001</v>
      </c>
      <c r="I40" s="66">
        <f t="shared" si="2"/>
        <v>10</v>
      </c>
      <c r="J40" s="65">
        <f>VLOOKUP($A40,'Return Data'!$B$7:$R$2292,13,0)</f>
        <v>43.396999999999998</v>
      </c>
      <c r="K40" s="66">
        <f t="shared" si="3"/>
        <v>12</v>
      </c>
      <c r="L40" s="65">
        <f>VLOOKUP($A40,'Return Data'!$B$7:$R$2292,17,0)</f>
        <v>28.3979</v>
      </c>
      <c r="M40" s="66">
        <f t="shared" si="4"/>
        <v>9</v>
      </c>
      <c r="N40" s="65">
        <f>VLOOKUP($A40,'Return Data'!$B$7:$R$2292,14,0)</f>
        <v>22.015799999999999</v>
      </c>
      <c r="O40" s="66">
        <f t="shared" si="5"/>
        <v>8</v>
      </c>
      <c r="P40" s="65">
        <f>VLOOKUP($A40,'Return Data'!$B$7:$R$2292,15,0)</f>
        <v>17.553999999999998</v>
      </c>
      <c r="Q40" s="66">
        <f t="shared" si="6"/>
        <v>9</v>
      </c>
      <c r="R40" s="65">
        <f>VLOOKUP($A40,'Return Data'!$B$7:$R$2292,16,0)</f>
        <v>12.300700000000001</v>
      </c>
      <c r="S40" s="67">
        <f t="shared" si="7"/>
        <v>32</v>
      </c>
    </row>
    <row r="41" spans="1:19" x14ac:dyDescent="0.3">
      <c r="A41" s="63" t="s">
        <v>1870</v>
      </c>
      <c r="B41" s="64">
        <f>VLOOKUP($A41,'Return Data'!$B$7:$R$2292,3,0)</f>
        <v>44533</v>
      </c>
      <c r="C41" s="65">
        <f>VLOOKUP($A41,'Return Data'!$B$7:$R$2292,4,0)</f>
        <v>264.61309999999997</v>
      </c>
      <c r="D41" s="65">
        <f>VLOOKUP($A41,'Return Data'!$B$7:$R$2292,10,0)</f>
        <v>1.5155000000000001</v>
      </c>
      <c r="E41" s="66">
        <f t="shared" ref="E41" si="8">RANK(D41,D$8:D$41,0)</f>
        <v>15</v>
      </c>
      <c r="F41" s="65">
        <f>VLOOKUP($A41,'Return Data'!$B$7:$R$2292,11,0)</f>
        <v>17.523399999999999</v>
      </c>
      <c r="G41" s="66">
        <f t="shared" ref="G41" si="9">RANK(F41,F$8:F$41,0)</f>
        <v>6</v>
      </c>
      <c r="H41" s="65">
        <f>VLOOKUP($A41,'Return Data'!$B$7:$R$2292,12,0)</f>
        <v>23.0259</v>
      </c>
      <c r="I41" s="66">
        <f t="shared" ref="I41" si="10">RANK(H41,H$8:H$41,0)</f>
        <v>9</v>
      </c>
      <c r="J41" s="65">
        <f>VLOOKUP($A41,'Return Data'!$B$7:$R$2292,13,0)</f>
        <v>42.4435</v>
      </c>
      <c r="K41" s="66">
        <f t="shared" ref="K41" si="11">RANK(J41,J$8:J$41,0)</f>
        <v>13</v>
      </c>
      <c r="L41" s="65">
        <f>VLOOKUP($A41,'Return Data'!$B$7:$R$2292,17,0)</f>
        <v>33.360300000000002</v>
      </c>
      <c r="M41" s="66">
        <f>RANK(L41,L$8:L$41,0)</f>
        <v>4</v>
      </c>
      <c r="N41" s="65">
        <f>VLOOKUP($A41,'Return Data'!$B$7:$R$2292,14,0)</f>
        <v>25.276499999999999</v>
      </c>
      <c r="O41" s="66">
        <f>RANK(N41,N$8:N$41,0)</f>
        <v>5</v>
      </c>
      <c r="P41" s="65">
        <f>VLOOKUP($A41,'Return Data'!$B$7:$R$2292,15,0)</f>
        <v>21.0548</v>
      </c>
      <c r="Q41" s="66">
        <f>RANK(P41,P$8:P$41,0)</f>
        <v>4</v>
      </c>
      <c r="R41" s="65">
        <f>VLOOKUP($A41,'Return Data'!$B$7:$R$2292,16,0)</f>
        <v>16.560400000000001</v>
      </c>
      <c r="S41" s="67">
        <f t="shared" ref="S41" si="12">RANK(R41,R$8:R$41,0)</f>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1.081882352941177</v>
      </c>
      <c r="E43" s="74"/>
      <c r="F43" s="75">
        <f>AVERAGE(F8:F41)</f>
        <v>13.224997058823531</v>
      </c>
      <c r="G43" s="74"/>
      <c r="H43" s="75">
        <f>AVERAGE(H8:H41)</f>
        <v>19.478182352941179</v>
      </c>
      <c r="I43" s="74"/>
      <c r="J43" s="75">
        <f>AVERAGE(J8:J41)</f>
        <v>39.810026470588241</v>
      </c>
      <c r="K43" s="74"/>
      <c r="L43" s="75">
        <f>AVERAGE(L8:L41)</f>
        <v>24.564855882352937</v>
      </c>
      <c r="M43" s="74"/>
      <c r="N43" s="75">
        <f>AVERAGE(N8:N41)</f>
        <v>19.193596874999997</v>
      </c>
      <c r="O43" s="74"/>
      <c r="P43" s="75">
        <f>AVERAGE(P8:P41)</f>
        <v>16.731833333333331</v>
      </c>
      <c r="Q43" s="74"/>
      <c r="R43" s="75">
        <f>AVERAGE(R8:R41)</f>
        <v>15.999738235294119</v>
      </c>
      <c r="S43" s="76"/>
    </row>
    <row r="44" spans="1:19" x14ac:dyDescent="0.3">
      <c r="A44" s="73" t="s">
        <v>28</v>
      </c>
      <c r="B44" s="74"/>
      <c r="C44" s="74"/>
      <c r="D44" s="75">
        <f>MIN(D8:D41)</f>
        <v>-5.6558999999999999</v>
      </c>
      <c r="E44" s="74"/>
      <c r="F44" s="75">
        <f>MIN(F8:F41)</f>
        <v>-1.9661999999999999</v>
      </c>
      <c r="G44" s="74"/>
      <c r="H44" s="75">
        <f>MIN(H8:H41)</f>
        <v>3.8620999999999999</v>
      </c>
      <c r="I44" s="74"/>
      <c r="J44" s="75">
        <f>MIN(J8:J41)</f>
        <v>19.886700000000001</v>
      </c>
      <c r="K44" s="74"/>
      <c r="L44" s="75">
        <f>MIN(L8:L41)</f>
        <v>11.3447</v>
      </c>
      <c r="M44" s="74"/>
      <c r="N44" s="75">
        <f>MIN(N8:N41)</f>
        <v>10.5947</v>
      </c>
      <c r="O44" s="74"/>
      <c r="P44" s="75">
        <f>MIN(P8:P41)</f>
        <v>10.5588</v>
      </c>
      <c r="Q44" s="74"/>
      <c r="R44" s="75">
        <f>MIN(R8:R41)</f>
        <v>9.2850000000000001</v>
      </c>
      <c r="S44" s="76"/>
    </row>
    <row r="45" spans="1:19" ht="15" thickBot="1" x14ac:dyDescent="0.35">
      <c r="A45" s="77" t="s">
        <v>29</v>
      </c>
      <c r="B45" s="78"/>
      <c r="C45" s="78"/>
      <c r="D45" s="79">
        <f>MAX(D8:D41)</f>
        <v>5.2016</v>
      </c>
      <c r="E45" s="78"/>
      <c r="F45" s="79">
        <f>MAX(F8:F41)</f>
        <v>21.768599999999999</v>
      </c>
      <c r="G45" s="78"/>
      <c r="H45" s="79">
        <f>MAX(H8:H41)</f>
        <v>39.691699999999997</v>
      </c>
      <c r="I45" s="78"/>
      <c r="J45" s="79">
        <f>MAX(J8:J41)</f>
        <v>67.228899999999996</v>
      </c>
      <c r="K45" s="78"/>
      <c r="L45" s="79">
        <f>MAX(L8:L41)</f>
        <v>47.426299999999998</v>
      </c>
      <c r="M45" s="78"/>
      <c r="N45" s="79">
        <f>MAX(N8:N41)</f>
        <v>32.656500000000001</v>
      </c>
      <c r="O45" s="78"/>
      <c r="P45" s="79">
        <f>MAX(P8:P41)</f>
        <v>25.964500000000001</v>
      </c>
      <c r="Q45" s="78"/>
      <c r="R45" s="79">
        <f>MAX(R8:R41)</f>
        <v>24.405999999999999</v>
      </c>
      <c r="S45" s="80"/>
    </row>
    <row r="46" spans="1:19" x14ac:dyDescent="0.3">
      <c r="A46" s="112" t="s">
        <v>432</v>
      </c>
    </row>
    <row r="47" spans="1:19" x14ac:dyDescent="0.3">
      <c r="A47" s="14" t="s">
        <v>340</v>
      </c>
    </row>
  </sheetData>
  <sheetProtection algorithmName="SHA-512" hashValue="TJA99mLff9vNPnQdZE61cpmH6EtjJOfa4xMexuwTKR05AlikW7KDLFBVSrOVhDTm/IbVOB5bERzVYV7gSEwR/g==" saltValue="3lWzjsCuSnQzECQP0ps7X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44533</v>
      </c>
      <c r="C8" s="65">
        <f>VLOOKUP($A8,'Return Data'!$B$7:$R$2292,4,0)</f>
        <v>71.235799999999998</v>
      </c>
      <c r="D8" s="65">
        <f>VLOOKUP($A8,'Return Data'!$B$7:$R$2292,10,0)</f>
        <v>-1.2212000000000001</v>
      </c>
      <c r="E8" s="66">
        <f t="shared" ref="E8:E21" si="0">RANK(D8,D$8:D$21,0)</f>
        <v>13</v>
      </c>
      <c r="F8" s="65">
        <f>VLOOKUP($A8,'Return Data'!$B$7:$R$2292,11,0)</f>
        <v>6.8045</v>
      </c>
      <c r="G8" s="66">
        <f t="shared" ref="G8:G21" si="1">RANK(F8,F$8:F$21,0)</f>
        <v>13</v>
      </c>
      <c r="H8" s="65">
        <f>VLOOKUP($A8,'Return Data'!$B$7:$R$2292,12,0)</f>
        <v>15.4633</v>
      </c>
      <c r="I8" s="66">
        <f t="shared" ref="I8:I21" si="2">RANK(H8,H$8:H$21,0)</f>
        <v>11</v>
      </c>
      <c r="J8" s="65">
        <f>VLOOKUP($A8,'Return Data'!$B$7:$R$2292,13,0)</f>
        <v>37.672899999999998</v>
      </c>
      <c r="K8" s="66">
        <f t="shared" ref="K8:K21" si="3">RANK(J8,J$8:J$21,0)</f>
        <v>9</v>
      </c>
      <c r="L8" s="65">
        <f>VLOOKUP($A8,'Return Data'!$B$7:$R$2292,17,0)</f>
        <v>23.9941</v>
      </c>
      <c r="M8" s="66">
        <f t="shared" ref="M8:M21" si="4">RANK(L8,L$8:L$21,0)</f>
        <v>8</v>
      </c>
      <c r="N8" s="65">
        <f>VLOOKUP($A8,'Return Data'!$B$7:$R$2292,14,0)</f>
        <v>11.7288</v>
      </c>
      <c r="O8" s="66">
        <f t="shared" ref="O8:O19" si="5">RANK(N8,N$8:N$21,0)</f>
        <v>13</v>
      </c>
      <c r="P8" s="65">
        <f>VLOOKUP($A8,'Return Data'!$B$7:$R$2292,15,0)</f>
        <v>10.1938</v>
      </c>
      <c r="Q8" s="66">
        <f>RANK(P8,P$8:P$21,0)</f>
        <v>11</v>
      </c>
      <c r="R8" s="65">
        <f>VLOOKUP($A8,'Return Data'!$B$7:$R$2292,16,0)</f>
        <v>15.414199999999999</v>
      </c>
      <c r="S8" s="67">
        <f t="shared" ref="S8:S21" si="6">RANK(R8,R$8:R$21,0)</f>
        <v>9</v>
      </c>
    </row>
    <row r="9" spans="1:20" x14ac:dyDescent="0.3">
      <c r="A9" s="63" t="s">
        <v>31</v>
      </c>
      <c r="B9" s="64">
        <f>VLOOKUP($A9,'Return Data'!$B$7:$R$2292,3,0)</f>
        <v>44533</v>
      </c>
      <c r="C9" s="65">
        <f>VLOOKUP($A9,'Return Data'!$B$7:$R$2292,4,0)</f>
        <v>429.00900000000001</v>
      </c>
      <c r="D9" s="65">
        <f>VLOOKUP($A9,'Return Data'!$B$7:$R$2292,10,0)</f>
        <v>1.6355999999999999</v>
      </c>
      <c r="E9" s="66">
        <f t="shared" si="0"/>
        <v>6</v>
      </c>
      <c r="F9" s="65">
        <f>VLOOKUP($A9,'Return Data'!$B$7:$R$2292,11,0)</f>
        <v>13.4863</v>
      </c>
      <c r="G9" s="66">
        <f t="shared" si="1"/>
        <v>3</v>
      </c>
      <c r="H9" s="65">
        <f>VLOOKUP($A9,'Return Data'!$B$7:$R$2292,12,0)</f>
        <v>17.9085</v>
      </c>
      <c r="I9" s="66">
        <f t="shared" si="2"/>
        <v>6</v>
      </c>
      <c r="J9" s="65">
        <f>VLOOKUP($A9,'Return Data'!$B$7:$R$2292,13,0)</f>
        <v>40.165999999999997</v>
      </c>
      <c r="K9" s="66">
        <f t="shared" si="3"/>
        <v>7</v>
      </c>
      <c r="L9" s="65">
        <f>VLOOKUP($A9,'Return Data'!$B$7:$R$2292,17,0)</f>
        <v>22.9133</v>
      </c>
      <c r="M9" s="66">
        <f t="shared" si="4"/>
        <v>10</v>
      </c>
      <c r="N9" s="65">
        <f>VLOOKUP($A9,'Return Data'!$B$7:$R$2292,14,0)</f>
        <v>14.706300000000001</v>
      </c>
      <c r="O9" s="66">
        <f t="shared" si="5"/>
        <v>10</v>
      </c>
      <c r="P9" s="65">
        <f>VLOOKUP($A9,'Return Data'!$B$7:$R$2292,15,0)</f>
        <v>15.2788</v>
      </c>
      <c r="Q9" s="66">
        <f>RANK(P9,P$8:P$21,0)</f>
        <v>5</v>
      </c>
      <c r="R9" s="65">
        <f>VLOOKUP($A9,'Return Data'!$B$7:$R$2292,16,0)</f>
        <v>14.4475</v>
      </c>
      <c r="S9" s="67">
        <f t="shared" si="6"/>
        <v>11</v>
      </c>
    </row>
    <row r="10" spans="1:20" x14ac:dyDescent="0.3">
      <c r="A10" s="63" t="s">
        <v>32</v>
      </c>
      <c r="B10" s="64">
        <f>VLOOKUP($A10,'Return Data'!$B$7:$R$2292,3,0)</f>
        <v>44533</v>
      </c>
      <c r="C10" s="65">
        <f>VLOOKUP($A10,'Return Data'!$B$7:$R$2292,4,0)</f>
        <v>238.58</v>
      </c>
      <c r="D10" s="65">
        <f>VLOOKUP($A10,'Return Data'!$B$7:$R$2292,10,0)</f>
        <v>2.8405999999999998</v>
      </c>
      <c r="E10" s="66">
        <f t="shared" si="0"/>
        <v>3</v>
      </c>
      <c r="F10" s="65">
        <f>VLOOKUP($A10,'Return Data'!$B$7:$R$2292,11,0)</f>
        <v>12.315200000000001</v>
      </c>
      <c r="G10" s="66">
        <f t="shared" si="1"/>
        <v>10</v>
      </c>
      <c r="H10" s="65">
        <f>VLOOKUP($A10,'Return Data'!$B$7:$R$2292,12,0)</f>
        <v>20.1309</v>
      </c>
      <c r="I10" s="66">
        <f t="shared" si="2"/>
        <v>4</v>
      </c>
      <c r="J10" s="65">
        <f>VLOOKUP($A10,'Return Data'!$B$7:$R$2292,13,0)</f>
        <v>42.342300000000002</v>
      </c>
      <c r="K10" s="66">
        <f t="shared" si="3"/>
        <v>5</v>
      </c>
      <c r="L10" s="65">
        <f>VLOOKUP($A10,'Return Data'!$B$7:$R$2292,17,0)</f>
        <v>30.0093</v>
      </c>
      <c r="M10" s="66">
        <f t="shared" si="4"/>
        <v>2</v>
      </c>
      <c r="N10" s="65">
        <f>VLOOKUP($A10,'Return Data'!$B$7:$R$2292,14,0)</f>
        <v>19.422999999999998</v>
      </c>
      <c r="O10" s="66">
        <f t="shared" si="5"/>
        <v>3</v>
      </c>
      <c r="P10" s="65">
        <f>VLOOKUP($A10,'Return Data'!$B$7:$R$2292,15,0)</f>
        <v>14.6877</v>
      </c>
      <c r="Q10" s="66">
        <f>RANK(P10,P$8:P$21,0)</f>
        <v>7</v>
      </c>
      <c r="R10" s="65">
        <f>VLOOKUP($A10,'Return Data'!$B$7:$R$2292,16,0)</f>
        <v>20.112400000000001</v>
      </c>
      <c r="S10" s="67">
        <f t="shared" si="6"/>
        <v>1</v>
      </c>
    </row>
    <row r="11" spans="1:20" x14ac:dyDescent="0.3">
      <c r="A11" s="63" t="s">
        <v>33</v>
      </c>
      <c r="B11" s="64">
        <f>VLOOKUP($A11,'Return Data'!$B$7:$R$2292,3,0)</f>
        <v>44533</v>
      </c>
      <c r="C11" s="65">
        <f>VLOOKUP($A11,'Return Data'!$B$7:$R$2292,4,0)</f>
        <v>15.57</v>
      </c>
      <c r="D11" s="65">
        <f>VLOOKUP($A11,'Return Data'!$B$7:$R$2292,10,0)</f>
        <v>-0.3201</v>
      </c>
      <c r="E11" s="66">
        <f t="shared" si="0"/>
        <v>11</v>
      </c>
      <c r="F11" s="65">
        <f>VLOOKUP($A11,'Return Data'!$B$7:$R$2292,11,0)</f>
        <v>9.5707000000000004</v>
      </c>
      <c r="G11" s="66">
        <f t="shared" si="1"/>
        <v>12</v>
      </c>
      <c r="H11" s="65">
        <f>VLOOKUP($A11,'Return Data'!$B$7:$R$2292,12,0)</f>
        <v>15.162699999999999</v>
      </c>
      <c r="I11" s="66">
        <f t="shared" si="2"/>
        <v>12</v>
      </c>
      <c r="J11" s="65">
        <f>VLOOKUP($A11,'Return Data'!$B$7:$R$2292,13,0)</f>
        <v>37.787599999999998</v>
      </c>
      <c r="K11" s="66">
        <f t="shared" si="3"/>
        <v>8</v>
      </c>
      <c r="L11" s="65">
        <f>VLOOKUP($A11,'Return Data'!$B$7:$R$2292,17,0)</f>
        <v>22.854900000000001</v>
      </c>
      <c r="M11" s="66">
        <f t="shared" si="4"/>
        <v>11</v>
      </c>
      <c r="N11" s="65">
        <f>VLOOKUP($A11,'Return Data'!$B$7:$R$2292,14,0)</f>
        <v>15.4283</v>
      </c>
      <c r="O11" s="66">
        <f t="shared" si="5"/>
        <v>8</v>
      </c>
      <c r="P11" s="65"/>
      <c r="Q11" s="66"/>
      <c r="R11" s="65">
        <f>VLOOKUP($A11,'Return Data'!$B$7:$R$2292,16,0)</f>
        <v>14.4034</v>
      </c>
      <c r="S11" s="67">
        <f t="shared" si="6"/>
        <v>12</v>
      </c>
    </row>
    <row r="12" spans="1:20" x14ac:dyDescent="0.3">
      <c r="A12" s="63" t="s">
        <v>34</v>
      </c>
      <c r="B12" s="64">
        <f>VLOOKUP($A12,'Return Data'!$B$7:$R$2292,3,0)</f>
        <v>44533</v>
      </c>
      <c r="C12" s="65">
        <f>VLOOKUP($A12,'Return Data'!$B$7:$R$2292,4,0)</f>
        <v>85.49</v>
      </c>
      <c r="D12" s="65">
        <f>VLOOKUP($A12,'Return Data'!$B$7:$R$2292,10,0)</f>
        <v>3.8633999999999999</v>
      </c>
      <c r="E12" s="66">
        <f t="shared" si="0"/>
        <v>2</v>
      </c>
      <c r="F12" s="65">
        <f>VLOOKUP($A12,'Return Data'!$B$7:$R$2292,11,0)</f>
        <v>15.761699999999999</v>
      </c>
      <c r="G12" s="66">
        <f t="shared" si="1"/>
        <v>1</v>
      </c>
      <c r="H12" s="65">
        <f>VLOOKUP($A12,'Return Data'!$B$7:$R$2292,12,0)</f>
        <v>29.5107</v>
      </c>
      <c r="I12" s="66">
        <f t="shared" si="2"/>
        <v>1</v>
      </c>
      <c r="J12" s="65">
        <f>VLOOKUP($A12,'Return Data'!$B$7:$R$2292,13,0)</f>
        <v>62.3125</v>
      </c>
      <c r="K12" s="66">
        <f t="shared" si="3"/>
        <v>1</v>
      </c>
      <c r="L12" s="65">
        <f>VLOOKUP($A12,'Return Data'!$B$7:$R$2292,17,0)</f>
        <v>34.698300000000003</v>
      </c>
      <c r="M12" s="66">
        <f t="shared" si="4"/>
        <v>1</v>
      </c>
      <c r="N12" s="65">
        <f>VLOOKUP($A12,'Return Data'!$B$7:$R$2292,14,0)</f>
        <v>19.549700000000001</v>
      </c>
      <c r="O12" s="66">
        <f t="shared" si="5"/>
        <v>1</v>
      </c>
      <c r="P12" s="65">
        <f>VLOOKUP($A12,'Return Data'!$B$7:$R$2292,15,0)</f>
        <v>18.5152</v>
      </c>
      <c r="Q12" s="66">
        <f t="shared" ref="Q12:Q19" si="7">RANK(P12,P$8:P$21,0)</f>
        <v>1</v>
      </c>
      <c r="R12" s="65">
        <f>VLOOKUP($A12,'Return Data'!$B$7:$R$2292,16,0)</f>
        <v>16.8886</v>
      </c>
      <c r="S12" s="67">
        <f t="shared" si="6"/>
        <v>5</v>
      </c>
    </row>
    <row r="13" spans="1:20" x14ac:dyDescent="0.3">
      <c r="A13" s="63" t="s">
        <v>35</v>
      </c>
      <c r="B13" s="64">
        <f>VLOOKUP($A13,'Return Data'!$B$7:$R$2292,3,0)</f>
        <v>44533</v>
      </c>
      <c r="C13" s="65">
        <f>VLOOKUP($A13,'Return Data'!$B$7:$R$2292,4,0)</f>
        <v>17.0229</v>
      </c>
      <c r="D13" s="65">
        <f>VLOOKUP($A13,'Return Data'!$B$7:$R$2292,10,0)</f>
        <v>1.4941</v>
      </c>
      <c r="E13" s="66">
        <f t="shared" si="0"/>
        <v>7</v>
      </c>
      <c r="F13" s="65">
        <f>VLOOKUP($A13,'Return Data'!$B$7:$R$2292,11,0)</f>
        <v>12.3691</v>
      </c>
      <c r="G13" s="66">
        <f t="shared" si="1"/>
        <v>9</v>
      </c>
      <c r="H13" s="65">
        <f>VLOOKUP($A13,'Return Data'!$B$7:$R$2292,12,0)</f>
        <v>16.106100000000001</v>
      </c>
      <c r="I13" s="66">
        <f t="shared" si="2"/>
        <v>8</v>
      </c>
      <c r="J13" s="65">
        <f>VLOOKUP($A13,'Return Data'!$B$7:$R$2292,13,0)</f>
        <v>30.5517</v>
      </c>
      <c r="K13" s="66">
        <f t="shared" si="3"/>
        <v>13</v>
      </c>
      <c r="L13" s="65">
        <f>VLOOKUP($A13,'Return Data'!$B$7:$R$2292,17,0)</f>
        <v>20.720199999999998</v>
      </c>
      <c r="M13" s="66">
        <f t="shared" si="4"/>
        <v>12</v>
      </c>
      <c r="N13" s="65">
        <f>VLOOKUP($A13,'Return Data'!$B$7:$R$2292,14,0)</f>
        <v>12.965199999999999</v>
      </c>
      <c r="O13" s="66">
        <f t="shared" si="5"/>
        <v>11</v>
      </c>
      <c r="P13" s="65">
        <f>VLOOKUP($A13,'Return Data'!$B$7:$R$2292,15,0)</f>
        <v>9.8384</v>
      </c>
      <c r="Q13" s="66">
        <f t="shared" si="7"/>
        <v>12</v>
      </c>
      <c r="R13" s="65">
        <f>VLOOKUP($A13,'Return Data'!$B$7:$R$2292,16,0)</f>
        <v>8.8934999999999995</v>
      </c>
      <c r="S13" s="67">
        <f t="shared" si="6"/>
        <v>14</v>
      </c>
    </row>
    <row r="14" spans="1:20" x14ac:dyDescent="0.3">
      <c r="A14" s="63" t="s">
        <v>36</v>
      </c>
      <c r="B14" s="64">
        <f>VLOOKUP($A14,'Return Data'!$B$7:$R$2292,3,0)</f>
        <v>44533</v>
      </c>
      <c r="C14" s="65">
        <f>VLOOKUP($A14,'Return Data'!$B$7:$R$2292,4,0)</f>
        <v>410.43643553784301</v>
      </c>
      <c r="D14" s="65">
        <f>VLOOKUP($A14,'Return Data'!$B$7:$R$2292,10,0)</f>
        <v>1.8586</v>
      </c>
      <c r="E14" s="66">
        <f t="shared" si="0"/>
        <v>5</v>
      </c>
      <c r="F14" s="65">
        <f>VLOOKUP($A14,'Return Data'!$B$7:$R$2292,11,0)</f>
        <v>12.989699999999999</v>
      </c>
      <c r="G14" s="66">
        <f t="shared" si="1"/>
        <v>5</v>
      </c>
      <c r="H14" s="65">
        <f>VLOOKUP($A14,'Return Data'!$B$7:$R$2292,12,0)</f>
        <v>16.907299999999999</v>
      </c>
      <c r="I14" s="66">
        <f t="shared" si="2"/>
        <v>7</v>
      </c>
      <c r="J14" s="65">
        <f>VLOOKUP($A14,'Return Data'!$B$7:$R$2292,13,0)</f>
        <v>40.233199999999997</v>
      </c>
      <c r="K14" s="66">
        <f t="shared" si="3"/>
        <v>6</v>
      </c>
      <c r="L14" s="65">
        <f>VLOOKUP($A14,'Return Data'!$B$7:$R$2292,17,0)</f>
        <v>23.614599999999999</v>
      </c>
      <c r="M14" s="66">
        <f t="shared" si="4"/>
        <v>9</v>
      </c>
      <c r="N14" s="65">
        <f>VLOOKUP($A14,'Return Data'!$B$7:$R$2292,14,0)</f>
        <v>19.337700000000002</v>
      </c>
      <c r="O14" s="66">
        <f t="shared" si="5"/>
        <v>5</v>
      </c>
      <c r="P14" s="65">
        <f>VLOOKUP($A14,'Return Data'!$B$7:$R$2292,15,0)</f>
        <v>16.882400000000001</v>
      </c>
      <c r="Q14" s="66">
        <f t="shared" si="7"/>
        <v>3</v>
      </c>
      <c r="R14" s="65">
        <f>VLOOKUP($A14,'Return Data'!$B$7:$R$2292,16,0)</f>
        <v>16.3568</v>
      </c>
      <c r="S14" s="67">
        <f t="shared" si="6"/>
        <v>6</v>
      </c>
    </row>
    <row r="15" spans="1:20" x14ac:dyDescent="0.3">
      <c r="A15" s="63" t="s">
        <v>37</v>
      </c>
      <c r="B15" s="64">
        <f>VLOOKUP($A15,'Return Data'!$B$7:$R$2292,3,0)</f>
        <v>44533</v>
      </c>
      <c r="C15" s="65">
        <f>VLOOKUP($A15,'Return Data'!$B$7:$R$2292,4,0)</f>
        <v>56.399000000000001</v>
      </c>
      <c r="D15" s="65">
        <f>VLOOKUP($A15,'Return Data'!$B$7:$R$2292,10,0)</f>
        <v>0.72870000000000001</v>
      </c>
      <c r="E15" s="66">
        <f t="shared" si="0"/>
        <v>8</v>
      </c>
      <c r="F15" s="65">
        <f>VLOOKUP($A15,'Return Data'!$B$7:$R$2292,11,0)</f>
        <v>13.2942</v>
      </c>
      <c r="G15" s="66">
        <f t="shared" si="1"/>
        <v>4</v>
      </c>
      <c r="H15" s="65">
        <f>VLOOKUP($A15,'Return Data'!$B$7:$R$2292,12,0)</f>
        <v>20.146100000000001</v>
      </c>
      <c r="I15" s="66">
        <f t="shared" si="2"/>
        <v>3</v>
      </c>
      <c r="J15" s="65">
        <f>VLOOKUP($A15,'Return Data'!$B$7:$R$2292,13,0)</f>
        <v>42.346200000000003</v>
      </c>
      <c r="K15" s="66">
        <f t="shared" si="3"/>
        <v>4</v>
      </c>
      <c r="L15" s="65">
        <f>VLOOKUP($A15,'Return Data'!$B$7:$R$2292,17,0)</f>
        <v>25.700199999999999</v>
      </c>
      <c r="M15" s="66">
        <f t="shared" si="4"/>
        <v>5</v>
      </c>
      <c r="N15" s="65">
        <f>VLOOKUP($A15,'Return Data'!$B$7:$R$2292,14,0)</f>
        <v>17.728200000000001</v>
      </c>
      <c r="O15" s="66">
        <f t="shared" si="5"/>
        <v>7</v>
      </c>
      <c r="P15" s="65">
        <f>VLOOKUP($A15,'Return Data'!$B$7:$R$2292,15,0)</f>
        <v>15.1265</v>
      </c>
      <c r="Q15" s="66">
        <f t="shared" si="7"/>
        <v>6</v>
      </c>
      <c r="R15" s="65">
        <f>VLOOKUP($A15,'Return Data'!$B$7:$R$2292,16,0)</f>
        <v>15.6328</v>
      </c>
      <c r="S15" s="67">
        <f t="shared" si="6"/>
        <v>8</v>
      </c>
    </row>
    <row r="16" spans="1:20" x14ac:dyDescent="0.3">
      <c r="A16" s="63" t="s">
        <v>38</v>
      </c>
      <c r="B16" s="64">
        <f>VLOOKUP($A16,'Return Data'!$B$7:$R$2292,3,0)</f>
        <v>44533</v>
      </c>
      <c r="C16" s="65">
        <f>VLOOKUP($A16,'Return Data'!$B$7:$R$2292,4,0)</f>
        <v>119.9502</v>
      </c>
      <c r="D16" s="65">
        <f>VLOOKUP($A16,'Return Data'!$B$7:$R$2292,10,0)</f>
        <v>0.71120000000000005</v>
      </c>
      <c r="E16" s="66">
        <f t="shared" si="0"/>
        <v>9</v>
      </c>
      <c r="F16" s="65">
        <f>VLOOKUP($A16,'Return Data'!$B$7:$R$2292,11,0)</f>
        <v>12.4893</v>
      </c>
      <c r="G16" s="66">
        <f t="shared" si="1"/>
        <v>7</v>
      </c>
      <c r="H16" s="65">
        <f>VLOOKUP($A16,'Return Data'!$B$7:$R$2292,12,0)</f>
        <v>20.252300000000002</v>
      </c>
      <c r="I16" s="66">
        <f t="shared" si="2"/>
        <v>2</v>
      </c>
      <c r="J16" s="65">
        <f>VLOOKUP($A16,'Return Data'!$B$7:$R$2292,13,0)</f>
        <v>44.9709</v>
      </c>
      <c r="K16" s="66">
        <f t="shared" si="3"/>
        <v>3</v>
      </c>
      <c r="L16" s="65">
        <f>VLOOKUP($A16,'Return Data'!$B$7:$R$2292,17,0)</f>
        <v>27.190200000000001</v>
      </c>
      <c r="M16" s="66">
        <f t="shared" si="4"/>
        <v>4</v>
      </c>
      <c r="N16" s="65">
        <f>VLOOKUP($A16,'Return Data'!$B$7:$R$2292,14,0)</f>
        <v>19.433399999999999</v>
      </c>
      <c r="O16" s="66">
        <f t="shared" si="5"/>
        <v>2</v>
      </c>
      <c r="P16" s="65">
        <f>VLOOKUP($A16,'Return Data'!$B$7:$R$2292,15,0)</f>
        <v>17.4924</v>
      </c>
      <c r="Q16" s="66">
        <f t="shared" si="7"/>
        <v>2</v>
      </c>
      <c r="R16" s="65">
        <f>VLOOKUP($A16,'Return Data'!$B$7:$R$2292,16,0)</f>
        <v>16.2517</v>
      </c>
      <c r="S16" s="67">
        <f t="shared" si="6"/>
        <v>7</v>
      </c>
    </row>
    <row r="17" spans="1:19" x14ac:dyDescent="0.3">
      <c r="A17" s="63" t="s">
        <v>39</v>
      </c>
      <c r="B17" s="64">
        <f>VLOOKUP($A17,'Return Data'!$B$7:$R$2292,3,0)</f>
        <v>44533</v>
      </c>
      <c r="C17" s="65">
        <f>VLOOKUP($A17,'Return Data'!$B$7:$R$2292,4,0)</f>
        <v>74.900000000000006</v>
      </c>
      <c r="D17" s="65">
        <f>VLOOKUP($A17,'Return Data'!$B$7:$R$2292,10,0)</f>
        <v>-1.7705</v>
      </c>
      <c r="E17" s="66">
        <f t="shared" si="0"/>
        <v>14</v>
      </c>
      <c r="F17" s="65">
        <f>VLOOKUP($A17,'Return Data'!$B$7:$R$2292,11,0)</f>
        <v>4.8578999999999999</v>
      </c>
      <c r="G17" s="66">
        <f t="shared" si="1"/>
        <v>14</v>
      </c>
      <c r="H17" s="65">
        <f>VLOOKUP($A17,'Return Data'!$B$7:$R$2292,12,0)</f>
        <v>10.0661</v>
      </c>
      <c r="I17" s="66">
        <f t="shared" si="2"/>
        <v>14</v>
      </c>
      <c r="J17" s="65">
        <f>VLOOKUP($A17,'Return Data'!$B$7:$R$2292,13,0)</f>
        <v>29.071200000000001</v>
      </c>
      <c r="K17" s="66">
        <f t="shared" si="3"/>
        <v>14</v>
      </c>
      <c r="L17" s="65">
        <f>VLOOKUP($A17,'Return Data'!$B$7:$R$2292,17,0)</f>
        <v>19.255400000000002</v>
      </c>
      <c r="M17" s="66">
        <f t="shared" si="4"/>
        <v>14</v>
      </c>
      <c r="N17" s="65">
        <f>VLOOKUP($A17,'Return Data'!$B$7:$R$2292,14,0)</f>
        <v>11.885300000000001</v>
      </c>
      <c r="O17" s="66">
        <f t="shared" si="5"/>
        <v>12</v>
      </c>
      <c r="P17" s="65">
        <f>VLOOKUP($A17,'Return Data'!$B$7:$R$2292,15,0)</f>
        <v>11.2599</v>
      </c>
      <c r="Q17" s="66">
        <f t="shared" si="7"/>
        <v>10</v>
      </c>
      <c r="R17" s="65">
        <f>VLOOKUP($A17,'Return Data'!$B$7:$R$2292,16,0)</f>
        <v>13.4505</v>
      </c>
      <c r="S17" s="67">
        <f t="shared" si="6"/>
        <v>13</v>
      </c>
    </row>
    <row r="18" spans="1:19" x14ac:dyDescent="0.3">
      <c r="A18" s="63" t="s">
        <v>40</v>
      </c>
      <c r="B18" s="64">
        <f>VLOOKUP($A18,'Return Data'!$B$7:$R$2292,3,0)</f>
        <v>44533</v>
      </c>
      <c r="C18" s="65">
        <f>VLOOKUP($A18,'Return Data'!$B$7:$R$2292,4,0)</f>
        <v>196.84880000000001</v>
      </c>
      <c r="D18" s="65">
        <f>VLOOKUP($A18,'Return Data'!$B$7:$R$2292,10,0)</f>
        <v>2.4925000000000002</v>
      </c>
      <c r="E18" s="66">
        <f t="shared" si="0"/>
        <v>4</v>
      </c>
      <c r="F18" s="65">
        <f>VLOOKUP($A18,'Return Data'!$B$7:$R$2292,11,0)</f>
        <v>12.7598</v>
      </c>
      <c r="G18" s="66">
        <f t="shared" si="1"/>
        <v>6</v>
      </c>
      <c r="H18" s="65">
        <f>VLOOKUP($A18,'Return Data'!$B$7:$R$2292,12,0)</f>
        <v>15.489699999999999</v>
      </c>
      <c r="I18" s="66">
        <f t="shared" si="2"/>
        <v>10</v>
      </c>
      <c r="J18" s="65">
        <f>VLOOKUP($A18,'Return Data'!$B$7:$R$2292,13,0)</f>
        <v>32.374400000000001</v>
      </c>
      <c r="K18" s="66">
        <f t="shared" si="3"/>
        <v>12</v>
      </c>
      <c r="L18" s="65">
        <f>VLOOKUP($A18,'Return Data'!$B$7:$R$2292,17,0)</f>
        <v>19.605399999999999</v>
      </c>
      <c r="M18" s="66">
        <f t="shared" si="4"/>
        <v>13</v>
      </c>
      <c r="N18" s="65">
        <f>VLOOKUP($A18,'Return Data'!$B$7:$R$2292,14,0)</f>
        <v>15.0877</v>
      </c>
      <c r="O18" s="66">
        <f t="shared" si="5"/>
        <v>9</v>
      </c>
      <c r="P18" s="65">
        <f>VLOOKUP($A18,'Return Data'!$B$7:$R$2292,15,0)</f>
        <v>14.3294</v>
      </c>
      <c r="Q18" s="66">
        <f t="shared" si="7"/>
        <v>9</v>
      </c>
      <c r="R18" s="65">
        <f>VLOOKUP($A18,'Return Data'!$B$7:$R$2292,16,0)</f>
        <v>18.631499999999999</v>
      </c>
      <c r="S18" s="67">
        <f t="shared" si="6"/>
        <v>2</v>
      </c>
    </row>
    <row r="19" spans="1:19" x14ac:dyDescent="0.3">
      <c r="A19" s="63" t="s">
        <v>43</v>
      </c>
      <c r="B19" s="64">
        <f>VLOOKUP($A19,'Return Data'!$B$7:$R$2292,3,0)</f>
        <v>44533</v>
      </c>
      <c r="C19" s="65">
        <f>VLOOKUP($A19,'Return Data'!$B$7:$R$2292,4,0)</f>
        <v>396.56970000000001</v>
      </c>
      <c r="D19" s="65">
        <f>VLOOKUP($A19,'Return Data'!$B$7:$R$2292,10,0)</f>
        <v>5.0662000000000003</v>
      </c>
      <c r="E19" s="66">
        <f t="shared" si="0"/>
        <v>1</v>
      </c>
      <c r="F19" s="65">
        <f>VLOOKUP($A19,'Return Data'!$B$7:$R$2292,11,0)</f>
        <v>14.329000000000001</v>
      </c>
      <c r="G19" s="66">
        <f t="shared" si="1"/>
        <v>2</v>
      </c>
      <c r="H19" s="65">
        <f>VLOOKUP($A19,'Return Data'!$B$7:$R$2292,12,0)</f>
        <v>18.5001</v>
      </c>
      <c r="I19" s="66">
        <f t="shared" si="2"/>
        <v>5</v>
      </c>
      <c r="J19" s="65">
        <f>VLOOKUP($A19,'Return Data'!$B$7:$R$2292,13,0)</f>
        <v>51.779800000000002</v>
      </c>
      <c r="K19" s="66">
        <f t="shared" si="3"/>
        <v>2</v>
      </c>
      <c r="L19" s="65">
        <f>VLOOKUP($A19,'Return Data'!$B$7:$R$2292,17,0)</f>
        <v>28.653500000000001</v>
      </c>
      <c r="M19" s="66">
        <f t="shared" si="4"/>
        <v>3</v>
      </c>
      <c r="N19" s="65">
        <f>VLOOKUP($A19,'Return Data'!$B$7:$R$2292,14,0)</f>
        <v>17.927399999999999</v>
      </c>
      <c r="O19" s="66">
        <f t="shared" si="5"/>
        <v>6</v>
      </c>
      <c r="P19" s="65">
        <f>VLOOKUP($A19,'Return Data'!$B$7:$R$2292,15,0)</f>
        <v>14.339499999999999</v>
      </c>
      <c r="Q19" s="66">
        <f t="shared" si="7"/>
        <v>8</v>
      </c>
      <c r="R19" s="65">
        <f>VLOOKUP($A19,'Return Data'!$B$7:$R$2292,16,0)</f>
        <v>17.588100000000001</v>
      </c>
      <c r="S19" s="67">
        <f t="shared" si="6"/>
        <v>4</v>
      </c>
    </row>
    <row r="20" spans="1:19" x14ac:dyDescent="0.3">
      <c r="A20" s="63" t="s">
        <v>44</v>
      </c>
      <c r="B20" s="64">
        <f>VLOOKUP($A20,'Return Data'!$B$7:$R$2292,3,0)</f>
        <v>44533</v>
      </c>
      <c r="C20" s="65">
        <f>VLOOKUP($A20,'Return Data'!$B$7:$R$2292,4,0)</f>
        <v>16.43</v>
      </c>
      <c r="D20" s="65">
        <f>VLOOKUP($A20,'Return Data'!$B$7:$R$2292,10,0)</f>
        <v>0.61240000000000006</v>
      </c>
      <c r="E20" s="66">
        <f t="shared" si="0"/>
        <v>10</v>
      </c>
      <c r="F20" s="65">
        <f>VLOOKUP($A20,'Return Data'!$B$7:$R$2292,11,0)</f>
        <v>12.4572</v>
      </c>
      <c r="G20" s="66">
        <f t="shared" si="1"/>
        <v>8</v>
      </c>
      <c r="H20" s="65">
        <f>VLOOKUP($A20,'Return Data'!$B$7:$R$2292,12,0)</f>
        <v>15.055999999999999</v>
      </c>
      <c r="I20" s="66">
        <f t="shared" si="2"/>
        <v>13</v>
      </c>
      <c r="J20" s="65">
        <f>VLOOKUP($A20,'Return Data'!$B$7:$R$2292,13,0)</f>
        <v>36.688899999999997</v>
      </c>
      <c r="K20" s="66">
        <f t="shared" si="3"/>
        <v>10</v>
      </c>
      <c r="L20" s="65">
        <f>VLOOKUP($A20,'Return Data'!$B$7:$R$2292,17,0)</f>
        <v>24.286200000000001</v>
      </c>
      <c r="M20" s="66">
        <f t="shared" si="4"/>
        <v>7</v>
      </c>
      <c r="N20" s="65"/>
      <c r="O20" s="66"/>
      <c r="P20" s="65"/>
      <c r="Q20" s="66"/>
      <c r="R20" s="65">
        <f>VLOOKUP($A20,'Return Data'!$B$7:$R$2292,16,0)</f>
        <v>18.017099999999999</v>
      </c>
      <c r="S20" s="67">
        <f t="shared" si="6"/>
        <v>3</v>
      </c>
    </row>
    <row r="21" spans="1:19" x14ac:dyDescent="0.3">
      <c r="A21" s="63" t="s">
        <v>45</v>
      </c>
      <c r="B21" s="64">
        <f>VLOOKUP($A21,'Return Data'!$B$7:$R$2292,3,0)</f>
        <v>44533</v>
      </c>
      <c r="C21" s="65">
        <f>VLOOKUP($A21,'Return Data'!$B$7:$R$2292,4,0)</f>
        <v>98.846900000000005</v>
      </c>
      <c r="D21" s="65">
        <f>VLOOKUP($A21,'Return Data'!$B$7:$R$2292,10,0)</f>
        <v>-0.87060000000000004</v>
      </c>
      <c r="E21" s="66">
        <f t="shared" si="0"/>
        <v>12</v>
      </c>
      <c r="F21" s="65">
        <f>VLOOKUP($A21,'Return Data'!$B$7:$R$2292,11,0)</f>
        <v>10.798299999999999</v>
      </c>
      <c r="G21" s="66">
        <f t="shared" si="1"/>
        <v>11</v>
      </c>
      <c r="H21" s="65">
        <f>VLOOKUP($A21,'Return Data'!$B$7:$R$2292,12,0)</f>
        <v>15.691700000000001</v>
      </c>
      <c r="I21" s="66">
        <f t="shared" si="2"/>
        <v>9</v>
      </c>
      <c r="J21" s="65">
        <f>VLOOKUP($A21,'Return Data'!$B$7:$R$2292,13,0)</f>
        <v>35.1023</v>
      </c>
      <c r="K21" s="66">
        <f t="shared" si="3"/>
        <v>11</v>
      </c>
      <c r="L21" s="65">
        <f>VLOOKUP($A21,'Return Data'!$B$7:$R$2292,17,0)</f>
        <v>25.110900000000001</v>
      </c>
      <c r="M21" s="66">
        <f t="shared" si="4"/>
        <v>6</v>
      </c>
      <c r="N21" s="65">
        <f>VLOOKUP($A21,'Return Data'!$B$7:$R$2292,14,0)</f>
        <v>19.406300000000002</v>
      </c>
      <c r="O21" s="66">
        <f>RANK(N21,N$8:N$21,0)</f>
        <v>4</v>
      </c>
      <c r="P21" s="65">
        <f>VLOOKUP($A21,'Return Data'!$B$7:$R$2292,15,0)</f>
        <v>16.466100000000001</v>
      </c>
      <c r="Q21" s="66">
        <f>RANK(P21,P$8:P$21,0)</f>
        <v>4</v>
      </c>
      <c r="R21" s="65">
        <f>VLOOKUP($A21,'Return Data'!$B$7:$R$2292,16,0)</f>
        <v>15.0083</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1.2229214285714287</v>
      </c>
      <c r="E23" s="74"/>
      <c r="F23" s="75">
        <f>AVERAGE(F8:F21)</f>
        <v>11.734492857142858</v>
      </c>
      <c r="G23" s="74"/>
      <c r="H23" s="75">
        <f>AVERAGE(H8:H21)</f>
        <v>17.599392857142856</v>
      </c>
      <c r="I23" s="74"/>
      <c r="J23" s="75">
        <f>AVERAGE(J8:J21)</f>
        <v>40.242849999999997</v>
      </c>
      <c r="K23" s="74"/>
      <c r="L23" s="75">
        <f>AVERAGE(L8:L21)</f>
        <v>24.900464285714289</v>
      </c>
      <c r="M23" s="74"/>
      <c r="N23" s="75">
        <f>AVERAGE(N8:N21)</f>
        <v>16.508253846153846</v>
      </c>
      <c r="O23" s="74"/>
      <c r="P23" s="75">
        <f>AVERAGE(P8:P21)</f>
        <v>14.534174999999999</v>
      </c>
      <c r="Q23" s="74"/>
      <c r="R23" s="75">
        <f>AVERAGE(R8:R21)</f>
        <v>15.792599999999998</v>
      </c>
      <c r="S23" s="76"/>
    </row>
    <row r="24" spans="1:19" x14ac:dyDescent="0.3">
      <c r="A24" s="73" t="s">
        <v>28</v>
      </c>
      <c r="B24" s="74"/>
      <c r="C24" s="74"/>
      <c r="D24" s="75">
        <f>MIN(D8:D21)</f>
        <v>-1.7705</v>
      </c>
      <c r="E24" s="74"/>
      <c r="F24" s="75">
        <f>MIN(F8:F21)</f>
        <v>4.8578999999999999</v>
      </c>
      <c r="G24" s="74"/>
      <c r="H24" s="75">
        <f>MIN(H8:H21)</f>
        <v>10.0661</v>
      </c>
      <c r="I24" s="74"/>
      <c r="J24" s="75">
        <f>MIN(J8:J21)</f>
        <v>29.071200000000001</v>
      </c>
      <c r="K24" s="74"/>
      <c r="L24" s="75">
        <f>MIN(L8:L21)</f>
        <v>19.255400000000002</v>
      </c>
      <c r="M24" s="74"/>
      <c r="N24" s="75">
        <f>MIN(N8:N21)</f>
        <v>11.7288</v>
      </c>
      <c r="O24" s="74"/>
      <c r="P24" s="75">
        <f>MIN(P8:P21)</f>
        <v>9.8384</v>
      </c>
      <c r="Q24" s="74"/>
      <c r="R24" s="75">
        <f>MIN(R8:R21)</f>
        <v>8.8934999999999995</v>
      </c>
      <c r="S24" s="76"/>
    </row>
    <row r="25" spans="1:19" ht="15" thickBot="1" x14ac:dyDescent="0.35">
      <c r="A25" s="77" t="s">
        <v>29</v>
      </c>
      <c r="B25" s="78"/>
      <c r="C25" s="78"/>
      <c r="D25" s="79">
        <f>MAX(D8:D21)</f>
        <v>5.0662000000000003</v>
      </c>
      <c r="E25" s="78"/>
      <c r="F25" s="79">
        <f>MAX(F8:F21)</f>
        <v>15.761699999999999</v>
      </c>
      <c r="G25" s="78"/>
      <c r="H25" s="79">
        <f>MAX(H8:H21)</f>
        <v>29.5107</v>
      </c>
      <c r="I25" s="78"/>
      <c r="J25" s="79">
        <f>MAX(J8:J21)</f>
        <v>62.3125</v>
      </c>
      <c r="K25" s="78"/>
      <c r="L25" s="79">
        <f>MAX(L8:L21)</f>
        <v>34.698300000000003</v>
      </c>
      <c r="M25" s="78"/>
      <c r="N25" s="79">
        <f>MAX(N8:N21)</f>
        <v>19.549700000000001</v>
      </c>
      <c r="O25" s="78"/>
      <c r="P25" s="79">
        <f>MAX(P8:P21)</f>
        <v>18.5152</v>
      </c>
      <c r="Q25" s="78"/>
      <c r="R25" s="79">
        <f>MAX(R8:R21)</f>
        <v>20.112400000000001</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1894</v>
      </c>
      <c r="B8" s="64">
        <f>VLOOKUP($A8,'Return Data'!$B$7:$R$2292,3,0)</f>
        <v>44533</v>
      </c>
      <c r="C8" s="65">
        <f>VLOOKUP($A8,'Return Data'!$B$7:$R$2292,4,0)</f>
        <v>730.04</v>
      </c>
      <c r="D8" s="65">
        <f>VLOOKUP($A8,'Return Data'!$B$7:$R$2292,10,0)</f>
        <v>1.5637000000000001</v>
      </c>
      <c r="E8" s="66">
        <f>RANK(D8,D$8:D$34,0)</f>
        <v>14</v>
      </c>
      <c r="F8" s="65">
        <f>VLOOKUP($A8,'Return Data'!$B$7:$R$2292,11,0)</f>
        <v>16.0138</v>
      </c>
      <c r="G8" s="66">
        <f>RANK(F8,F$8:F$34,0)</f>
        <v>11</v>
      </c>
      <c r="H8" s="65">
        <f>VLOOKUP($A8,'Return Data'!$B$7:$R$2292,12,0)</f>
        <v>21.289300000000001</v>
      </c>
      <c r="I8" s="66">
        <f>RANK(H8,H$8:H$34,0)</f>
        <v>17</v>
      </c>
      <c r="J8" s="65">
        <f>VLOOKUP($A8,'Return Data'!$B$7:$R$2292,13,0)</f>
        <v>43.756799999999998</v>
      </c>
      <c r="K8" s="66">
        <f>RANK(J8,J$8:J$34,0)</f>
        <v>15</v>
      </c>
      <c r="L8" s="65">
        <f>VLOOKUP($A8,'Return Data'!$B$7:$R$2292,17,0)</f>
        <v>27.919699999999999</v>
      </c>
      <c r="M8" s="66">
        <f>RANK(L8,L$8:L$34,0)</f>
        <v>7</v>
      </c>
      <c r="N8" s="65">
        <f>VLOOKUP($A8,'Return Data'!$B$7:$R$2292,14,0)</f>
        <v>21.493500000000001</v>
      </c>
      <c r="O8" s="66">
        <f>RANK(N8,N$8:N$34,0)</f>
        <v>7</v>
      </c>
      <c r="P8" s="65">
        <f>VLOOKUP($A8,'Return Data'!$B$7:$R$2292,15,0)</f>
        <v>17.236999999999998</v>
      </c>
      <c r="Q8" s="66">
        <f>RANK(P8,P$8:P$34,0)</f>
        <v>13</v>
      </c>
      <c r="R8" s="65">
        <f>VLOOKUP($A8,'Return Data'!$B$7:$R$2292,16,0)</f>
        <v>18.226600000000001</v>
      </c>
      <c r="S8" s="67">
        <f>RANK(R8,R$8:R$34,0)</f>
        <v>10</v>
      </c>
    </row>
    <row r="9" spans="1:20" x14ac:dyDescent="0.3">
      <c r="A9" s="63" t="s">
        <v>898</v>
      </c>
      <c r="B9" s="64">
        <f>VLOOKUP($A9,'Return Data'!$B$7:$R$2292,3,0)</f>
        <v>44533</v>
      </c>
      <c r="C9" s="65">
        <f>VLOOKUP($A9,'Return Data'!$B$7:$R$2292,4,0)</f>
        <v>22.26</v>
      </c>
      <c r="D9" s="65">
        <f>VLOOKUP($A9,'Return Data'!$B$7:$R$2292,10,0)</f>
        <v>4.3112000000000004</v>
      </c>
      <c r="E9" s="66">
        <f t="shared" ref="E9:E34" si="0">RANK(D9,D$8:D$34,0)</f>
        <v>5</v>
      </c>
      <c r="F9" s="65">
        <f>VLOOKUP($A9,'Return Data'!$B$7:$R$2292,11,0)</f>
        <v>21.9726</v>
      </c>
      <c r="G9" s="66">
        <f t="shared" ref="G9:G34" si="1">RANK(F9,F$8:F$34,0)</f>
        <v>1</v>
      </c>
      <c r="H9" s="65">
        <f>VLOOKUP($A9,'Return Data'!$B$7:$R$2292,12,0)</f>
        <v>31.0182</v>
      </c>
      <c r="I9" s="66">
        <f t="shared" ref="I9:I34" si="2">RANK(H9,H$8:H$34,0)</f>
        <v>2</v>
      </c>
      <c r="J9" s="65">
        <f>VLOOKUP($A9,'Return Data'!$B$7:$R$2292,13,0)</f>
        <v>51.120199999999997</v>
      </c>
      <c r="K9" s="66">
        <f t="shared" ref="K9:K34" si="3">RANK(J9,J$8:J$34,0)</f>
        <v>2</v>
      </c>
      <c r="L9" s="65">
        <f>VLOOKUP($A9,'Return Data'!$B$7:$R$2292,17,0)</f>
        <v>36.424999999999997</v>
      </c>
      <c r="M9" s="66">
        <f t="shared" ref="M9:M34" si="4">RANK(L9,L$8:L$34,0)</f>
        <v>1</v>
      </c>
      <c r="N9" s="65"/>
      <c r="O9" s="66"/>
      <c r="P9" s="65"/>
      <c r="Q9" s="66"/>
      <c r="R9" s="65">
        <f>VLOOKUP($A9,'Return Data'!$B$7:$R$2292,16,0)</f>
        <v>29.260100000000001</v>
      </c>
      <c r="S9" s="67">
        <f t="shared" ref="S9:S34" si="5">RANK(R9,R$8:R$34,0)</f>
        <v>4</v>
      </c>
    </row>
    <row r="10" spans="1:20" x14ac:dyDescent="0.3">
      <c r="A10" s="63" t="s">
        <v>900</v>
      </c>
      <c r="B10" s="64">
        <f>VLOOKUP($A10,'Return Data'!$B$7:$R$2292,3,0)</f>
        <v>44533</v>
      </c>
      <c r="C10" s="65">
        <f>VLOOKUP($A10,'Return Data'!$B$7:$R$2292,4,0)</f>
        <v>60.63</v>
      </c>
      <c r="D10" s="65">
        <f>VLOOKUP($A10,'Return Data'!$B$7:$R$2292,10,0)</f>
        <v>0.1983</v>
      </c>
      <c r="E10" s="66">
        <f t="shared" si="0"/>
        <v>20</v>
      </c>
      <c r="F10" s="65">
        <f>VLOOKUP($A10,'Return Data'!$B$7:$R$2292,11,0)</f>
        <v>12.842000000000001</v>
      </c>
      <c r="G10" s="66">
        <f t="shared" si="1"/>
        <v>21</v>
      </c>
      <c r="H10" s="65">
        <f>VLOOKUP($A10,'Return Data'!$B$7:$R$2292,12,0)</f>
        <v>23.7852</v>
      </c>
      <c r="I10" s="66">
        <f t="shared" si="2"/>
        <v>8</v>
      </c>
      <c r="J10" s="65">
        <f>VLOOKUP($A10,'Return Data'!$B$7:$R$2292,13,0)</f>
        <v>38.868499999999997</v>
      </c>
      <c r="K10" s="66">
        <f t="shared" si="3"/>
        <v>21</v>
      </c>
      <c r="L10" s="65">
        <f>VLOOKUP($A10,'Return Data'!$B$7:$R$2292,17,0)</f>
        <v>25.910299999999999</v>
      </c>
      <c r="M10" s="66">
        <f t="shared" si="4"/>
        <v>14</v>
      </c>
      <c r="N10" s="65">
        <f>VLOOKUP($A10,'Return Data'!$B$7:$R$2292,14,0)</f>
        <v>20.136199999999999</v>
      </c>
      <c r="O10" s="66">
        <f t="shared" ref="O10:O34" si="6">RANK(N10,N$8:N$34,0)</f>
        <v>13</v>
      </c>
      <c r="P10" s="65">
        <f>VLOOKUP($A10,'Return Data'!$B$7:$R$2292,15,0)</f>
        <v>16.139700000000001</v>
      </c>
      <c r="Q10" s="66">
        <f t="shared" ref="Q10:Q34" si="7">RANK(P10,P$8:P$34,0)</f>
        <v>18</v>
      </c>
      <c r="R10" s="65">
        <f>VLOOKUP($A10,'Return Data'!$B$7:$R$2292,16,0)</f>
        <v>14.264799999999999</v>
      </c>
      <c r="S10" s="67">
        <f t="shared" si="5"/>
        <v>24</v>
      </c>
    </row>
    <row r="11" spans="1:20" x14ac:dyDescent="0.3">
      <c r="A11" s="63" t="s">
        <v>902</v>
      </c>
      <c r="B11" s="64">
        <f>VLOOKUP($A11,'Return Data'!$B$7:$R$2292,3,0)</f>
        <v>44533</v>
      </c>
      <c r="C11" s="65">
        <f>VLOOKUP($A11,'Return Data'!$B$7:$R$2292,4,0)</f>
        <v>178.09</v>
      </c>
      <c r="D11" s="65">
        <f>VLOOKUP($A11,'Return Data'!$B$7:$R$2292,10,0)</f>
        <v>1.0899000000000001</v>
      </c>
      <c r="E11" s="66">
        <f t="shared" si="0"/>
        <v>16</v>
      </c>
      <c r="F11" s="65">
        <f>VLOOKUP($A11,'Return Data'!$B$7:$R$2292,11,0)</f>
        <v>16.429099999999998</v>
      </c>
      <c r="G11" s="66">
        <f t="shared" si="1"/>
        <v>9</v>
      </c>
      <c r="H11" s="65">
        <f>VLOOKUP($A11,'Return Data'!$B$7:$R$2292,12,0)</f>
        <v>21.4968</v>
      </c>
      <c r="I11" s="66">
        <f t="shared" si="2"/>
        <v>15</v>
      </c>
      <c r="J11" s="65">
        <f>VLOOKUP($A11,'Return Data'!$B$7:$R$2292,13,0)</f>
        <v>42.677500000000002</v>
      </c>
      <c r="K11" s="66">
        <f t="shared" si="3"/>
        <v>17</v>
      </c>
      <c r="L11" s="65">
        <f>VLOOKUP($A11,'Return Data'!$B$7:$R$2292,17,0)</f>
        <v>31.8916</v>
      </c>
      <c r="M11" s="66">
        <f t="shared" si="4"/>
        <v>5</v>
      </c>
      <c r="N11" s="65">
        <f>VLOOKUP($A11,'Return Data'!$B$7:$R$2292,14,0)</f>
        <v>23.819600000000001</v>
      </c>
      <c r="O11" s="66">
        <f t="shared" si="6"/>
        <v>2</v>
      </c>
      <c r="P11" s="65">
        <f>VLOOKUP($A11,'Return Data'!$B$7:$R$2292,15,0)</f>
        <v>21.495799999999999</v>
      </c>
      <c r="Q11" s="66">
        <f t="shared" si="7"/>
        <v>2</v>
      </c>
      <c r="R11" s="65">
        <f>VLOOKUP($A11,'Return Data'!$B$7:$R$2292,16,0)</f>
        <v>23.164899999999999</v>
      </c>
      <c r="S11" s="67">
        <f t="shared" si="5"/>
        <v>6</v>
      </c>
    </row>
    <row r="12" spans="1:20" x14ac:dyDescent="0.3">
      <c r="A12" s="63" t="s">
        <v>904</v>
      </c>
      <c r="B12" s="64">
        <f>VLOOKUP($A12,'Return Data'!$B$7:$R$2292,3,0)</f>
        <v>44533</v>
      </c>
      <c r="C12" s="65">
        <f>VLOOKUP($A12,'Return Data'!$B$7:$R$2292,4,0)</f>
        <v>378.55599999999998</v>
      </c>
      <c r="D12" s="65">
        <f>VLOOKUP($A12,'Return Data'!$B$7:$R$2292,10,0)</f>
        <v>-2.6135000000000002</v>
      </c>
      <c r="E12" s="66">
        <f t="shared" si="0"/>
        <v>27</v>
      </c>
      <c r="F12" s="65">
        <f>VLOOKUP($A12,'Return Data'!$B$7:$R$2292,11,0)</f>
        <v>8.0396999999999998</v>
      </c>
      <c r="G12" s="66">
        <f t="shared" si="1"/>
        <v>27</v>
      </c>
      <c r="H12" s="65">
        <f>VLOOKUP($A12,'Return Data'!$B$7:$R$2292,12,0)</f>
        <v>16.827100000000002</v>
      </c>
      <c r="I12" s="66">
        <f t="shared" si="2"/>
        <v>23</v>
      </c>
      <c r="J12" s="65">
        <f>VLOOKUP($A12,'Return Data'!$B$7:$R$2292,13,0)</f>
        <v>38.174300000000002</v>
      </c>
      <c r="K12" s="66">
        <f t="shared" si="3"/>
        <v>22</v>
      </c>
      <c r="L12" s="65">
        <f>VLOOKUP($A12,'Return Data'!$B$7:$R$2292,17,0)</f>
        <v>24.129799999999999</v>
      </c>
      <c r="M12" s="66">
        <f t="shared" si="4"/>
        <v>20</v>
      </c>
      <c r="N12" s="65">
        <f>VLOOKUP($A12,'Return Data'!$B$7:$R$2292,14,0)</f>
        <v>20.3018</v>
      </c>
      <c r="O12" s="66">
        <f t="shared" si="6"/>
        <v>12</v>
      </c>
      <c r="P12" s="65">
        <f>VLOOKUP($A12,'Return Data'!$B$7:$R$2292,15,0)</f>
        <v>17.335899999999999</v>
      </c>
      <c r="Q12" s="66">
        <f t="shared" si="7"/>
        <v>12</v>
      </c>
      <c r="R12" s="65">
        <f>VLOOKUP($A12,'Return Data'!$B$7:$R$2292,16,0)</f>
        <v>17.370999999999999</v>
      </c>
      <c r="S12" s="67">
        <f t="shared" si="5"/>
        <v>14</v>
      </c>
    </row>
    <row r="13" spans="1:20" x14ac:dyDescent="0.3">
      <c r="A13" s="63" t="s">
        <v>906</v>
      </c>
      <c r="B13" s="64">
        <f>VLOOKUP($A13,'Return Data'!$B$7:$R$2292,3,0)</f>
        <v>44533</v>
      </c>
      <c r="C13" s="65">
        <f>VLOOKUP($A13,'Return Data'!$B$7:$R$2292,4,0)</f>
        <v>57.758000000000003</v>
      </c>
      <c r="D13" s="65">
        <f>VLOOKUP($A13,'Return Data'!$B$7:$R$2292,10,0)</f>
        <v>1.4936</v>
      </c>
      <c r="E13" s="66">
        <f t="shared" si="0"/>
        <v>15</v>
      </c>
      <c r="F13" s="65">
        <f>VLOOKUP($A13,'Return Data'!$B$7:$R$2292,11,0)</f>
        <v>13.763999999999999</v>
      </c>
      <c r="G13" s="66">
        <f t="shared" si="1"/>
        <v>17</v>
      </c>
      <c r="H13" s="65">
        <f>VLOOKUP($A13,'Return Data'!$B$7:$R$2292,12,0)</f>
        <v>18.873000000000001</v>
      </c>
      <c r="I13" s="66">
        <f t="shared" si="2"/>
        <v>21</v>
      </c>
      <c r="J13" s="65">
        <f>VLOOKUP($A13,'Return Data'!$B$7:$R$2292,13,0)</f>
        <v>43.4803</v>
      </c>
      <c r="K13" s="66">
        <f t="shared" si="3"/>
        <v>16</v>
      </c>
      <c r="L13" s="65">
        <f>VLOOKUP($A13,'Return Data'!$B$7:$R$2292,17,0)</f>
        <v>28.228899999999999</v>
      </c>
      <c r="M13" s="66">
        <f t="shared" si="4"/>
        <v>6</v>
      </c>
      <c r="N13" s="65">
        <f>VLOOKUP($A13,'Return Data'!$B$7:$R$2292,14,0)</f>
        <v>22.232700000000001</v>
      </c>
      <c r="O13" s="66">
        <f t="shared" si="6"/>
        <v>5</v>
      </c>
      <c r="P13" s="65">
        <f>VLOOKUP($A13,'Return Data'!$B$7:$R$2292,15,0)</f>
        <v>19.9664</v>
      </c>
      <c r="Q13" s="66">
        <f t="shared" si="7"/>
        <v>4</v>
      </c>
      <c r="R13" s="65">
        <f>VLOOKUP($A13,'Return Data'!$B$7:$R$2292,16,0)</f>
        <v>16.938199999999998</v>
      </c>
      <c r="S13" s="67">
        <f t="shared" si="5"/>
        <v>16</v>
      </c>
    </row>
    <row r="14" spans="1:20" x14ac:dyDescent="0.3">
      <c r="A14" s="63" t="s">
        <v>909</v>
      </c>
      <c r="B14" s="64">
        <f>VLOOKUP($A14,'Return Data'!$B$7:$R$2292,3,0)</f>
        <v>44533</v>
      </c>
      <c r="C14" s="65">
        <f>VLOOKUP($A14,'Return Data'!$B$7:$R$2292,4,0)</f>
        <v>132.6054</v>
      </c>
      <c r="D14" s="65">
        <f>VLOOKUP($A14,'Return Data'!$B$7:$R$2292,10,0)</f>
        <v>3.7682000000000002</v>
      </c>
      <c r="E14" s="66">
        <f t="shared" si="0"/>
        <v>8</v>
      </c>
      <c r="F14" s="65">
        <f>VLOOKUP($A14,'Return Data'!$B$7:$R$2292,11,0)</f>
        <v>14.2902</v>
      </c>
      <c r="G14" s="66">
        <f t="shared" si="1"/>
        <v>15</v>
      </c>
      <c r="H14" s="65">
        <f>VLOOKUP($A14,'Return Data'!$B$7:$R$2292,12,0)</f>
        <v>20.270099999999999</v>
      </c>
      <c r="I14" s="66">
        <f t="shared" si="2"/>
        <v>18</v>
      </c>
      <c r="J14" s="65">
        <f>VLOOKUP($A14,'Return Data'!$B$7:$R$2292,13,0)</f>
        <v>45.400199999999998</v>
      </c>
      <c r="K14" s="66">
        <f t="shared" si="3"/>
        <v>13</v>
      </c>
      <c r="L14" s="65">
        <f>VLOOKUP($A14,'Return Data'!$B$7:$R$2292,17,0)</f>
        <v>26.789300000000001</v>
      </c>
      <c r="M14" s="66">
        <f t="shared" si="4"/>
        <v>12</v>
      </c>
      <c r="N14" s="65">
        <f>VLOOKUP($A14,'Return Data'!$B$7:$R$2292,14,0)</f>
        <v>18.104800000000001</v>
      </c>
      <c r="O14" s="66">
        <f t="shared" si="6"/>
        <v>18</v>
      </c>
      <c r="P14" s="65">
        <f>VLOOKUP($A14,'Return Data'!$B$7:$R$2292,15,0)</f>
        <v>15.396599999999999</v>
      </c>
      <c r="Q14" s="66">
        <f t="shared" si="7"/>
        <v>20</v>
      </c>
      <c r="R14" s="65">
        <f>VLOOKUP($A14,'Return Data'!$B$7:$R$2292,16,0)</f>
        <v>15.841699999999999</v>
      </c>
      <c r="S14" s="67">
        <f t="shared" si="5"/>
        <v>19</v>
      </c>
    </row>
    <row r="15" spans="1:20" x14ac:dyDescent="0.3">
      <c r="A15" s="63" t="s">
        <v>2023</v>
      </c>
      <c r="B15" s="64">
        <f>VLOOKUP($A15,'Return Data'!$B$7:$R$2292,3,0)</f>
        <v>44533</v>
      </c>
      <c r="C15" s="65">
        <f>VLOOKUP($A15,'Return Data'!$B$7:$R$2292,4,0)</f>
        <v>189.78899999999999</v>
      </c>
      <c r="D15" s="65">
        <f>VLOOKUP($A15,'Return Data'!$B$7:$R$2292,10,0)</f>
        <v>4.3026</v>
      </c>
      <c r="E15" s="66">
        <f t="shared" si="0"/>
        <v>6</v>
      </c>
      <c r="F15" s="65">
        <f>VLOOKUP($A15,'Return Data'!$B$7:$R$2292,11,0)</f>
        <v>15.995200000000001</v>
      </c>
      <c r="G15" s="66">
        <f t="shared" si="1"/>
        <v>12</v>
      </c>
      <c r="H15" s="65">
        <f>VLOOKUP($A15,'Return Data'!$B$7:$R$2292,12,0)</f>
        <v>21.593399999999999</v>
      </c>
      <c r="I15" s="66">
        <f t="shared" si="2"/>
        <v>14</v>
      </c>
      <c r="J15" s="65">
        <f>VLOOKUP($A15,'Return Data'!$B$7:$R$2292,13,0)</f>
        <v>50.124600000000001</v>
      </c>
      <c r="K15" s="66">
        <f t="shared" si="3"/>
        <v>4</v>
      </c>
      <c r="L15" s="65">
        <f>VLOOKUP($A15,'Return Data'!$B$7:$R$2292,17,0)</f>
        <v>27.563700000000001</v>
      </c>
      <c r="M15" s="66">
        <f t="shared" si="4"/>
        <v>11</v>
      </c>
      <c r="N15" s="65">
        <f>VLOOKUP($A15,'Return Data'!$B$7:$R$2292,14,0)</f>
        <v>20.4925</v>
      </c>
      <c r="O15" s="66">
        <f t="shared" si="6"/>
        <v>11</v>
      </c>
      <c r="P15" s="65">
        <f>VLOOKUP($A15,'Return Data'!$B$7:$R$2292,15,0)</f>
        <v>16.898499999999999</v>
      </c>
      <c r="Q15" s="66">
        <f t="shared" si="7"/>
        <v>15</v>
      </c>
      <c r="R15" s="65">
        <f>VLOOKUP($A15,'Return Data'!$B$7:$R$2292,16,0)</f>
        <v>12.3863</v>
      </c>
      <c r="S15" s="67">
        <f t="shared" si="5"/>
        <v>27</v>
      </c>
    </row>
    <row r="16" spans="1:20" x14ac:dyDescent="0.3">
      <c r="A16" s="63" t="s">
        <v>910</v>
      </c>
      <c r="B16" s="64">
        <f>VLOOKUP($A16,'Return Data'!$B$7:$R$2292,3,0)</f>
        <v>44533</v>
      </c>
      <c r="C16" s="65">
        <f>VLOOKUP($A16,'Return Data'!$B$7:$R$2292,4,0)</f>
        <v>16.474299999999999</v>
      </c>
      <c r="D16" s="65">
        <f>VLOOKUP($A16,'Return Data'!$B$7:$R$2292,10,0)</f>
        <v>0.1222</v>
      </c>
      <c r="E16" s="66">
        <f t="shared" si="0"/>
        <v>21</v>
      </c>
      <c r="F16" s="65">
        <f>VLOOKUP($A16,'Return Data'!$B$7:$R$2292,11,0)</f>
        <v>13.283799999999999</v>
      </c>
      <c r="G16" s="66">
        <f t="shared" si="1"/>
        <v>19</v>
      </c>
      <c r="H16" s="65">
        <f>VLOOKUP($A16,'Return Data'!$B$7:$R$2292,12,0)</f>
        <v>19.319299999999998</v>
      </c>
      <c r="I16" s="66">
        <f t="shared" si="2"/>
        <v>20</v>
      </c>
      <c r="J16" s="65">
        <f>VLOOKUP($A16,'Return Data'!$B$7:$R$2292,13,0)</f>
        <v>40.273699999999998</v>
      </c>
      <c r="K16" s="66">
        <f t="shared" si="3"/>
        <v>19</v>
      </c>
      <c r="L16" s="65">
        <f>VLOOKUP($A16,'Return Data'!$B$7:$R$2292,17,0)</f>
        <v>25.485600000000002</v>
      </c>
      <c r="M16" s="66">
        <f t="shared" si="4"/>
        <v>15</v>
      </c>
      <c r="N16" s="65"/>
      <c r="O16" s="66"/>
      <c r="P16" s="65"/>
      <c r="Q16" s="66"/>
      <c r="R16" s="65">
        <f>VLOOKUP($A16,'Return Data'!$B$7:$R$2292,16,0)</f>
        <v>20.411300000000001</v>
      </c>
      <c r="S16" s="67">
        <f t="shared" si="5"/>
        <v>8</v>
      </c>
    </row>
    <row r="17" spans="1:19" x14ac:dyDescent="0.3">
      <c r="A17" s="63" t="s">
        <v>913</v>
      </c>
      <c r="B17" s="64">
        <f>VLOOKUP($A17,'Return Data'!$B$7:$R$2292,3,0)</f>
        <v>44533</v>
      </c>
      <c r="C17" s="65">
        <f>VLOOKUP($A17,'Return Data'!$B$7:$R$2292,4,0)</f>
        <v>568.95000000000005</v>
      </c>
      <c r="D17" s="65">
        <f>VLOOKUP($A17,'Return Data'!$B$7:$R$2292,10,0)</f>
        <v>6.3478000000000003</v>
      </c>
      <c r="E17" s="66">
        <f t="shared" si="0"/>
        <v>2</v>
      </c>
      <c r="F17" s="65">
        <f>VLOOKUP($A17,'Return Data'!$B$7:$R$2292,11,0)</f>
        <v>18.0443</v>
      </c>
      <c r="G17" s="66">
        <f t="shared" si="1"/>
        <v>5</v>
      </c>
      <c r="H17" s="65">
        <f>VLOOKUP($A17,'Return Data'!$B$7:$R$2292,12,0)</f>
        <v>23.405799999999999</v>
      </c>
      <c r="I17" s="66">
        <f t="shared" si="2"/>
        <v>9</v>
      </c>
      <c r="J17" s="65">
        <f>VLOOKUP($A17,'Return Data'!$B$7:$R$2292,13,0)</f>
        <v>48.776200000000003</v>
      </c>
      <c r="K17" s="66">
        <f t="shared" si="3"/>
        <v>7</v>
      </c>
      <c r="L17" s="65">
        <f>VLOOKUP($A17,'Return Data'!$B$7:$R$2292,17,0)</f>
        <v>27.639600000000002</v>
      </c>
      <c r="M17" s="66">
        <f t="shared" si="4"/>
        <v>10</v>
      </c>
      <c r="N17" s="65">
        <f>VLOOKUP($A17,'Return Data'!$B$7:$R$2292,14,0)</f>
        <v>20.1082</v>
      </c>
      <c r="O17" s="66">
        <f t="shared" si="6"/>
        <v>14</v>
      </c>
      <c r="P17" s="65">
        <f>VLOOKUP($A17,'Return Data'!$B$7:$R$2292,15,0)</f>
        <v>16.366900000000001</v>
      </c>
      <c r="Q17" s="66">
        <f t="shared" si="7"/>
        <v>17</v>
      </c>
      <c r="R17" s="65">
        <f>VLOOKUP($A17,'Return Data'!$B$7:$R$2292,16,0)</f>
        <v>15.7416</v>
      </c>
      <c r="S17" s="67">
        <f t="shared" si="5"/>
        <v>20</v>
      </c>
    </row>
    <row r="18" spans="1:19" x14ac:dyDescent="0.3">
      <c r="A18" s="63" t="s">
        <v>914</v>
      </c>
      <c r="B18" s="64">
        <f>VLOOKUP($A18,'Return Data'!$B$7:$R$2292,3,0)</f>
        <v>44533</v>
      </c>
      <c r="C18" s="65">
        <f>VLOOKUP($A18,'Return Data'!$B$7:$R$2292,4,0)</f>
        <v>75.92</v>
      </c>
      <c r="D18" s="65">
        <f>VLOOKUP($A18,'Return Data'!$B$7:$R$2292,10,0)</f>
        <v>0.38340000000000002</v>
      </c>
      <c r="E18" s="66">
        <f t="shared" si="0"/>
        <v>19</v>
      </c>
      <c r="F18" s="65">
        <f>VLOOKUP($A18,'Return Data'!$B$7:$R$2292,11,0)</f>
        <v>10.188700000000001</v>
      </c>
      <c r="G18" s="66">
        <f t="shared" si="1"/>
        <v>26</v>
      </c>
      <c r="H18" s="65">
        <f>VLOOKUP($A18,'Return Data'!$B$7:$R$2292,12,0)</f>
        <v>17.0702</v>
      </c>
      <c r="I18" s="66">
        <f t="shared" si="2"/>
        <v>22</v>
      </c>
      <c r="J18" s="65">
        <f>VLOOKUP($A18,'Return Data'!$B$7:$R$2292,13,0)</f>
        <v>37.536200000000001</v>
      </c>
      <c r="K18" s="66">
        <f t="shared" si="3"/>
        <v>23</v>
      </c>
      <c r="L18" s="65">
        <f>VLOOKUP($A18,'Return Data'!$B$7:$R$2292,17,0)</f>
        <v>24.1843</v>
      </c>
      <c r="M18" s="66">
        <f t="shared" si="4"/>
        <v>18</v>
      </c>
      <c r="N18" s="65">
        <f>VLOOKUP($A18,'Return Data'!$B$7:$R$2292,14,0)</f>
        <v>17.3323</v>
      </c>
      <c r="O18" s="66">
        <f t="shared" si="6"/>
        <v>21</v>
      </c>
      <c r="P18" s="65">
        <f>VLOOKUP($A18,'Return Data'!$B$7:$R$2292,15,0)</f>
        <v>16.584399999999999</v>
      </c>
      <c r="Q18" s="66">
        <f t="shared" si="7"/>
        <v>16</v>
      </c>
      <c r="R18" s="65">
        <f>VLOOKUP($A18,'Return Data'!$B$7:$R$2292,16,0)</f>
        <v>14.4246</v>
      </c>
      <c r="S18" s="67">
        <f t="shared" si="5"/>
        <v>23</v>
      </c>
    </row>
    <row r="19" spans="1:19" x14ac:dyDescent="0.3">
      <c r="A19" s="63" t="s">
        <v>917</v>
      </c>
      <c r="B19" s="64">
        <f>VLOOKUP($A19,'Return Data'!$B$7:$R$2292,3,0)</f>
        <v>44533</v>
      </c>
      <c r="C19" s="65">
        <f>VLOOKUP($A19,'Return Data'!$B$7:$R$2292,4,0)</f>
        <v>58.59</v>
      </c>
      <c r="D19" s="65">
        <f>VLOOKUP($A19,'Return Data'!$B$7:$R$2292,10,0)</f>
        <v>-5.1200000000000002E-2</v>
      </c>
      <c r="E19" s="66">
        <f t="shared" si="0"/>
        <v>22</v>
      </c>
      <c r="F19" s="65">
        <f>VLOOKUP($A19,'Return Data'!$B$7:$R$2292,11,0)</f>
        <v>11.877000000000001</v>
      </c>
      <c r="G19" s="66">
        <f t="shared" si="1"/>
        <v>23</v>
      </c>
      <c r="H19" s="65">
        <f>VLOOKUP($A19,'Return Data'!$B$7:$R$2292,12,0)</f>
        <v>15.289300000000001</v>
      </c>
      <c r="I19" s="66">
        <f t="shared" si="2"/>
        <v>26</v>
      </c>
      <c r="J19" s="65">
        <f>VLOOKUP($A19,'Return Data'!$B$7:$R$2292,13,0)</f>
        <v>35.031100000000002</v>
      </c>
      <c r="K19" s="66">
        <f t="shared" si="3"/>
        <v>25</v>
      </c>
      <c r="L19" s="65">
        <f>VLOOKUP($A19,'Return Data'!$B$7:$R$2292,17,0)</f>
        <v>21.374600000000001</v>
      </c>
      <c r="M19" s="66">
        <f t="shared" si="4"/>
        <v>24</v>
      </c>
      <c r="N19" s="65">
        <f>VLOOKUP($A19,'Return Data'!$B$7:$R$2292,14,0)</f>
        <v>18.1587</v>
      </c>
      <c r="O19" s="66">
        <f t="shared" si="6"/>
        <v>17</v>
      </c>
      <c r="P19" s="65">
        <f>VLOOKUP($A19,'Return Data'!$B$7:$R$2292,15,0)</f>
        <v>18.892399999999999</v>
      </c>
      <c r="Q19" s="66">
        <f t="shared" si="7"/>
        <v>6</v>
      </c>
      <c r="R19" s="65">
        <f>VLOOKUP($A19,'Return Data'!$B$7:$R$2292,16,0)</f>
        <v>17.622699999999998</v>
      </c>
      <c r="S19" s="67">
        <f t="shared" si="5"/>
        <v>13</v>
      </c>
    </row>
    <row r="20" spans="1:19" x14ac:dyDescent="0.3">
      <c r="A20" s="63" t="s">
        <v>919</v>
      </c>
      <c r="B20" s="64">
        <f>VLOOKUP($A20,'Return Data'!$B$7:$R$2292,3,0)</f>
        <v>44533</v>
      </c>
      <c r="C20" s="65">
        <f>VLOOKUP($A20,'Return Data'!$B$7:$R$2292,4,0)</f>
        <v>210.428</v>
      </c>
      <c r="D20" s="65">
        <f>VLOOKUP($A20,'Return Data'!$B$7:$R$2292,10,0)</f>
        <v>-1.7784</v>
      </c>
      <c r="E20" s="66">
        <f t="shared" si="0"/>
        <v>26</v>
      </c>
      <c r="F20" s="65">
        <f>VLOOKUP($A20,'Return Data'!$B$7:$R$2292,11,0)</f>
        <v>10.5282</v>
      </c>
      <c r="G20" s="66">
        <f t="shared" si="1"/>
        <v>24</v>
      </c>
      <c r="H20" s="65">
        <f>VLOOKUP($A20,'Return Data'!$B$7:$R$2292,12,0)</f>
        <v>15.538500000000001</v>
      </c>
      <c r="I20" s="66">
        <f t="shared" si="2"/>
        <v>25</v>
      </c>
      <c r="J20" s="65">
        <f>VLOOKUP($A20,'Return Data'!$B$7:$R$2292,13,0)</f>
        <v>34.6248</v>
      </c>
      <c r="K20" s="66">
        <f t="shared" si="3"/>
        <v>26</v>
      </c>
      <c r="L20" s="65">
        <f>VLOOKUP($A20,'Return Data'!$B$7:$R$2292,17,0)</f>
        <v>24.696300000000001</v>
      </c>
      <c r="M20" s="66">
        <f t="shared" si="4"/>
        <v>17</v>
      </c>
      <c r="N20" s="65">
        <f>VLOOKUP($A20,'Return Data'!$B$7:$R$2292,14,0)</f>
        <v>20.870999999999999</v>
      </c>
      <c r="O20" s="66">
        <f t="shared" si="6"/>
        <v>9</v>
      </c>
      <c r="P20" s="65">
        <f>VLOOKUP($A20,'Return Data'!$B$7:$R$2292,15,0)</f>
        <v>18.095600000000001</v>
      </c>
      <c r="Q20" s="66">
        <f t="shared" si="7"/>
        <v>11</v>
      </c>
      <c r="R20" s="65">
        <f>VLOOKUP($A20,'Return Data'!$B$7:$R$2292,16,0)</f>
        <v>17.2713</v>
      </c>
      <c r="S20" s="67">
        <f t="shared" si="5"/>
        <v>15</v>
      </c>
    </row>
    <row r="21" spans="1:19" x14ac:dyDescent="0.3">
      <c r="A21" s="63" t="s">
        <v>920</v>
      </c>
      <c r="B21" s="64">
        <f>VLOOKUP($A21,'Return Data'!$B$7:$R$2292,3,0)</f>
        <v>44533</v>
      </c>
      <c r="C21" s="65">
        <f>VLOOKUP($A21,'Return Data'!$B$7:$R$2292,4,0)</f>
        <v>75.718999999999994</v>
      </c>
      <c r="D21" s="65">
        <f>VLOOKUP($A21,'Return Data'!$B$7:$R$2292,10,0)</f>
        <v>2.0857000000000001</v>
      </c>
      <c r="E21" s="66">
        <f t="shared" si="0"/>
        <v>12</v>
      </c>
      <c r="F21" s="65">
        <f>VLOOKUP($A21,'Return Data'!$B$7:$R$2292,11,0)</f>
        <v>15.2338</v>
      </c>
      <c r="G21" s="66">
        <f t="shared" si="1"/>
        <v>14</v>
      </c>
      <c r="H21" s="65">
        <f>VLOOKUP($A21,'Return Data'!$B$7:$R$2292,12,0)</f>
        <v>21.977900000000002</v>
      </c>
      <c r="I21" s="66">
        <f t="shared" si="2"/>
        <v>13</v>
      </c>
      <c r="J21" s="65">
        <f>VLOOKUP($A21,'Return Data'!$B$7:$R$2292,13,0)</f>
        <v>35.352699999999999</v>
      </c>
      <c r="K21" s="66">
        <f t="shared" si="3"/>
        <v>24</v>
      </c>
      <c r="L21" s="65">
        <f>VLOOKUP($A21,'Return Data'!$B$7:$R$2292,17,0)</f>
        <v>22.3248</v>
      </c>
      <c r="M21" s="66">
        <f t="shared" si="4"/>
        <v>23</v>
      </c>
      <c r="N21" s="65">
        <f>VLOOKUP($A21,'Return Data'!$B$7:$R$2292,14,0)</f>
        <v>16.506499999999999</v>
      </c>
      <c r="O21" s="66">
        <f t="shared" si="6"/>
        <v>22</v>
      </c>
      <c r="P21" s="65">
        <f>VLOOKUP($A21,'Return Data'!$B$7:$R$2292,15,0)</f>
        <v>15.3893</v>
      </c>
      <c r="Q21" s="66">
        <f t="shared" si="7"/>
        <v>21</v>
      </c>
      <c r="R21" s="65">
        <f>VLOOKUP($A21,'Return Data'!$B$7:$R$2292,16,0)</f>
        <v>15.1267</v>
      </c>
      <c r="S21" s="67">
        <f t="shared" si="5"/>
        <v>22</v>
      </c>
    </row>
    <row r="22" spans="1:19" x14ac:dyDescent="0.3">
      <c r="A22" s="63" t="s">
        <v>922</v>
      </c>
      <c r="B22" s="64">
        <f>VLOOKUP($A22,'Return Data'!$B$7:$R$2292,3,0)</f>
        <v>44533</v>
      </c>
      <c r="C22" s="65">
        <f>VLOOKUP($A22,'Return Data'!$B$7:$R$2292,4,0)</f>
        <v>26.5229</v>
      </c>
      <c r="D22" s="65">
        <f>VLOOKUP($A22,'Return Data'!$B$7:$R$2292,10,0)</f>
        <v>2.7804000000000002</v>
      </c>
      <c r="E22" s="66">
        <f t="shared" si="0"/>
        <v>10</v>
      </c>
      <c r="F22" s="65">
        <f>VLOOKUP($A22,'Return Data'!$B$7:$R$2292,11,0)</f>
        <v>17.747699999999998</v>
      </c>
      <c r="G22" s="66">
        <f t="shared" si="1"/>
        <v>7</v>
      </c>
      <c r="H22" s="65">
        <f>VLOOKUP($A22,'Return Data'!$B$7:$R$2292,12,0)</f>
        <v>23.013300000000001</v>
      </c>
      <c r="I22" s="66">
        <f t="shared" si="2"/>
        <v>11</v>
      </c>
      <c r="J22" s="65">
        <f>VLOOKUP($A22,'Return Data'!$B$7:$R$2292,13,0)</f>
        <v>40.938299999999998</v>
      </c>
      <c r="K22" s="66">
        <f t="shared" si="3"/>
        <v>18</v>
      </c>
      <c r="L22" s="65">
        <f>VLOOKUP($A22,'Return Data'!$B$7:$R$2292,17,0)</f>
        <v>25.4512</v>
      </c>
      <c r="M22" s="66">
        <f t="shared" si="4"/>
        <v>16</v>
      </c>
      <c r="N22" s="65">
        <f>VLOOKUP($A22,'Return Data'!$B$7:$R$2292,14,0)</f>
        <v>21.148099999999999</v>
      </c>
      <c r="O22" s="66">
        <f t="shared" si="6"/>
        <v>8</v>
      </c>
      <c r="P22" s="65">
        <f>VLOOKUP($A22,'Return Data'!$B$7:$R$2292,15,0)</f>
        <v>18.8093</v>
      </c>
      <c r="Q22" s="66">
        <f t="shared" si="7"/>
        <v>7</v>
      </c>
      <c r="R22" s="65">
        <f>VLOOKUP($A22,'Return Data'!$B$7:$R$2292,16,0)</f>
        <v>15.4846</v>
      </c>
      <c r="S22" s="67">
        <f t="shared" si="5"/>
        <v>21</v>
      </c>
    </row>
    <row r="23" spans="1:19" x14ac:dyDescent="0.3">
      <c r="A23" s="63" t="s">
        <v>924</v>
      </c>
      <c r="B23" s="64">
        <f>VLOOKUP($A23,'Return Data'!$B$7:$R$2292,3,0)</f>
        <v>44533</v>
      </c>
      <c r="C23" s="65">
        <f>VLOOKUP($A23,'Return Data'!$B$7:$R$2292,4,0)</f>
        <v>17.4817</v>
      </c>
      <c r="D23" s="65">
        <f>VLOOKUP($A23,'Return Data'!$B$7:$R$2292,10,0)</f>
        <v>4.7378999999999998</v>
      </c>
      <c r="E23" s="66">
        <f t="shared" si="0"/>
        <v>3</v>
      </c>
      <c r="F23" s="65">
        <f>VLOOKUP($A23,'Return Data'!$B$7:$R$2292,11,0)</f>
        <v>18.679300000000001</v>
      </c>
      <c r="G23" s="66">
        <f t="shared" si="1"/>
        <v>4</v>
      </c>
      <c r="H23" s="65">
        <f>VLOOKUP($A23,'Return Data'!$B$7:$R$2292,12,0)</f>
        <v>26.1798</v>
      </c>
      <c r="I23" s="66">
        <f t="shared" si="2"/>
        <v>4</v>
      </c>
      <c r="J23" s="65">
        <f>VLOOKUP($A23,'Return Data'!$B$7:$R$2292,13,0)</f>
        <v>54.565800000000003</v>
      </c>
      <c r="K23" s="66">
        <f t="shared" si="3"/>
        <v>1</v>
      </c>
      <c r="L23" s="65"/>
      <c r="M23" s="66"/>
      <c r="N23" s="65"/>
      <c r="O23" s="66"/>
      <c r="P23" s="65"/>
      <c r="Q23" s="66"/>
      <c r="R23" s="65">
        <f>VLOOKUP($A23,'Return Data'!$B$7:$R$2292,16,0)</f>
        <v>33.589199999999998</v>
      </c>
      <c r="S23" s="67">
        <f t="shared" si="5"/>
        <v>1</v>
      </c>
    </row>
    <row r="24" spans="1:19" x14ac:dyDescent="0.3">
      <c r="A24" s="63" t="s">
        <v>926</v>
      </c>
      <c r="B24" s="64">
        <f>VLOOKUP($A24,'Return Data'!$B$7:$R$2292,3,0)</f>
        <v>44533</v>
      </c>
      <c r="C24" s="65">
        <f>VLOOKUP($A24,'Return Data'!$B$7:$R$2292,4,0)</f>
        <v>105.751</v>
      </c>
      <c r="D24" s="65">
        <f>VLOOKUP($A24,'Return Data'!$B$7:$R$2292,10,0)</f>
        <v>0.69220000000000004</v>
      </c>
      <c r="E24" s="66">
        <f t="shared" si="0"/>
        <v>17</v>
      </c>
      <c r="F24" s="65">
        <f>VLOOKUP($A24,'Return Data'!$B$7:$R$2292,11,0)</f>
        <v>14.1157</v>
      </c>
      <c r="G24" s="66">
        <f t="shared" si="1"/>
        <v>16</v>
      </c>
      <c r="H24" s="65">
        <f>VLOOKUP($A24,'Return Data'!$B$7:$R$2292,12,0)</f>
        <v>21.372900000000001</v>
      </c>
      <c r="I24" s="66">
        <f t="shared" si="2"/>
        <v>16</v>
      </c>
      <c r="J24" s="65">
        <f>VLOOKUP($A24,'Return Data'!$B$7:$R$2292,13,0)</f>
        <v>46.083100000000002</v>
      </c>
      <c r="K24" s="66">
        <f t="shared" si="3"/>
        <v>11</v>
      </c>
      <c r="L24" s="65">
        <f>VLOOKUP($A24,'Return Data'!$B$7:$R$2292,17,0)</f>
        <v>32.316899999999997</v>
      </c>
      <c r="M24" s="66">
        <f t="shared" si="4"/>
        <v>3</v>
      </c>
      <c r="N24" s="65">
        <f>VLOOKUP($A24,'Return Data'!$B$7:$R$2292,14,0)</f>
        <v>26.3812</v>
      </c>
      <c r="O24" s="66">
        <f t="shared" si="6"/>
        <v>1</v>
      </c>
      <c r="P24" s="65">
        <f>VLOOKUP($A24,'Return Data'!$B$7:$R$2292,15,0)</f>
        <v>23.157299999999999</v>
      </c>
      <c r="Q24" s="66">
        <f t="shared" si="7"/>
        <v>1</v>
      </c>
      <c r="R24" s="65">
        <f>VLOOKUP($A24,'Return Data'!$B$7:$R$2292,16,0)</f>
        <v>25.404199999999999</v>
      </c>
      <c r="S24" s="67">
        <f t="shared" si="5"/>
        <v>5</v>
      </c>
    </row>
    <row r="25" spans="1:19" x14ac:dyDescent="0.3">
      <c r="A25" s="63" t="s">
        <v>928</v>
      </c>
      <c r="B25" s="64">
        <f>VLOOKUP($A25,'Return Data'!$B$7:$R$2292,3,0)</f>
        <v>44533</v>
      </c>
      <c r="C25" s="65">
        <f>VLOOKUP($A25,'Return Data'!$B$7:$R$2292,4,0)</f>
        <v>17.3049</v>
      </c>
      <c r="D25" s="65">
        <f>VLOOKUP($A25,'Return Data'!$B$7:$R$2292,10,0)</f>
        <v>-0.25019999999999998</v>
      </c>
      <c r="E25" s="66">
        <f t="shared" si="0"/>
        <v>23</v>
      </c>
      <c r="F25" s="65">
        <f>VLOOKUP($A25,'Return Data'!$B$7:$R$2292,11,0)</f>
        <v>16.7286</v>
      </c>
      <c r="G25" s="66">
        <f t="shared" si="1"/>
        <v>8</v>
      </c>
      <c r="H25" s="65">
        <f>VLOOKUP($A25,'Return Data'!$B$7:$R$2292,12,0)</f>
        <v>23.9739</v>
      </c>
      <c r="I25" s="66">
        <f t="shared" si="2"/>
        <v>6</v>
      </c>
      <c r="J25" s="65">
        <f>VLOOKUP($A25,'Return Data'!$B$7:$R$2292,13,0)</f>
        <v>49.783200000000001</v>
      </c>
      <c r="K25" s="66">
        <f t="shared" si="3"/>
        <v>6</v>
      </c>
      <c r="L25" s="65"/>
      <c r="M25" s="66"/>
      <c r="N25" s="65"/>
      <c r="O25" s="66"/>
      <c r="P25" s="65"/>
      <c r="Q25" s="66"/>
      <c r="R25" s="65">
        <f>VLOOKUP($A25,'Return Data'!$B$7:$R$2292,16,0)</f>
        <v>29.3414</v>
      </c>
      <c r="S25" s="67">
        <f t="shared" si="5"/>
        <v>3</v>
      </c>
    </row>
    <row r="26" spans="1:19" x14ac:dyDescent="0.3">
      <c r="A26" s="63" t="s">
        <v>2011</v>
      </c>
      <c r="B26" s="64">
        <f>VLOOKUP($A26,'Return Data'!$B$7:$R$2292,3,0)</f>
        <v>44533</v>
      </c>
      <c r="C26" s="65">
        <f>VLOOKUP($A26,'Return Data'!$B$7:$R$2292,4,0)</f>
        <v>26.860199999999999</v>
      </c>
      <c r="D26" s="65">
        <f>VLOOKUP($A26,'Return Data'!$B$7:$R$2292,10,0)</f>
        <v>3.7458</v>
      </c>
      <c r="E26" s="66">
        <f t="shared" si="0"/>
        <v>9</v>
      </c>
      <c r="F26" s="65">
        <f>VLOOKUP($A26,'Return Data'!$B$7:$R$2292,11,0)</f>
        <v>17.9999</v>
      </c>
      <c r="G26" s="66">
        <f t="shared" si="1"/>
        <v>6</v>
      </c>
      <c r="H26" s="65">
        <f>VLOOKUP($A26,'Return Data'!$B$7:$R$2292,12,0)</f>
        <v>24.738</v>
      </c>
      <c r="I26" s="66">
        <f t="shared" si="2"/>
        <v>5</v>
      </c>
      <c r="J26" s="65">
        <f>VLOOKUP($A26,'Return Data'!$B$7:$R$2292,13,0)</f>
        <v>49.890300000000003</v>
      </c>
      <c r="K26" s="66">
        <f t="shared" si="3"/>
        <v>5</v>
      </c>
      <c r="L26" s="65">
        <f>VLOOKUP($A26,'Return Data'!$B$7:$R$2292,17,0)</f>
        <v>26.377300000000002</v>
      </c>
      <c r="M26" s="66">
        <f t="shared" si="4"/>
        <v>13</v>
      </c>
      <c r="N26" s="65">
        <f>VLOOKUP($A26,'Return Data'!$B$7:$R$2292,14,0)</f>
        <v>21.681899999999999</v>
      </c>
      <c r="O26" s="66">
        <f t="shared" si="6"/>
        <v>6</v>
      </c>
      <c r="P26" s="65">
        <f>VLOOKUP($A26,'Return Data'!$B$7:$R$2292,15,0)</f>
        <v>18.103999999999999</v>
      </c>
      <c r="Q26" s="66">
        <f t="shared" si="7"/>
        <v>10</v>
      </c>
      <c r="R26" s="65">
        <f>VLOOKUP($A26,'Return Data'!$B$7:$R$2292,16,0)</f>
        <v>17.918900000000001</v>
      </c>
      <c r="S26" s="67">
        <f t="shared" si="5"/>
        <v>11</v>
      </c>
    </row>
    <row r="27" spans="1:19" x14ac:dyDescent="0.3">
      <c r="A27" s="63" t="s">
        <v>931</v>
      </c>
      <c r="B27" s="64">
        <f>VLOOKUP($A27,'Return Data'!$B$7:$R$2292,3,0)</f>
        <v>44533</v>
      </c>
      <c r="C27" s="65">
        <f>VLOOKUP($A27,'Return Data'!$B$7:$R$2292,4,0)</f>
        <v>854.45360000000005</v>
      </c>
      <c r="D27" s="65">
        <f>VLOOKUP($A27,'Return Data'!$B$7:$R$2292,10,0)</f>
        <v>-0.57410000000000005</v>
      </c>
      <c r="E27" s="66">
        <f t="shared" si="0"/>
        <v>24</v>
      </c>
      <c r="F27" s="65">
        <f>VLOOKUP($A27,'Return Data'!$B$7:$R$2292,11,0)</f>
        <v>13.2646</v>
      </c>
      <c r="G27" s="66">
        <f t="shared" si="1"/>
        <v>20</v>
      </c>
      <c r="H27" s="65">
        <f>VLOOKUP($A27,'Return Data'!$B$7:$R$2292,12,0)</f>
        <v>16.732199999999999</v>
      </c>
      <c r="I27" s="66">
        <f t="shared" si="2"/>
        <v>24</v>
      </c>
      <c r="J27" s="65">
        <f>VLOOKUP($A27,'Return Data'!$B$7:$R$2292,13,0)</f>
        <v>39.759</v>
      </c>
      <c r="K27" s="66">
        <f t="shared" si="3"/>
        <v>20</v>
      </c>
      <c r="L27" s="65">
        <f>VLOOKUP($A27,'Return Data'!$B$7:$R$2292,17,0)</f>
        <v>23.7502</v>
      </c>
      <c r="M27" s="66">
        <f t="shared" si="4"/>
        <v>21</v>
      </c>
      <c r="N27" s="65">
        <f>VLOOKUP($A27,'Return Data'!$B$7:$R$2292,14,0)</f>
        <v>17.3856</v>
      </c>
      <c r="O27" s="66">
        <f t="shared" si="6"/>
        <v>20</v>
      </c>
      <c r="P27" s="65">
        <f>VLOOKUP($A27,'Return Data'!$B$7:$R$2292,15,0)</f>
        <v>13.9018</v>
      </c>
      <c r="Q27" s="66">
        <f t="shared" si="7"/>
        <v>22</v>
      </c>
      <c r="R27" s="65">
        <f>VLOOKUP($A27,'Return Data'!$B$7:$R$2292,16,0)</f>
        <v>13.681900000000001</v>
      </c>
      <c r="S27" s="67">
        <f t="shared" si="5"/>
        <v>26</v>
      </c>
    </row>
    <row r="28" spans="1:19" x14ac:dyDescent="0.3">
      <c r="A28" s="63" t="s">
        <v>933</v>
      </c>
      <c r="B28" s="64">
        <f>VLOOKUP($A28,'Return Data'!$B$7:$R$2292,3,0)</f>
        <v>44533</v>
      </c>
      <c r="C28" s="65">
        <f>VLOOKUP($A28,'Return Data'!$B$7:$R$2292,4,0)</f>
        <v>197.54</v>
      </c>
      <c r="D28" s="65">
        <f>VLOOKUP($A28,'Return Data'!$B$7:$R$2292,10,0)</f>
        <v>2.7515999999999998</v>
      </c>
      <c r="E28" s="66">
        <f t="shared" si="0"/>
        <v>11</v>
      </c>
      <c r="F28" s="65">
        <f>VLOOKUP($A28,'Return Data'!$B$7:$R$2292,11,0)</f>
        <v>16.090699999999998</v>
      </c>
      <c r="G28" s="66">
        <f t="shared" si="1"/>
        <v>10</v>
      </c>
      <c r="H28" s="65">
        <f>VLOOKUP($A28,'Return Data'!$B$7:$R$2292,12,0)</f>
        <v>23.795200000000001</v>
      </c>
      <c r="I28" s="66">
        <f t="shared" si="2"/>
        <v>7</v>
      </c>
      <c r="J28" s="65">
        <f>VLOOKUP($A28,'Return Data'!$B$7:$R$2292,13,0)</f>
        <v>46.336799999999997</v>
      </c>
      <c r="K28" s="66">
        <f t="shared" si="3"/>
        <v>10</v>
      </c>
      <c r="L28" s="65">
        <f>VLOOKUP($A28,'Return Data'!$B$7:$R$2292,17,0)</f>
        <v>32.108400000000003</v>
      </c>
      <c r="M28" s="66">
        <f t="shared" si="4"/>
        <v>4</v>
      </c>
      <c r="N28" s="65">
        <f>VLOOKUP($A28,'Return Data'!$B$7:$R$2292,14,0)</f>
        <v>22.9786</v>
      </c>
      <c r="O28" s="66">
        <f t="shared" si="6"/>
        <v>4</v>
      </c>
      <c r="P28" s="65">
        <f>VLOOKUP($A28,'Return Data'!$B$7:$R$2292,15,0)</f>
        <v>20.011399999999998</v>
      </c>
      <c r="Q28" s="66">
        <f t="shared" si="7"/>
        <v>3</v>
      </c>
      <c r="R28" s="65">
        <f>VLOOKUP($A28,'Return Data'!$B$7:$R$2292,16,0)</f>
        <v>21.702200000000001</v>
      </c>
      <c r="S28" s="67">
        <f t="shared" si="5"/>
        <v>7</v>
      </c>
    </row>
    <row r="29" spans="1:19" x14ac:dyDescent="0.3">
      <c r="A29" s="63" t="s">
        <v>935</v>
      </c>
      <c r="B29" s="64">
        <f>VLOOKUP($A29,'Return Data'!$B$7:$R$2292,3,0)</f>
        <v>44533</v>
      </c>
      <c r="C29" s="65">
        <f>VLOOKUP($A29,'Return Data'!$B$7:$R$2292,4,0)</f>
        <v>69.636600000000001</v>
      </c>
      <c r="D29" s="65">
        <f>VLOOKUP($A29,'Return Data'!$B$7:$R$2292,10,0)</f>
        <v>6.5761000000000003</v>
      </c>
      <c r="E29" s="66">
        <f t="shared" si="0"/>
        <v>1</v>
      </c>
      <c r="F29" s="65">
        <f>VLOOKUP($A29,'Return Data'!$B$7:$R$2292,11,0)</f>
        <v>15.8049</v>
      </c>
      <c r="G29" s="66">
        <f t="shared" si="1"/>
        <v>13</v>
      </c>
      <c r="H29" s="65">
        <f>VLOOKUP($A29,'Return Data'!$B$7:$R$2292,12,0)</f>
        <v>32.9696</v>
      </c>
      <c r="I29" s="66">
        <f t="shared" si="2"/>
        <v>1</v>
      </c>
      <c r="J29" s="65">
        <f>VLOOKUP($A29,'Return Data'!$B$7:$R$2292,13,0)</f>
        <v>50.306600000000003</v>
      </c>
      <c r="K29" s="66">
        <f t="shared" si="3"/>
        <v>3</v>
      </c>
      <c r="L29" s="65">
        <f>VLOOKUP($A29,'Return Data'!$B$7:$R$2292,17,0)</f>
        <v>33.701300000000003</v>
      </c>
      <c r="M29" s="66">
        <f t="shared" si="4"/>
        <v>2</v>
      </c>
      <c r="N29" s="65">
        <f>VLOOKUP($A29,'Return Data'!$B$7:$R$2292,14,0)</f>
        <v>23.450800000000001</v>
      </c>
      <c r="O29" s="66">
        <f t="shared" si="6"/>
        <v>3</v>
      </c>
      <c r="P29" s="65">
        <f>VLOOKUP($A29,'Return Data'!$B$7:$R$2292,15,0)</f>
        <v>18.1463</v>
      </c>
      <c r="Q29" s="66">
        <f t="shared" si="7"/>
        <v>9</v>
      </c>
      <c r="R29" s="65">
        <f>VLOOKUP($A29,'Return Data'!$B$7:$R$2292,16,0)</f>
        <v>19.2286</v>
      </c>
      <c r="S29" s="67">
        <f t="shared" si="5"/>
        <v>9</v>
      </c>
    </row>
    <row r="30" spans="1:19" x14ac:dyDescent="0.3">
      <c r="A30" s="63" t="s">
        <v>1898</v>
      </c>
      <c r="B30" s="64">
        <f>VLOOKUP($A30,'Return Data'!$B$7:$R$2292,3,0)</f>
        <v>44533</v>
      </c>
      <c r="C30" s="65">
        <f>VLOOKUP($A30,'Return Data'!$B$7:$R$2292,4,0)</f>
        <v>382.36410000000001</v>
      </c>
      <c r="D30" s="65">
        <f>VLOOKUP($A30,'Return Data'!$B$7:$R$2292,10,0)</f>
        <v>4.2755000000000001</v>
      </c>
      <c r="E30" s="66">
        <f t="shared" si="0"/>
        <v>7</v>
      </c>
      <c r="F30" s="65">
        <f>VLOOKUP($A30,'Return Data'!$B$7:$R$2292,11,0)</f>
        <v>13.5968</v>
      </c>
      <c r="G30" s="66">
        <f t="shared" si="1"/>
        <v>18</v>
      </c>
      <c r="H30" s="65">
        <f>VLOOKUP($A30,'Return Data'!$B$7:$R$2292,12,0)</f>
        <v>23.105</v>
      </c>
      <c r="I30" s="66">
        <f t="shared" si="2"/>
        <v>10</v>
      </c>
      <c r="J30" s="65">
        <f>VLOOKUP($A30,'Return Data'!$B$7:$R$2292,13,0)</f>
        <v>45.667099999999998</v>
      </c>
      <c r="K30" s="66">
        <f t="shared" si="3"/>
        <v>12</v>
      </c>
      <c r="L30" s="65">
        <f>VLOOKUP($A30,'Return Data'!$B$7:$R$2292,17,0)</f>
        <v>27.786899999999999</v>
      </c>
      <c r="M30" s="66">
        <f t="shared" si="4"/>
        <v>9</v>
      </c>
      <c r="N30" s="65">
        <f>VLOOKUP($A30,'Return Data'!$B$7:$R$2292,14,0)</f>
        <v>20.656600000000001</v>
      </c>
      <c r="O30" s="66">
        <f t="shared" si="6"/>
        <v>10</v>
      </c>
      <c r="P30" s="65">
        <f>VLOOKUP($A30,'Return Data'!$B$7:$R$2292,15,0)</f>
        <v>18.380500000000001</v>
      </c>
      <c r="Q30" s="66">
        <f t="shared" si="7"/>
        <v>8</v>
      </c>
      <c r="R30" s="65">
        <f>VLOOKUP($A30,'Return Data'!$B$7:$R$2292,16,0)</f>
        <v>17.797000000000001</v>
      </c>
      <c r="S30" s="67">
        <f t="shared" si="5"/>
        <v>12</v>
      </c>
    </row>
    <row r="31" spans="1:19" x14ac:dyDescent="0.3">
      <c r="A31" s="63" t="s">
        <v>937</v>
      </c>
      <c r="B31" s="64">
        <f>VLOOKUP($A31,'Return Data'!$B$7:$R$2292,3,0)</f>
        <v>44533</v>
      </c>
      <c r="C31" s="65">
        <f>VLOOKUP($A31,'Return Data'!$B$7:$R$2292,4,0)</f>
        <v>59.479700000000001</v>
      </c>
      <c r="D31" s="65">
        <f>VLOOKUP($A31,'Return Data'!$B$7:$R$2292,10,0)</f>
        <v>2.0272999999999999</v>
      </c>
      <c r="E31" s="66">
        <f t="shared" si="0"/>
        <v>13</v>
      </c>
      <c r="F31" s="65">
        <f>VLOOKUP($A31,'Return Data'!$B$7:$R$2292,11,0)</f>
        <v>19.7818</v>
      </c>
      <c r="G31" s="66">
        <f t="shared" si="1"/>
        <v>3</v>
      </c>
      <c r="H31" s="65">
        <f>VLOOKUP($A31,'Return Data'!$B$7:$R$2292,12,0)</f>
        <v>21.9971</v>
      </c>
      <c r="I31" s="66">
        <f t="shared" si="2"/>
        <v>12</v>
      </c>
      <c r="J31" s="65">
        <f>VLOOKUP($A31,'Return Data'!$B$7:$R$2292,13,0)</f>
        <v>46.589500000000001</v>
      </c>
      <c r="K31" s="66">
        <f t="shared" si="3"/>
        <v>9</v>
      </c>
      <c r="L31" s="65">
        <f>VLOOKUP($A31,'Return Data'!$B$7:$R$2292,17,0)</f>
        <v>24.153400000000001</v>
      </c>
      <c r="M31" s="66">
        <f t="shared" si="4"/>
        <v>19</v>
      </c>
      <c r="N31" s="65">
        <f>VLOOKUP($A31,'Return Data'!$B$7:$R$2292,14,0)</f>
        <v>19.959900000000001</v>
      </c>
      <c r="O31" s="66">
        <f t="shared" si="6"/>
        <v>15</v>
      </c>
      <c r="P31" s="65">
        <f>VLOOKUP($A31,'Return Data'!$B$7:$R$2292,15,0)</f>
        <v>19.464300000000001</v>
      </c>
      <c r="Q31" s="66">
        <f t="shared" si="7"/>
        <v>5</v>
      </c>
      <c r="R31" s="65">
        <f>VLOOKUP($A31,'Return Data'!$B$7:$R$2292,16,0)</f>
        <v>16.409600000000001</v>
      </c>
      <c r="S31" s="67">
        <f t="shared" si="5"/>
        <v>18</v>
      </c>
    </row>
    <row r="32" spans="1:19" x14ac:dyDescent="0.3">
      <c r="A32" s="63" t="s">
        <v>939</v>
      </c>
      <c r="B32" s="64">
        <f>VLOOKUP($A32,'Return Data'!$B$7:$R$2292,3,0)</f>
        <v>44533</v>
      </c>
      <c r="C32" s="65">
        <f>VLOOKUP($A32,'Return Data'!$B$7:$R$2292,4,0)</f>
        <v>354.44940000000003</v>
      </c>
      <c r="D32" s="65">
        <f>VLOOKUP($A32,'Return Data'!$B$7:$R$2292,10,0)</f>
        <v>-1.0485</v>
      </c>
      <c r="E32" s="66">
        <f t="shared" si="0"/>
        <v>25</v>
      </c>
      <c r="F32" s="65">
        <f>VLOOKUP($A32,'Return Data'!$B$7:$R$2292,11,0)</f>
        <v>10.198</v>
      </c>
      <c r="G32" s="66">
        <f t="shared" si="1"/>
        <v>25</v>
      </c>
      <c r="H32" s="65">
        <f>VLOOKUP($A32,'Return Data'!$B$7:$R$2292,12,0)</f>
        <v>13.088699999999999</v>
      </c>
      <c r="I32" s="66">
        <f t="shared" si="2"/>
        <v>27</v>
      </c>
      <c r="J32" s="65">
        <f>VLOOKUP($A32,'Return Data'!$B$7:$R$2292,13,0)</f>
        <v>34.442100000000003</v>
      </c>
      <c r="K32" s="66">
        <f t="shared" si="3"/>
        <v>27</v>
      </c>
      <c r="L32" s="65">
        <f>VLOOKUP($A32,'Return Data'!$B$7:$R$2292,17,0)</f>
        <v>22.581900000000001</v>
      </c>
      <c r="M32" s="66">
        <f t="shared" si="4"/>
        <v>22</v>
      </c>
      <c r="N32" s="65">
        <f>VLOOKUP($A32,'Return Data'!$B$7:$R$2292,14,0)</f>
        <v>19.889399999999998</v>
      </c>
      <c r="O32" s="66">
        <f t="shared" si="6"/>
        <v>16</v>
      </c>
      <c r="P32" s="65">
        <f>VLOOKUP($A32,'Return Data'!$B$7:$R$2292,15,0)</f>
        <v>17.000800000000002</v>
      </c>
      <c r="Q32" s="66">
        <f t="shared" si="7"/>
        <v>14</v>
      </c>
      <c r="R32" s="65">
        <f>VLOOKUP($A32,'Return Data'!$B$7:$R$2292,16,0)</f>
        <v>16.777699999999999</v>
      </c>
      <c r="S32" s="67">
        <f t="shared" si="5"/>
        <v>17</v>
      </c>
    </row>
    <row r="33" spans="1:19" x14ac:dyDescent="0.3">
      <c r="A33" s="63" t="s">
        <v>940</v>
      </c>
      <c r="B33" s="64">
        <f>VLOOKUP($A33,'Return Data'!$B$7:$R$2292,3,0)</f>
        <v>44533</v>
      </c>
      <c r="C33" s="65">
        <f>VLOOKUP($A33,'Return Data'!$B$7:$R$2292,4,0)</f>
        <v>17.27</v>
      </c>
      <c r="D33" s="65">
        <f>VLOOKUP($A33,'Return Data'!$B$7:$R$2292,10,0)</f>
        <v>4.4135</v>
      </c>
      <c r="E33" s="66">
        <f t="shared" si="0"/>
        <v>4</v>
      </c>
      <c r="F33" s="65">
        <f>VLOOKUP($A33,'Return Data'!$B$7:$R$2292,11,0)</f>
        <v>21.9633</v>
      </c>
      <c r="G33" s="66">
        <f t="shared" si="1"/>
        <v>2</v>
      </c>
      <c r="H33" s="65">
        <f>VLOOKUP($A33,'Return Data'!$B$7:$R$2292,12,0)</f>
        <v>26.7988</v>
      </c>
      <c r="I33" s="66">
        <f t="shared" si="2"/>
        <v>3</v>
      </c>
      <c r="J33" s="65">
        <f>VLOOKUP($A33,'Return Data'!$B$7:$R$2292,13,0)</f>
        <v>45.004199999999997</v>
      </c>
      <c r="K33" s="66">
        <f t="shared" si="3"/>
        <v>14</v>
      </c>
      <c r="L33" s="65"/>
      <c r="M33" s="66"/>
      <c r="N33" s="65"/>
      <c r="O33" s="66"/>
      <c r="P33" s="65"/>
      <c r="Q33" s="66"/>
      <c r="R33" s="65">
        <f>VLOOKUP($A33,'Return Data'!$B$7:$R$2292,16,0)</f>
        <v>31.513999999999999</v>
      </c>
      <c r="S33" s="67">
        <f t="shared" si="5"/>
        <v>2</v>
      </c>
    </row>
    <row r="34" spans="1:19" x14ac:dyDescent="0.3">
      <c r="A34" s="63" t="s">
        <v>942</v>
      </c>
      <c r="B34" s="64">
        <f>VLOOKUP($A34,'Return Data'!$B$7:$R$2292,3,0)</f>
        <v>44533</v>
      </c>
      <c r="C34" s="65">
        <f>VLOOKUP($A34,'Return Data'!$B$7:$R$2292,4,0)</f>
        <v>102.1412</v>
      </c>
      <c r="D34" s="65">
        <f>VLOOKUP($A34,'Return Data'!$B$7:$R$2292,10,0)</f>
        <v>0.52759999999999996</v>
      </c>
      <c r="E34" s="66">
        <f t="shared" si="0"/>
        <v>18</v>
      </c>
      <c r="F34" s="65">
        <f>VLOOKUP($A34,'Return Data'!$B$7:$R$2292,11,0)</f>
        <v>12.315300000000001</v>
      </c>
      <c r="G34" s="66">
        <f t="shared" si="1"/>
        <v>22</v>
      </c>
      <c r="H34" s="65">
        <f>VLOOKUP($A34,'Return Data'!$B$7:$R$2292,12,0)</f>
        <v>19.969799999999999</v>
      </c>
      <c r="I34" s="66">
        <f t="shared" si="2"/>
        <v>19</v>
      </c>
      <c r="J34" s="65">
        <f>VLOOKUP($A34,'Return Data'!$B$7:$R$2292,13,0)</f>
        <v>48.084400000000002</v>
      </c>
      <c r="K34" s="66">
        <f t="shared" si="3"/>
        <v>8</v>
      </c>
      <c r="L34" s="65">
        <f>VLOOKUP($A34,'Return Data'!$B$7:$R$2292,17,0)</f>
        <v>27.8127</v>
      </c>
      <c r="M34" s="66">
        <f t="shared" si="4"/>
        <v>8</v>
      </c>
      <c r="N34" s="65">
        <f>VLOOKUP($A34,'Return Data'!$B$7:$R$2292,14,0)</f>
        <v>18.033899999999999</v>
      </c>
      <c r="O34" s="66">
        <f t="shared" si="6"/>
        <v>19</v>
      </c>
      <c r="P34" s="65">
        <f>VLOOKUP($A34,'Return Data'!$B$7:$R$2292,15,0)</f>
        <v>15.6935</v>
      </c>
      <c r="Q34" s="66">
        <f t="shared" si="7"/>
        <v>19</v>
      </c>
      <c r="R34" s="65">
        <f>VLOOKUP($A34,'Return Data'!$B$7:$R$2292,16,0)</f>
        <v>14.1073</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1.9214296296296296</v>
      </c>
      <c r="E36" s="74"/>
      <c r="F36" s="75">
        <f>AVERAGE(F8:F34)</f>
        <v>15.066259259259256</v>
      </c>
      <c r="G36" s="74"/>
      <c r="H36" s="75">
        <f>AVERAGE(H8:H34)</f>
        <v>21.684755555555558</v>
      </c>
      <c r="I36" s="74"/>
      <c r="J36" s="75">
        <f>AVERAGE(J8:J34)</f>
        <v>43.801759259259264</v>
      </c>
      <c r="K36" s="74"/>
      <c r="L36" s="75">
        <f>AVERAGE(L8:L34)</f>
        <v>27.108487499999999</v>
      </c>
      <c r="M36" s="74"/>
      <c r="N36" s="75">
        <f>AVERAGE(N8:N34)</f>
        <v>20.505627272727278</v>
      </c>
      <c r="O36" s="74"/>
      <c r="P36" s="75">
        <f>AVERAGE(P8:P34)</f>
        <v>17.839440909090907</v>
      </c>
      <c r="Q36" s="74"/>
      <c r="R36" s="75">
        <f>AVERAGE(R8:R34)</f>
        <v>19.296607407407411</v>
      </c>
      <c r="S36" s="76"/>
    </row>
    <row r="37" spans="1:19" x14ac:dyDescent="0.3">
      <c r="A37" s="73" t="s">
        <v>28</v>
      </c>
      <c r="B37" s="74"/>
      <c r="C37" s="74"/>
      <c r="D37" s="75">
        <f>MIN(D8:D34)</f>
        <v>-2.6135000000000002</v>
      </c>
      <c r="E37" s="74"/>
      <c r="F37" s="75">
        <f>MIN(F8:F34)</f>
        <v>8.0396999999999998</v>
      </c>
      <c r="G37" s="74"/>
      <c r="H37" s="75">
        <f>MIN(H8:H34)</f>
        <v>13.088699999999999</v>
      </c>
      <c r="I37" s="74"/>
      <c r="J37" s="75">
        <f>MIN(J8:J34)</f>
        <v>34.442100000000003</v>
      </c>
      <c r="K37" s="74"/>
      <c r="L37" s="75">
        <f>MIN(L8:L34)</f>
        <v>21.374600000000001</v>
      </c>
      <c r="M37" s="74"/>
      <c r="N37" s="75">
        <f>MIN(N8:N34)</f>
        <v>16.506499999999999</v>
      </c>
      <c r="O37" s="74"/>
      <c r="P37" s="75">
        <f>MIN(P8:P34)</f>
        <v>13.9018</v>
      </c>
      <c r="Q37" s="74"/>
      <c r="R37" s="75">
        <f>MIN(R8:R34)</f>
        <v>12.3863</v>
      </c>
      <c r="S37" s="76"/>
    </row>
    <row r="38" spans="1:19" ht="15" thickBot="1" x14ac:dyDescent="0.35">
      <c r="A38" s="77" t="s">
        <v>29</v>
      </c>
      <c r="B38" s="78"/>
      <c r="C38" s="78"/>
      <c r="D38" s="79">
        <f>MAX(D8:D34)</f>
        <v>6.5761000000000003</v>
      </c>
      <c r="E38" s="78"/>
      <c r="F38" s="79">
        <f>MAX(F8:F34)</f>
        <v>21.9726</v>
      </c>
      <c r="G38" s="78"/>
      <c r="H38" s="79">
        <f>MAX(H8:H34)</f>
        <v>32.9696</v>
      </c>
      <c r="I38" s="78"/>
      <c r="J38" s="79">
        <f>MAX(J8:J34)</f>
        <v>54.565800000000003</v>
      </c>
      <c r="K38" s="78"/>
      <c r="L38" s="79">
        <f>MAX(L8:L34)</f>
        <v>36.424999999999997</v>
      </c>
      <c r="M38" s="78"/>
      <c r="N38" s="79">
        <f>MAX(N8:N34)</f>
        <v>26.3812</v>
      </c>
      <c r="O38" s="78"/>
      <c r="P38" s="79">
        <f>MAX(P8:P34)</f>
        <v>23.157299999999999</v>
      </c>
      <c r="Q38" s="78"/>
      <c r="R38" s="79">
        <f>MAX(R8:R34)</f>
        <v>33.589199999999998</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1893</v>
      </c>
      <c r="B8" s="64">
        <f>VLOOKUP($A8,'Return Data'!$B$7:$R$2292,3,0)</f>
        <v>44533</v>
      </c>
      <c r="C8" s="65">
        <f>VLOOKUP($A8,'Return Data'!$B$7:$R$2292,4,0)</f>
        <v>815.76283928076396</v>
      </c>
      <c r="D8" s="65">
        <f>VLOOKUP($A8,'Return Data'!$B$7:$R$2292,10,0)</f>
        <v>1.3396999999999999</v>
      </c>
      <c r="E8" s="66">
        <f t="shared" ref="E8:E34" si="0">RANK(D8,D$8:D$34,0)</f>
        <v>14</v>
      </c>
      <c r="F8" s="65">
        <f>VLOOKUP($A8,'Return Data'!$B$7:$R$2292,11,0)</f>
        <v>15.514799999999999</v>
      </c>
      <c r="G8" s="66">
        <f t="shared" ref="G8:G34" si="1">RANK(F8,F$8:F$34,0)</f>
        <v>11</v>
      </c>
      <c r="H8" s="65">
        <f>VLOOKUP($A8,'Return Data'!$B$7:$R$2292,12,0)</f>
        <v>20.508600000000001</v>
      </c>
      <c r="I8" s="66">
        <f>RANK(H8,H$8:H$34,0)</f>
        <v>15</v>
      </c>
      <c r="J8" s="65">
        <f>VLOOKUP($A8,'Return Data'!$B$7:$R$2292,13,0)</f>
        <v>42.525700000000001</v>
      </c>
      <c r="K8" s="66">
        <f>RANK(J8,J$8:J$34,0)</f>
        <v>15</v>
      </c>
      <c r="L8" s="65">
        <f>VLOOKUP($A8,'Return Data'!$B$7:$R$2292,17,0)</f>
        <v>26.7742</v>
      </c>
      <c r="M8" s="66">
        <f>RANK(L8,L$8:L$34,0)</f>
        <v>9</v>
      </c>
      <c r="N8" s="65">
        <f>VLOOKUP($A8,'Return Data'!$B$7:$R$2292,14,0)</f>
        <v>20.411899999999999</v>
      </c>
      <c r="O8" s="66">
        <f>RANK(N8,N$8:N$34,0)</f>
        <v>5</v>
      </c>
      <c r="P8" s="65">
        <f>VLOOKUP($A8,'Return Data'!$B$7:$R$2292,15,0)</f>
        <v>16.0425</v>
      </c>
      <c r="Q8" s="66">
        <f>RANK(P8,P$8:P$34,0)</f>
        <v>13</v>
      </c>
      <c r="R8" s="65">
        <f>VLOOKUP($A8,'Return Data'!$B$7:$R$2292,16,0)</f>
        <v>18.127700000000001</v>
      </c>
      <c r="S8" s="67">
        <f>RANK(R8,R$8:R$34,0)</f>
        <v>11</v>
      </c>
    </row>
    <row r="9" spans="1:20" x14ac:dyDescent="0.3">
      <c r="A9" s="63" t="s">
        <v>899</v>
      </c>
      <c r="B9" s="64">
        <f>VLOOKUP($A9,'Return Data'!$B$7:$R$2292,3,0)</f>
        <v>44533</v>
      </c>
      <c r="C9" s="65">
        <f>VLOOKUP($A9,'Return Data'!$B$7:$R$2292,4,0)</f>
        <v>21.11</v>
      </c>
      <c r="D9" s="65">
        <f>VLOOKUP($A9,'Return Data'!$B$7:$R$2292,10,0)</f>
        <v>3.8877999999999999</v>
      </c>
      <c r="E9" s="66">
        <f t="shared" si="0"/>
        <v>7</v>
      </c>
      <c r="F9" s="65">
        <f>VLOOKUP($A9,'Return Data'!$B$7:$R$2292,11,0)</f>
        <v>21.043600000000001</v>
      </c>
      <c r="G9" s="66">
        <f t="shared" si="1"/>
        <v>2</v>
      </c>
      <c r="H9" s="65">
        <f>VLOOKUP($A9,'Return Data'!$B$7:$R$2292,12,0)</f>
        <v>29.5092</v>
      </c>
      <c r="I9" s="66">
        <f t="shared" ref="I9:I34" si="2">RANK(H9,H$8:H$34,0)</f>
        <v>2</v>
      </c>
      <c r="J9" s="65">
        <f>VLOOKUP($A9,'Return Data'!$B$7:$R$2292,13,0)</f>
        <v>48.7667</v>
      </c>
      <c r="K9" s="66">
        <f t="shared" ref="K9:K34" si="3">RANK(J9,J$8:J$34,0)</f>
        <v>3</v>
      </c>
      <c r="L9" s="65">
        <f>VLOOKUP($A9,'Return Data'!$B$7:$R$2292,17,0)</f>
        <v>34.268999999999998</v>
      </c>
      <c r="M9" s="66">
        <f t="shared" ref="M9:M34" si="4">RANK(L9,L$8:L$34,0)</f>
        <v>1</v>
      </c>
      <c r="N9" s="65"/>
      <c r="O9" s="66"/>
      <c r="P9" s="65"/>
      <c r="Q9" s="66"/>
      <c r="R9" s="65">
        <f>VLOOKUP($A9,'Return Data'!$B$7:$R$2292,16,0)</f>
        <v>27.079599999999999</v>
      </c>
      <c r="S9" s="67">
        <f t="shared" ref="S9:S34" si="5">RANK(R9,R$8:R$34,0)</f>
        <v>4</v>
      </c>
    </row>
    <row r="10" spans="1:20" x14ac:dyDescent="0.3">
      <c r="A10" s="63" t="s">
        <v>901</v>
      </c>
      <c r="B10" s="64">
        <f>VLOOKUP($A10,'Return Data'!$B$7:$R$2292,3,0)</f>
        <v>44533</v>
      </c>
      <c r="C10" s="65">
        <f>VLOOKUP($A10,'Return Data'!$B$7:$R$2292,4,0)</f>
        <v>54.86</v>
      </c>
      <c r="D10" s="65">
        <f>VLOOKUP($A10,'Return Data'!$B$7:$R$2292,10,0)</f>
        <v>-3.6400000000000002E-2</v>
      </c>
      <c r="E10" s="66">
        <f t="shared" si="0"/>
        <v>20</v>
      </c>
      <c r="F10" s="65">
        <f>VLOOKUP($A10,'Return Data'!$B$7:$R$2292,11,0)</f>
        <v>12.326000000000001</v>
      </c>
      <c r="G10" s="66">
        <f t="shared" si="1"/>
        <v>20</v>
      </c>
      <c r="H10" s="65">
        <f>VLOOKUP($A10,'Return Data'!$B$7:$R$2292,12,0)</f>
        <v>22.894300000000001</v>
      </c>
      <c r="I10" s="66">
        <f t="shared" si="2"/>
        <v>5</v>
      </c>
      <c r="J10" s="65">
        <f>VLOOKUP($A10,'Return Data'!$B$7:$R$2292,13,0)</f>
        <v>37.493699999999997</v>
      </c>
      <c r="K10" s="66">
        <f t="shared" si="3"/>
        <v>21</v>
      </c>
      <c r="L10" s="65">
        <f>VLOOKUP($A10,'Return Data'!$B$7:$R$2292,17,0)</f>
        <v>24.555800000000001</v>
      </c>
      <c r="M10" s="66">
        <f t="shared" si="4"/>
        <v>13</v>
      </c>
      <c r="N10" s="65">
        <f>VLOOKUP($A10,'Return Data'!$B$7:$R$2292,14,0)</f>
        <v>18.7807</v>
      </c>
      <c r="O10" s="66">
        <f t="shared" ref="O10:O34" si="6">RANK(N10,N$8:N$34,0)</f>
        <v>15</v>
      </c>
      <c r="P10" s="65">
        <f>VLOOKUP($A10,'Return Data'!$B$7:$R$2292,15,0)</f>
        <v>14.802300000000001</v>
      </c>
      <c r="Q10" s="66">
        <f t="shared" ref="Q10:Q34" si="7">RANK(P10,P$8:P$34,0)</f>
        <v>19</v>
      </c>
      <c r="R10" s="65">
        <f>VLOOKUP($A10,'Return Data'!$B$7:$R$2292,16,0)</f>
        <v>13.846500000000001</v>
      </c>
      <c r="S10" s="67">
        <f t="shared" si="5"/>
        <v>18</v>
      </c>
    </row>
    <row r="11" spans="1:20" x14ac:dyDescent="0.3">
      <c r="A11" s="63" t="s">
        <v>903</v>
      </c>
      <c r="B11" s="64">
        <f>VLOOKUP($A11,'Return Data'!$B$7:$R$2292,3,0)</f>
        <v>44533</v>
      </c>
      <c r="C11" s="65">
        <f>VLOOKUP($A11,'Return Data'!$B$7:$R$2292,4,0)</f>
        <v>161.82</v>
      </c>
      <c r="D11" s="65">
        <f>VLOOKUP($A11,'Return Data'!$B$7:$R$2292,10,0)</f>
        <v>0.79730000000000001</v>
      </c>
      <c r="E11" s="66">
        <f t="shared" si="0"/>
        <v>16</v>
      </c>
      <c r="F11" s="65">
        <f>VLOOKUP($A11,'Return Data'!$B$7:$R$2292,11,0)</f>
        <v>15.7262</v>
      </c>
      <c r="G11" s="66">
        <f t="shared" si="1"/>
        <v>9</v>
      </c>
      <c r="H11" s="65">
        <f>VLOOKUP($A11,'Return Data'!$B$7:$R$2292,12,0)</f>
        <v>20.410699999999999</v>
      </c>
      <c r="I11" s="66">
        <f t="shared" si="2"/>
        <v>17</v>
      </c>
      <c r="J11" s="65">
        <f>VLOOKUP($A11,'Return Data'!$B$7:$R$2292,13,0)</f>
        <v>40.982700000000001</v>
      </c>
      <c r="K11" s="66">
        <f t="shared" si="3"/>
        <v>17</v>
      </c>
      <c r="L11" s="65">
        <f>VLOOKUP($A11,'Return Data'!$B$7:$R$2292,17,0)</f>
        <v>30.3355</v>
      </c>
      <c r="M11" s="66">
        <f t="shared" si="4"/>
        <v>5</v>
      </c>
      <c r="N11" s="65">
        <f>VLOOKUP($A11,'Return Data'!$B$7:$R$2292,14,0)</f>
        <v>22.3749</v>
      </c>
      <c r="O11" s="66">
        <f t="shared" si="6"/>
        <v>3</v>
      </c>
      <c r="P11" s="65">
        <f>VLOOKUP($A11,'Return Data'!$B$7:$R$2292,15,0)</f>
        <v>20.028400000000001</v>
      </c>
      <c r="Q11" s="66">
        <f t="shared" si="7"/>
        <v>2</v>
      </c>
      <c r="R11" s="65">
        <f>VLOOKUP($A11,'Return Data'!$B$7:$R$2292,16,0)</f>
        <v>18.0901</v>
      </c>
      <c r="S11" s="67">
        <f t="shared" si="5"/>
        <v>12</v>
      </c>
    </row>
    <row r="12" spans="1:20" x14ac:dyDescent="0.3">
      <c r="A12" s="63" t="s">
        <v>905</v>
      </c>
      <c r="B12" s="64">
        <f>VLOOKUP($A12,'Return Data'!$B$7:$R$2292,3,0)</f>
        <v>44533</v>
      </c>
      <c r="C12" s="65">
        <f>VLOOKUP($A12,'Return Data'!$B$7:$R$2292,4,0)</f>
        <v>351.14</v>
      </c>
      <c r="D12" s="65">
        <f>VLOOKUP($A12,'Return Data'!$B$7:$R$2292,10,0)</f>
        <v>-2.8397999999999999</v>
      </c>
      <c r="E12" s="66">
        <f t="shared" si="0"/>
        <v>27</v>
      </c>
      <c r="F12" s="65">
        <f>VLOOKUP($A12,'Return Data'!$B$7:$R$2292,11,0)</f>
        <v>7.5404</v>
      </c>
      <c r="G12" s="66">
        <f t="shared" si="1"/>
        <v>27</v>
      </c>
      <c r="H12" s="65">
        <f>VLOOKUP($A12,'Return Data'!$B$7:$R$2292,12,0)</f>
        <v>16.004899999999999</v>
      </c>
      <c r="I12" s="66">
        <f t="shared" si="2"/>
        <v>24</v>
      </c>
      <c r="J12" s="65">
        <f>VLOOKUP($A12,'Return Data'!$B$7:$R$2292,13,0)</f>
        <v>36.878500000000003</v>
      </c>
      <c r="K12" s="66">
        <f t="shared" si="3"/>
        <v>22</v>
      </c>
      <c r="L12" s="65">
        <f>VLOOKUP($A12,'Return Data'!$B$7:$R$2292,17,0)</f>
        <v>22.970300000000002</v>
      </c>
      <c r="M12" s="66">
        <f t="shared" si="4"/>
        <v>19</v>
      </c>
      <c r="N12" s="65">
        <f>VLOOKUP($A12,'Return Data'!$B$7:$R$2292,14,0)</f>
        <v>19.1631</v>
      </c>
      <c r="O12" s="66">
        <f t="shared" si="6"/>
        <v>12</v>
      </c>
      <c r="P12" s="65">
        <f>VLOOKUP($A12,'Return Data'!$B$7:$R$2292,15,0)</f>
        <v>16.159700000000001</v>
      </c>
      <c r="Q12" s="66">
        <f t="shared" si="7"/>
        <v>12</v>
      </c>
      <c r="R12" s="65">
        <f>VLOOKUP($A12,'Return Data'!$B$7:$R$2292,16,0)</f>
        <v>17.9419</v>
      </c>
      <c r="S12" s="67">
        <f t="shared" si="5"/>
        <v>13</v>
      </c>
    </row>
    <row r="13" spans="1:20" x14ac:dyDescent="0.3">
      <c r="A13" s="63" t="s">
        <v>907</v>
      </c>
      <c r="B13" s="64">
        <f>VLOOKUP($A13,'Return Data'!$B$7:$R$2292,3,0)</f>
        <v>44533</v>
      </c>
      <c r="C13" s="65">
        <f>VLOOKUP($A13,'Return Data'!$B$7:$R$2292,4,0)</f>
        <v>51.91</v>
      </c>
      <c r="D13" s="65">
        <f>VLOOKUP($A13,'Return Data'!$B$7:$R$2292,10,0)</f>
        <v>1.1004</v>
      </c>
      <c r="E13" s="66">
        <f t="shared" si="0"/>
        <v>15</v>
      </c>
      <c r="F13" s="65">
        <f>VLOOKUP($A13,'Return Data'!$B$7:$R$2292,11,0)</f>
        <v>12.872400000000001</v>
      </c>
      <c r="G13" s="66">
        <f t="shared" si="1"/>
        <v>19</v>
      </c>
      <c r="H13" s="65">
        <f>VLOOKUP($A13,'Return Data'!$B$7:$R$2292,12,0)</f>
        <v>17.480599999999999</v>
      </c>
      <c r="I13" s="66">
        <f t="shared" si="2"/>
        <v>21</v>
      </c>
      <c r="J13" s="65">
        <f>VLOOKUP($A13,'Return Data'!$B$7:$R$2292,13,0)</f>
        <v>41.263199999999998</v>
      </c>
      <c r="K13" s="66">
        <f t="shared" si="3"/>
        <v>16</v>
      </c>
      <c r="L13" s="65">
        <f>VLOOKUP($A13,'Return Data'!$B$7:$R$2292,17,0)</f>
        <v>26.251899999999999</v>
      </c>
      <c r="M13" s="66">
        <f t="shared" si="4"/>
        <v>11</v>
      </c>
      <c r="N13" s="65">
        <f>VLOOKUP($A13,'Return Data'!$B$7:$R$2292,14,0)</f>
        <v>20.3568</v>
      </c>
      <c r="O13" s="66">
        <f t="shared" si="6"/>
        <v>6</v>
      </c>
      <c r="P13" s="65">
        <f>VLOOKUP($A13,'Return Data'!$B$7:$R$2292,15,0)</f>
        <v>18.451000000000001</v>
      </c>
      <c r="Q13" s="66">
        <f t="shared" si="7"/>
        <v>4</v>
      </c>
      <c r="R13" s="65">
        <f>VLOOKUP($A13,'Return Data'!$B$7:$R$2292,16,0)</f>
        <v>12.043900000000001</v>
      </c>
      <c r="S13" s="67">
        <f t="shared" si="5"/>
        <v>27</v>
      </c>
    </row>
    <row r="14" spans="1:20" x14ac:dyDescent="0.3">
      <c r="A14" s="63" t="s">
        <v>908</v>
      </c>
      <c r="B14" s="64">
        <f>VLOOKUP($A14,'Return Data'!$B$7:$R$2292,3,0)</f>
        <v>44533</v>
      </c>
      <c r="C14" s="65">
        <f>VLOOKUP($A14,'Return Data'!$B$7:$R$2292,4,0)</f>
        <v>123.979</v>
      </c>
      <c r="D14" s="65">
        <f>VLOOKUP($A14,'Return Data'!$B$7:$R$2292,10,0)</f>
        <v>3.5838999999999999</v>
      </c>
      <c r="E14" s="66">
        <f t="shared" si="0"/>
        <v>8</v>
      </c>
      <c r="F14" s="65">
        <f>VLOOKUP($A14,'Return Data'!$B$7:$R$2292,11,0)</f>
        <v>13.8828</v>
      </c>
      <c r="G14" s="66">
        <f t="shared" si="1"/>
        <v>15</v>
      </c>
      <c r="H14" s="65">
        <f>VLOOKUP($A14,'Return Data'!$B$7:$R$2292,12,0)</f>
        <v>19.623000000000001</v>
      </c>
      <c r="I14" s="66">
        <f t="shared" si="2"/>
        <v>18</v>
      </c>
      <c r="J14" s="65">
        <f>VLOOKUP($A14,'Return Data'!$B$7:$R$2292,13,0)</f>
        <v>44.335999999999999</v>
      </c>
      <c r="K14" s="66">
        <f t="shared" si="3"/>
        <v>13</v>
      </c>
      <c r="L14" s="65">
        <f>VLOOKUP($A14,'Return Data'!$B$7:$R$2292,17,0)</f>
        <v>25.7165</v>
      </c>
      <c r="M14" s="66">
        <f t="shared" si="4"/>
        <v>12</v>
      </c>
      <c r="N14" s="65">
        <f>VLOOKUP($A14,'Return Data'!$B$7:$R$2292,14,0)</f>
        <v>17.154900000000001</v>
      </c>
      <c r="O14" s="66">
        <f t="shared" si="6"/>
        <v>18</v>
      </c>
      <c r="P14" s="65">
        <f>VLOOKUP($A14,'Return Data'!$B$7:$R$2292,15,0)</f>
        <v>14.478400000000001</v>
      </c>
      <c r="Q14" s="66">
        <f t="shared" si="7"/>
        <v>20</v>
      </c>
      <c r="R14" s="65">
        <f>VLOOKUP($A14,'Return Data'!$B$7:$R$2292,16,0)</f>
        <v>16.200500000000002</v>
      </c>
      <c r="S14" s="67">
        <f t="shared" si="5"/>
        <v>14</v>
      </c>
    </row>
    <row r="15" spans="1:20" x14ac:dyDescent="0.3">
      <c r="A15" s="63" t="s">
        <v>2024</v>
      </c>
      <c r="B15" s="64">
        <f>VLOOKUP($A15,'Return Data'!$B$7:$R$2292,3,0)</f>
        <v>44533</v>
      </c>
      <c r="C15" s="65">
        <f>VLOOKUP($A15,'Return Data'!$B$7:$R$2292,4,0)</f>
        <v>250.609133123465</v>
      </c>
      <c r="D15" s="65">
        <f>VLOOKUP($A15,'Return Data'!$B$7:$R$2292,10,0)</f>
        <v>4.1721000000000004</v>
      </c>
      <c r="E15" s="66">
        <f t="shared" si="0"/>
        <v>5</v>
      </c>
      <c r="F15" s="65">
        <f>VLOOKUP($A15,'Return Data'!$B$7:$R$2292,11,0)</f>
        <v>15.689299999999999</v>
      </c>
      <c r="G15" s="66">
        <f t="shared" si="1"/>
        <v>10</v>
      </c>
      <c r="H15" s="65">
        <f>VLOOKUP($A15,'Return Data'!$B$7:$R$2292,12,0)</f>
        <v>21.038399999999999</v>
      </c>
      <c r="I15" s="66">
        <f t="shared" si="2"/>
        <v>13</v>
      </c>
      <c r="J15" s="65">
        <f>VLOOKUP($A15,'Return Data'!$B$7:$R$2292,13,0)</f>
        <v>49.256700000000002</v>
      </c>
      <c r="K15" s="66">
        <f t="shared" si="3"/>
        <v>2</v>
      </c>
      <c r="L15" s="65">
        <f>VLOOKUP($A15,'Return Data'!$B$7:$R$2292,17,0)</f>
        <v>26.998899999999999</v>
      </c>
      <c r="M15" s="66">
        <f t="shared" si="4"/>
        <v>7</v>
      </c>
      <c r="N15" s="65">
        <f>VLOOKUP($A15,'Return Data'!$B$7:$R$2292,14,0)</f>
        <v>20.0717</v>
      </c>
      <c r="O15" s="66">
        <f t="shared" si="6"/>
        <v>7</v>
      </c>
      <c r="P15" s="65">
        <f>VLOOKUP($A15,'Return Data'!$B$7:$R$2292,15,0)</f>
        <v>16.603100000000001</v>
      </c>
      <c r="Q15" s="66">
        <f t="shared" si="7"/>
        <v>11</v>
      </c>
      <c r="R15" s="65">
        <f>VLOOKUP($A15,'Return Data'!$B$7:$R$2292,16,0)</f>
        <v>12.281599999999999</v>
      </c>
      <c r="S15" s="67">
        <f t="shared" si="5"/>
        <v>24</v>
      </c>
    </row>
    <row r="16" spans="1:20" x14ac:dyDescent="0.3">
      <c r="A16" s="63" t="s">
        <v>911</v>
      </c>
      <c r="B16" s="64">
        <f>VLOOKUP($A16,'Return Data'!$B$7:$R$2292,3,0)</f>
        <v>44533</v>
      </c>
      <c r="C16" s="65">
        <f>VLOOKUP($A16,'Return Data'!$B$7:$R$2292,4,0)</f>
        <v>15.758599999999999</v>
      </c>
      <c r="D16" s="65">
        <f>VLOOKUP($A16,'Return Data'!$B$7:$R$2292,10,0)</f>
        <v>-0.2999</v>
      </c>
      <c r="E16" s="66">
        <f t="shared" si="0"/>
        <v>21</v>
      </c>
      <c r="F16" s="65">
        <f>VLOOKUP($A16,'Return Data'!$B$7:$R$2292,11,0)</f>
        <v>12.3247</v>
      </c>
      <c r="G16" s="66">
        <f t="shared" si="1"/>
        <v>21</v>
      </c>
      <c r="H16" s="65">
        <f>VLOOKUP($A16,'Return Data'!$B$7:$R$2292,12,0)</f>
        <v>17.8019</v>
      </c>
      <c r="I16" s="66">
        <f t="shared" si="2"/>
        <v>20</v>
      </c>
      <c r="J16" s="65">
        <f>VLOOKUP($A16,'Return Data'!$B$7:$R$2292,13,0)</f>
        <v>37.916400000000003</v>
      </c>
      <c r="K16" s="66">
        <f t="shared" si="3"/>
        <v>20</v>
      </c>
      <c r="L16" s="65">
        <f>VLOOKUP($A16,'Return Data'!$B$7:$R$2292,17,0)</f>
        <v>23.403400000000001</v>
      </c>
      <c r="M16" s="66">
        <f t="shared" si="4"/>
        <v>15</v>
      </c>
      <c r="N16" s="65"/>
      <c r="O16" s="66"/>
      <c r="P16" s="65"/>
      <c r="Q16" s="66"/>
      <c r="R16" s="65">
        <f>VLOOKUP($A16,'Return Data'!$B$7:$R$2292,16,0)</f>
        <v>18.437799999999999</v>
      </c>
      <c r="S16" s="67">
        <f t="shared" si="5"/>
        <v>8</v>
      </c>
    </row>
    <row r="17" spans="1:19" x14ac:dyDescent="0.3">
      <c r="A17" s="63" t="s">
        <v>912</v>
      </c>
      <c r="B17" s="64">
        <f>VLOOKUP($A17,'Return Data'!$B$7:$R$2292,3,0)</f>
        <v>44533</v>
      </c>
      <c r="C17" s="65">
        <f>VLOOKUP($A17,'Return Data'!$B$7:$R$2292,4,0)</f>
        <v>525.48</v>
      </c>
      <c r="D17" s="65">
        <f>VLOOKUP($A17,'Return Data'!$B$7:$R$2292,10,0)</f>
        <v>6.1425999999999998</v>
      </c>
      <c r="E17" s="66">
        <f t="shared" si="0"/>
        <v>1</v>
      </c>
      <c r="F17" s="65">
        <f>VLOOKUP($A17,'Return Data'!$B$7:$R$2292,11,0)</f>
        <v>17.585999999999999</v>
      </c>
      <c r="G17" s="66">
        <f t="shared" si="1"/>
        <v>4</v>
      </c>
      <c r="H17" s="65">
        <f>VLOOKUP($A17,'Return Data'!$B$7:$R$2292,12,0)</f>
        <v>22.706900000000001</v>
      </c>
      <c r="I17" s="66">
        <f t="shared" si="2"/>
        <v>8</v>
      </c>
      <c r="J17" s="65">
        <f>VLOOKUP($A17,'Return Data'!$B$7:$R$2292,13,0)</f>
        <v>47.656500000000001</v>
      </c>
      <c r="K17" s="66">
        <f t="shared" si="3"/>
        <v>5</v>
      </c>
      <c r="L17" s="65">
        <f>VLOOKUP($A17,'Return Data'!$B$7:$R$2292,17,0)</f>
        <v>26.6769</v>
      </c>
      <c r="M17" s="66">
        <f t="shared" si="4"/>
        <v>10</v>
      </c>
      <c r="N17" s="65">
        <f>VLOOKUP($A17,'Return Data'!$B$7:$R$2292,14,0)</f>
        <v>19.158000000000001</v>
      </c>
      <c r="O17" s="66">
        <f t="shared" si="6"/>
        <v>13</v>
      </c>
      <c r="P17" s="65">
        <f>VLOOKUP($A17,'Return Data'!$B$7:$R$2292,15,0)</f>
        <v>15.2486</v>
      </c>
      <c r="Q17" s="66">
        <f t="shared" si="7"/>
        <v>16</v>
      </c>
      <c r="R17" s="65">
        <f>VLOOKUP($A17,'Return Data'!$B$7:$R$2292,16,0)</f>
        <v>18.431699999999999</v>
      </c>
      <c r="S17" s="67">
        <f t="shared" si="5"/>
        <v>9</v>
      </c>
    </row>
    <row r="18" spans="1:19" x14ac:dyDescent="0.3">
      <c r="A18" s="63" t="s">
        <v>915</v>
      </c>
      <c r="B18" s="64">
        <f>VLOOKUP($A18,'Return Data'!$B$7:$R$2292,3,0)</f>
        <v>44533</v>
      </c>
      <c r="C18" s="65">
        <f>VLOOKUP($A18,'Return Data'!$B$7:$R$2292,4,0)</f>
        <v>67.97</v>
      </c>
      <c r="D18" s="65">
        <f>VLOOKUP($A18,'Return Data'!$B$7:$R$2292,10,0)</f>
        <v>7.3599999999999999E-2</v>
      </c>
      <c r="E18" s="66">
        <f t="shared" si="0"/>
        <v>19</v>
      </c>
      <c r="F18" s="65">
        <f>VLOOKUP($A18,'Return Data'!$B$7:$R$2292,11,0)</f>
        <v>9.5406999999999993</v>
      </c>
      <c r="G18" s="66">
        <f t="shared" si="1"/>
        <v>26</v>
      </c>
      <c r="H18" s="65">
        <f>VLOOKUP($A18,'Return Data'!$B$7:$R$2292,12,0)</f>
        <v>16.009599999999999</v>
      </c>
      <c r="I18" s="66">
        <f t="shared" si="2"/>
        <v>23</v>
      </c>
      <c r="J18" s="65">
        <f>VLOOKUP($A18,'Return Data'!$B$7:$R$2292,13,0)</f>
        <v>35.912799999999997</v>
      </c>
      <c r="K18" s="66">
        <f t="shared" si="3"/>
        <v>23</v>
      </c>
      <c r="L18" s="65">
        <f>VLOOKUP($A18,'Return Data'!$B$7:$R$2292,17,0)</f>
        <v>22.702200000000001</v>
      </c>
      <c r="M18" s="66">
        <f t="shared" si="4"/>
        <v>20</v>
      </c>
      <c r="N18" s="65">
        <f>VLOOKUP($A18,'Return Data'!$B$7:$R$2292,14,0)</f>
        <v>15.9183</v>
      </c>
      <c r="O18" s="66">
        <f t="shared" si="6"/>
        <v>21</v>
      </c>
      <c r="P18" s="65">
        <f>VLOOKUP($A18,'Return Data'!$B$7:$R$2292,15,0)</f>
        <v>15.0403</v>
      </c>
      <c r="Q18" s="66">
        <f t="shared" si="7"/>
        <v>18</v>
      </c>
      <c r="R18" s="65">
        <f>VLOOKUP($A18,'Return Data'!$B$7:$R$2292,16,0)</f>
        <v>12.4534</v>
      </c>
      <c r="S18" s="67">
        <f t="shared" si="5"/>
        <v>23</v>
      </c>
    </row>
    <row r="19" spans="1:19" x14ac:dyDescent="0.3">
      <c r="A19" s="63" t="s">
        <v>916</v>
      </c>
      <c r="B19" s="64">
        <f>VLOOKUP($A19,'Return Data'!$B$7:$R$2292,3,0)</f>
        <v>44533</v>
      </c>
      <c r="C19" s="65">
        <f>VLOOKUP($A19,'Return Data'!$B$7:$R$2292,4,0)</f>
        <v>51.72</v>
      </c>
      <c r="D19" s="65">
        <f>VLOOKUP($A19,'Return Data'!$B$7:$R$2292,10,0)</f>
        <v>-0.3468</v>
      </c>
      <c r="E19" s="66">
        <f t="shared" si="0"/>
        <v>22</v>
      </c>
      <c r="F19" s="65">
        <f>VLOOKUP($A19,'Return Data'!$B$7:$R$2292,11,0)</f>
        <v>11.1541</v>
      </c>
      <c r="G19" s="66">
        <f t="shared" si="1"/>
        <v>23</v>
      </c>
      <c r="H19" s="65">
        <f>VLOOKUP($A19,'Return Data'!$B$7:$R$2292,12,0)</f>
        <v>14.147</v>
      </c>
      <c r="I19" s="66">
        <f t="shared" si="2"/>
        <v>26</v>
      </c>
      <c r="J19" s="65">
        <f>VLOOKUP($A19,'Return Data'!$B$7:$R$2292,13,0)</f>
        <v>33.2303</v>
      </c>
      <c r="K19" s="66">
        <f t="shared" si="3"/>
        <v>25</v>
      </c>
      <c r="L19" s="65">
        <f>VLOOKUP($A19,'Return Data'!$B$7:$R$2292,17,0)</f>
        <v>19.864599999999999</v>
      </c>
      <c r="M19" s="66">
        <f t="shared" si="4"/>
        <v>24</v>
      </c>
      <c r="N19" s="65">
        <f>VLOOKUP($A19,'Return Data'!$B$7:$R$2292,14,0)</f>
        <v>16.721900000000002</v>
      </c>
      <c r="O19" s="66">
        <f t="shared" si="6"/>
        <v>20</v>
      </c>
      <c r="P19" s="65">
        <f>VLOOKUP($A19,'Return Data'!$B$7:$R$2292,15,0)</f>
        <v>17.269400000000001</v>
      </c>
      <c r="Q19" s="66">
        <f t="shared" si="7"/>
        <v>8</v>
      </c>
      <c r="R19" s="65">
        <f>VLOOKUP($A19,'Return Data'!$B$7:$R$2292,16,0)</f>
        <v>12.1517</v>
      </c>
      <c r="S19" s="67">
        <f t="shared" si="5"/>
        <v>26</v>
      </c>
    </row>
    <row r="20" spans="1:19" x14ac:dyDescent="0.3">
      <c r="A20" s="63" t="s">
        <v>918</v>
      </c>
      <c r="B20" s="64">
        <f>VLOOKUP($A20,'Return Data'!$B$7:$R$2292,3,0)</f>
        <v>44533</v>
      </c>
      <c r="C20" s="65">
        <f>VLOOKUP($A20,'Return Data'!$B$7:$R$2292,4,0)</f>
        <v>191.08099999999999</v>
      </c>
      <c r="D20" s="65">
        <f>VLOOKUP($A20,'Return Data'!$B$7:$R$2292,10,0)</f>
        <v>-2.08</v>
      </c>
      <c r="E20" s="66">
        <f t="shared" si="0"/>
        <v>26</v>
      </c>
      <c r="F20" s="65">
        <f>VLOOKUP($A20,'Return Data'!$B$7:$R$2292,11,0)</f>
        <v>9.8513999999999999</v>
      </c>
      <c r="G20" s="66">
        <f t="shared" si="1"/>
        <v>24</v>
      </c>
      <c r="H20" s="65">
        <f>VLOOKUP($A20,'Return Data'!$B$7:$R$2292,12,0)</f>
        <v>14.4794</v>
      </c>
      <c r="I20" s="66">
        <f t="shared" si="2"/>
        <v>25</v>
      </c>
      <c r="J20" s="65">
        <f>VLOOKUP($A20,'Return Data'!$B$7:$R$2292,13,0)</f>
        <v>32.9953</v>
      </c>
      <c r="K20" s="66">
        <f t="shared" si="3"/>
        <v>27</v>
      </c>
      <c r="L20" s="65">
        <f>VLOOKUP($A20,'Return Data'!$B$7:$R$2292,17,0)</f>
        <v>23.229600000000001</v>
      </c>
      <c r="M20" s="66">
        <f t="shared" si="4"/>
        <v>17</v>
      </c>
      <c r="N20" s="65">
        <f>VLOOKUP($A20,'Return Data'!$B$7:$R$2292,14,0)</f>
        <v>19.5108</v>
      </c>
      <c r="O20" s="66">
        <f t="shared" si="6"/>
        <v>9</v>
      </c>
      <c r="P20" s="65">
        <f>VLOOKUP($A20,'Return Data'!$B$7:$R$2292,15,0)</f>
        <v>16.696200000000001</v>
      </c>
      <c r="Q20" s="66">
        <f t="shared" si="7"/>
        <v>10</v>
      </c>
      <c r="R20" s="65">
        <f>VLOOKUP($A20,'Return Data'!$B$7:$R$2292,16,0)</f>
        <v>18.658799999999999</v>
      </c>
      <c r="S20" s="67">
        <f t="shared" si="5"/>
        <v>7</v>
      </c>
    </row>
    <row r="21" spans="1:19" x14ac:dyDescent="0.3">
      <c r="A21" s="63" t="s">
        <v>921</v>
      </c>
      <c r="B21" s="64">
        <f>VLOOKUP($A21,'Return Data'!$B$7:$R$2292,3,0)</f>
        <v>44533</v>
      </c>
      <c r="C21" s="65">
        <f>VLOOKUP($A21,'Return Data'!$B$7:$R$2292,4,0)</f>
        <v>70.674999999999997</v>
      </c>
      <c r="D21" s="65">
        <f>VLOOKUP($A21,'Return Data'!$B$7:$R$2292,10,0)</f>
        <v>1.8532999999999999</v>
      </c>
      <c r="E21" s="66">
        <f t="shared" si="0"/>
        <v>12</v>
      </c>
      <c r="F21" s="65">
        <f>VLOOKUP($A21,'Return Data'!$B$7:$R$2292,11,0)</f>
        <v>14.702400000000001</v>
      </c>
      <c r="G21" s="66">
        <f t="shared" si="1"/>
        <v>13</v>
      </c>
      <c r="H21" s="65">
        <f>VLOOKUP($A21,'Return Data'!$B$7:$R$2292,12,0)</f>
        <v>21.1433</v>
      </c>
      <c r="I21" s="66">
        <f t="shared" si="2"/>
        <v>12</v>
      </c>
      <c r="J21" s="65">
        <f>VLOOKUP($A21,'Return Data'!$B$7:$R$2292,13,0)</f>
        <v>34.148899999999998</v>
      </c>
      <c r="K21" s="66">
        <f t="shared" si="3"/>
        <v>24</v>
      </c>
      <c r="L21" s="65">
        <f>VLOOKUP($A21,'Return Data'!$B$7:$R$2292,17,0)</f>
        <v>21.267299999999999</v>
      </c>
      <c r="M21" s="66">
        <f t="shared" si="4"/>
        <v>23</v>
      </c>
      <c r="N21" s="65">
        <f>VLOOKUP($A21,'Return Data'!$B$7:$R$2292,14,0)</f>
        <v>15.497400000000001</v>
      </c>
      <c r="O21" s="66">
        <f t="shared" si="6"/>
        <v>22</v>
      </c>
      <c r="P21" s="65">
        <f>VLOOKUP($A21,'Return Data'!$B$7:$R$2292,15,0)</f>
        <v>14.425700000000001</v>
      </c>
      <c r="Q21" s="66">
        <f t="shared" si="7"/>
        <v>21</v>
      </c>
      <c r="R21" s="65">
        <f>VLOOKUP($A21,'Return Data'!$B$7:$R$2292,16,0)</f>
        <v>13.4049</v>
      </c>
      <c r="S21" s="67">
        <f t="shared" si="5"/>
        <v>20</v>
      </c>
    </row>
    <row r="22" spans="1:19" x14ac:dyDescent="0.3">
      <c r="A22" s="63" t="s">
        <v>923</v>
      </c>
      <c r="B22" s="64">
        <f>VLOOKUP($A22,'Return Data'!$B$7:$R$2292,3,0)</f>
        <v>44533</v>
      </c>
      <c r="C22" s="65">
        <f>VLOOKUP($A22,'Return Data'!$B$7:$R$2292,4,0)</f>
        <v>24.209900000000001</v>
      </c>
      <c r="D22" s="65">
        <f>VLOOKUP($A22,'Return Data'!$B$7:$R$2292,10,0)</f>
        <v>2.383</v>
      </c>
      <c r="E22" s="66">
        <f t="shared" si="0"/>
        <v>11</v>
      </c>
      <c r="F22" s="65">
        <f>VLOOKUP($A22,'Return Data'!$B$7:$R$2292,11,0)</f>
        <v>16.8093</v>
      </c>
      <c r="G22" s="66">
        <f t="shared" si="1"/>
        <v>7</v>
      </c>
      <c r="H22" s="65">
        <f>VLOOKUP($A22,'Return Data'!$B$7:$R$2292,12,0)</f>
        <v>21.524699999999999</v>
      </c>
      <c r="I22" s="66">
        <f t="shared" si="2"/>
        <v>11</v>
      </c>
      <c r="J22" s="65">
        <f>VLOOKUP($A22,'Return Data'!$B$7:$R$2292,13,0)</f>
        <v>38.698900000000002</v>
      </c>
      <c r="K22" s="66">
        <f t="shared" si="3"/>
        <v>19</v>
      </c>
      <c r="L22" s="65">
        <f>VLOOKUP($A22,'Return Data'!$B$7:$R$2292,17,0)</f>
        <v>23.389900000000001</v>
      </c>
      <c r="M22" s="66">
        <f t="shared" si="4"/>
        <v>16</v>
      </c>
      <c r="N22" s="65">
        <f>VLOOKUP($A22,'Return Data'!$B$7:$R$2292,14,0)</f>
        <v>19.3735</v>
      </c>
      <c r="O22" s="66">
        <f t="shared" si="6"/>
        <v>10</v>
      </c>
      <c r="P22" s="65">
        <f>VLOOKUP($A22,'Return Data'!$B$7:$R$2292,15,0)</f>
        <v>16.976099999999999</v>
      </c>
      <c r="Q22" s="66">
        <f t="shared" si="7"/>
        <v>9</v>
      </c>
      <c r="R22" s="65">
        <f>VLOOKUP($A22,'Return Data'!$B$7:$R$2292,16,0)</f>
        <v>13.9397</v>
      </c>
      <c r="S22" s="67">
        <f t="shared" si="5"/>
        <v>17</v>
      </c>
    </row>
    <row r="23" spans="1:19" x14ac:dyDescent="0.3">
      <c r="A23" s="63" t="s">
        <v>925</v>
      </c>
      <c r="B23" s="64">
        <f>VLOOKUP($A23,'Return Data'!$B$7:$R$2292,3,0)</f>
        <v>44533</v>
      </c>
      <c r="C23" s="65">
        <f>VLOOKUP($A23,'Return Data'!$B$7:$R$2292,4,0)</f>
        <v>16.869800000000001</v>
      </c>
      <c r="D23" s="65">
        <f>VLOOKUP($A23,'Return Data'!$B$7:$R$2292,10,0)</f>
        <v>4.2266000000000004</v>
      </c>
      <c r="E23" s="66">
        <f t="shared" si="0"/>
        <v>3</v>
      </c>
      <c r="F23" s="65">
        <f>VLOOKUP($A23,'Return Data'!$B$7:$R$2292,11,0)</f>
        <v>17.530899999999999</v>
      </c>
      <c r="G23" s="66">
        <f t="shared" si="1"/>
        <v>5</v>
      </c>
      <c r="H23" s="65">
        <f>VLOOKUP($A23,'Return Data'!$B$7:$R$2292,12,0)</f>
        <v>24.361799999999999</v>
      </c>
      <c r="I23" s="66">
        <f t="shared" si="2"/>
        <v>4</v>
      </c>
      <c r="J23" s="65">
        <f>VLOOKUP($A23,'Return Data'!$B$7:$R$2292,13,0)</f>
        <v>51.659100000000002</v>
      </c>
      <c r="K23" s="66">
        <f t="shared" si="3"/>
        <v>1</v>
      </c>
      <c r="L23" s="65"/>
      <c r="M23" s="66"/>
      <c r="N23" s="65"/>
      <c r="O23" s="66"/>
      <c r="P23" s="65"/>
      <c r="Q23" s="66"/>
      <c r="R23" s="65">
        <f>VLOOKUP($A23,'Return Data'!$B$7:$R$2292,16,0)</f>
        <v>31.144100000000002</v>
      </c>
      <c r="S23" s="67">
        <f t="shared" si="5"/>
        <v>1</v>
      </c>
    </row>
    <row r="24" spans="1:19" x14ac:dyDescent="0.3">
      <c r="A24" s="63" t="s">
        <v>927</v>
      </c>
      <c r="B24" s="64">
        <f>VLOOKUP($A24,'Return Data'!$B$7:$R$2292,3,0)</f>
        <v>44533</v>
      </c>
      <c r="C24" s="65">
        <f>VLOOKUP($A24,'Return Data'!$B$7:$R$2292,4,0)</f>
        <v>97.281000000000006</v>
      </c>
      <c r="D24" s="65">
        <f>VLOOKUP($A24,'Return Data'!$B$7:$R$2292,10,0)</f>
        <v>0.43669999999999998</v>
      </c>
      <c r="E24" s="66">
        <f t="shared" si="0"/>
        <v>17</v>
      </c>
      <c r="F24" s="65">
        <f>VLOOKUP($A24,'Return Data'!$B$7:$R$2292,11,0)</f>
        <v>13.5373</v>
      </c>
      <c r="G24" s="66">
        <f t="shared" si="1"/>
        <v>16</v>
      </c>
      <c r="H24" s="65">
        <f>VLOOKUP($A24,'Return Data'!$B$7:$R$2292,12,0)</f>
        <v>20.445</v>
      </c>
      <c r="I24" s="66">
        <f t="shared" si="2"/>
        <v>16</v>
      </c>
      <c r="J24" s="65">
        <f>VLOOKUP($A24,'Return Data'!$B$7:$R$2292,13,0)</f>
        <v>44.582700000000003</v>
      </c>
      <c r="K24" s="66">
        <f t="shared" si="3"/>
        <v>11</v>
      </c>
      <c r="L24" s="65">
        <f>VLOOKUP($A24,'Return Data'!$B$7:$R$2292,17,0)</f>
        <v>30.984200000000001</v>
      </c>
      <c r="M24" s="66">
        <f t="shared" si="4"/>
        <v>3</v>
      </c>
      <c r="N24" s="65">
        <f>VLOOKUP($A24,'Return Data'!$B$7:$R$2292,14,0)</f>
        <v>25.078199999999999</v>
      </c>
      <c r="O24" s="66">
        <f t="shared" si="6"/>
        <v>1</v>
      </c>
      <c r="P24" s="65">
        <f>VLOOKUP($A24,'Return Data'!$B$7:$R$2292,15,0)</f>
        <v>22.045300000000001</v>
      </c>
      <c r="Q24" s="66">
        <f t="shared" si="7"/>
        <v>1</v>
      </c>
      <c r="R24" s="65">
        <f>VLOOKUP($A24,'Return Data'!$B$7:$R$2292,16,0)</f>
        <v>22.063500000000001</v>
      </c>
      <c r="S24" s="67">
        <f t="shared" si="5"/>
        <v>6</v>
      </c>
    </row>
    <row r="25" spans="1:19" x14ac:dyDescent="0.3">
      <c r="A25" s="63" t="s">
        <v>929</v>
      </c>
      <c r="B25" s="64">
        <f>VLOOKUP($A25,'Return Data'!$B$7:$R$2292,3,0)</f>
        <v>44533</v>
      </c>
      <c r="C25" s="65">
        <f>VLOOKUP($A25,'Return Data'!$B$7:$R$2292,4,0)</f>
        <v>16.674199999999999</v>
      </c>
      <c r="D25" s="65">
        <f>VLOOKUP($A25,'Return Data'!$B$7:$R$2292,10,0)</f>
        <v>-0.65949999999999998</v>
      </c>
      <c r="E25" s="66">
        <f t="shared" si="0"/>
        <v>23</v>
      </c>
      <c r="F25" s="65">
        <f>VLOOKUP($A25,'Return Data'!$B$7:$R$2292,11,0)</f>
        <v>15.74</v>
      </c>
      <c r="G25" s="66">
        <f t="shared" si="1"/>
        <v>8</v>
      </c>
      <c r="H25" s="65">
        <f>VLOOKUP($A25,'Return Data'!$B$7:$R$2292,12,0)</f>
        <v>22.374099999999999</v>
      </c>
      <c r="I25" s="66">
        <f t="shared" si="2"/>
        <v>10</v>
      </c>
      <c r="J25" s="65">
        <f>VLOOKUP($A25,'Return Data'!$B$7:$R$2292,13,0)</f>
        <v>47.231000000000002</v>
      </c>
      <c r="K25" s="66">
        <f t="shared" si="3"/>
        <v>7</v>
      </c>
      <c r="L25" s="65"/>
      <c r="M25" s="66"/>
      <c r="N25" s="65"/>
      <c r="O25" s="66"/>
      <c r="P25" s="65"/>
      <c r="Q25" s="66"/>
      <c r="R25" s="65">
        <f>VLOOKUP($A25,'Return Data'!$B$7:$R$2292,16,0)</f>
        <v>27.108000000000001</v>
      </c>
      <c r="S25" s="67">
        <f t="shared" si="5"/>
        <v>3</v>
      </c>
    </row>
    <row r="26" spans="1:19" x14ac:dyDescent="0.3">
      <c r="A26" s="63" t="s">
        <v>2012</v>
      </c>
      <c r="B26" s="64">
        <f>VLOOKUP($A26,'Return Data'!$B$7:$R$2292,3,0)</f>
        <v>44533</v>
      </c>
      <c r="C26" s="65">
        <f>VLOOKUP($A26,'Return Data'!$B$7:$R$2292,4,0)</f>
        <v>24.074100000000001</v>
      </c>
      <c r="D26" s="65">
        <f>VLOOKUP($A26,'Return Data'!$B$7:$R$2292,10,0)</f>
        <v>3.2292999999999998</v>
      </c>
      <c r="E26" s="66">
        <f t="shared" si="0"/>
        <v>9</v>
      </c>
      <c r="F26" s="65">
        <f>VLOOKUP($A26,'Return Data'!$B$7:$R$2292,11,0)</f>
        <v>16.8096</v>
      </c>
      <c r="G26" s="66">
        <f t="shared" si="1"/>
        <v>6</v>
      </c>
      <c r="H26" s="65">
        <f>VLOOKUP($A26,'Return Data'!$B$7:$R$2292,12,0)</f>
        <v>22.805700000000002</v>
      </c>
      <c r="I26" s="66">
        <f t="shared" si="2"/>
        <v>6</v>
      </c>
      <c r="J26" s="65">
        <f>VLOOKUP($A26,'Return Data'!$B$7:$R$2292,13,0)</f>
        <v>46.809399999999997</v>
      </c>
      <c r="K26" s="66">
        <f t="shared" si="3"/>
        <v>8</v>
      </c>
      <c r="L26" s="65">
        <f>VLOOKUP($A26,'Return Data'!$B$7:$R$2292,17,0)</f>
        <v>23.8764</v>
      </c>
      <c r="M26" s="66">
        <f t="shared" si="4"/>
        <v>14</v>
      </c>
      <c r="N26" s="65">
        <f>VLOOKUP($A26,'Return Data'!$B$7:$R$2292,14,0)</f>
        <v>19.305</v>
      </c>
      <c r="O26" s="66">
        <f t="shared" si="6"/>
        <v>11</v>
      </c>
      <c r="P26" s="65">
        <f>VLOOKUP($A26,'Return Data'!$B$7:$R$2292,15,0)</f>
        <v>15.979900000000001</v>
      </c>
      <c r="Q26" s="66">
        <f t="shared" si="7"/>
        <v>14</v>
      </c>
      <c r="R26" s="65">
        <f>VLOOKUP($A26,'Return Data'!$B$7:$R$2292,16,0)</f>
        <v>15.7843</v>
      </c>
      <c r="S26" s="67">
        <f t="shared" si="5"/>
        <v>15</v>
      </c>
    </row>
    <row r="27" spans="1:19" x14ac:dyDescent="0.3">
      <c r="A27" s="63" t="s">
        <v>930</v>
      </c>
      <c r="B27" s="64">
        <f>VLOOKUP($A27,'Return Data'!$B$7:$R$2292,3,0)</f>
        <v>44533</v>
      </c>
      <c r="C27" s="65">
        <f>VLOOKUP($A27,'Return Data'!$B$7:$R$2292,4,0)</f>
        <v>809.72940000000006</v>
      </c>
      <c r="D27" s="65">
        <f>VLOOKUP($A27,'Return Data'!$B$7:$R$2292,10,0)</f>
        <v>-0.69040000000000001</v>
      </c>
      <c r="E27" s="66">
        <f t="shared" si="0"/>
        <v>24</v>
      </c>
      <c r="F27" s="65">
        <f>VLOOKUP($A27,'Return Data'!$B$7:$R$2292,11,0)</f>
        <v>12.996600000000001</v>
      </c>
      <c r="G27" s="66">
        <f t="shared" si="1"/>
        <v>18</v>
      </c>
      <c r="H27" s="65">
        <f>VLOOKUP($A27,'Return Data'!$B$7:$R$2292,12,0)</f>
        <v>16.307300000000001</v>
      </c>
      <c r="I27" s="66">
        <f t="shared" si="2"/>
        <v>22</v>
      </c>
      <c r="J27" s="65">
        <f>VLOOKUP($A27,'Return Data'!$B$7:$R$2292,13,0)</f>
        <v>39.070099999999996</v>
      </c>
      <c r="K27" s="66">
        <f t="shared" si="3"/>
        <v>18</v>
      </c>
      <c r="L27" s="65">
        <f>VLOOKUP($A27,'Return Data'!$B$7:$R$2292,17,0)</f>
        <v>23.123999999999999</v>
      </c>
      <c r="M27" s="66">
        <f t="shared" si="4"/>
        <v>18</v>
      </c>
      <c r="N27" s="65">
        <f>VLOOKUP($A27,'Return Data'!$B$7:$R$2292,14,0)</f>
        <v>16.773</v>
      </c>
      <c r="O27" s="66">
        <f t="shared" si="6"/>
        <v>19</v>
      </c>
      <c r="P27" s="65">
        <f>VLOOKUP($A27,'Return Data'!$B$7:$R$2292,15,0)</f>
        <v>13.241</v>
      </c>
      <c r="Q27" s="66">
        <f t="shared" si="7"/>
        <v>22</v>
      </c>
      <c r="R27" s="65">
        <f>VLOOKUP($A27,'Return Data'!$B$7:$R$2292,16,0)</f>
        <v>18.2806</v>
      </c>
      <c r="S27" s="67">
        <f t="shared" si="5"/>
        <v>10</v>
      </c>
    </row>
    <row r="28" spans="1:19" x14ac:dyDescent="0.3">
      <c r="A28" s="63" t="s">
        <v>932</v>
      </c>
      <c r="B28" s="64">
        <f>VLOOKUP($A28,'Return Data'!$B$7:$R$2292,3,0)</f>
        <v>44533</v>
      </c>
      <c r="C28" s="65">
        <f>VLOOKUP($A28,'Return Data'!$B$7:$R$2292,4,0)</f>
        <v>181.05</v>
      </c>
      <c r="D28" s="65">
        <f>VLOOKUP($A28,'Return Data'!$B$7:$R$2292,10,0)</f>
        <v>2.4733999999999998</v>
      </c>
      <c r="E28" s="66">
        <f t="shared" si="0"/>
        <v>10</v>
      </c>
      <c r="F28" s="65">
        <f>VLOOKUP($A28,'Return Data'!$B$7:$R$2292,11,0)</f>
        <v>15.450799999999999</v>
      </c>
      <c r="G28" s="66">
        <f t="shared" si="1"/>
        <v>12</v>
      </c>
      <c r="H28" s="65">
        <f>VLOOKUP($A28,'Return Data'!$B$7:$R$2292,12,0)</f>
        <v>22.770700000000001</v>
      </c>
      <c r="I28" s="66">
        <f t="shared" si="2"/>
        <v>7</v>
      </c>
      <c r="J28" s="65">
        <f>VLOOKUP($A28,'Return Data'!$B$7:$R$2292,13,0)</f>
        <v>44.735799999999998</v>
      </c>
      <c r="K28" s="66">
        <f t="shared" si="3"/>
        <v>10</v>
      </c>
      <c r="L28" s="65">
        <f>VLOOKUP($A28,'Return Data'!$B$7:$R$2292,17,0)</f>
        <v>30.6495</v>
      </c>
      <c r="M28" s="66">
        <f t="shared" si="4"/>
        <v>4</v>
      </c>
      <c r="N28" s="65">
        <f>VLOOKUP($A28,'Return Data'!$B$7:$R$2292,14,0)</f>
        <v>21.583400000000001</v>
      </c>
      <c r="O28" s="66">
        <f t="shared" si="6"/>
        <v>4</v>
      </c>
      <c r="P28" s="65">
        <f>VLOOKUP($A28,'Return Data'!$B$7:$R$2292,15,0)</f>
        <v>18.6785</v>
      </c>
      <c r="Q28" s="66">
        <f t="shared" si="7"/>
        <v>3</v>
      </c>
      <c r="R28" s="65">
        <f>VLOOKUP($A28,'Return Data'!$B$7:$R$2292,16,0)</f>
        <v>24.815000000000001</v>
      </c>
      <c r="S28" s="67">
        <f t="shared" si="5"/>
        <v>5</v>
      </c>
    </row>
    <row r="29" spans="1:19" x14ac:dyDescent="0.3">
      <c r="A29" s="63" t="s">
        <v>934</v>
      </c>
      <c r="B29" s="64">
        <f>VLOOKUP($A29,'Return Data'!$B$7:$R$2292,3,0)</f>
        <v>44533</v>
      </c>
      <c r="C29" s="65">
        <f>VLOOKUP($A29,'Return Data'!$B$7:$R$2292,4,0)</f>
        <v>67.141499999999994</v>
      </c>
      <c r="D29" s="65">
        <f>VLOOKUP($A29,'Return Data'!$B$7:$R$2292,10,0)</f>
        <v>6.0170000000000003</v>
      </c>
      <c r="E29" s="66">
        <f t="shared" si="0"/>
        <v>2</v>
      </c>
      <c r="F29" s="65">
        <f>VLOOKUP($A29,'Return Data'!$B$7:$R$2292,11,0)</f>
        <v>14.6836</v>
      </c>
      <c r="G29" s="66">
        <f t="shared" si="1"/>
        <v>14</v>
      </c>
      <c r="H29" s="65">
        <f>VLOOKUP($A29,'Return Data'!$B$7:$R$2292,12,0)</f>
        <v>31.055099999999999</v>
      </c>
      <c r="I29" s="66">
        <f t="shared" si="2"/>
        <v>1</v>
      </c>
      <c r="J29" s="65">
        <f>VLOOKUP($A29,'Return Data'!$B$7:$R$2292,13,0)</f>
        <v>47.770899999999997</v>
      </c>
      <c r="K29" s="66">
        <f t="shared" si="3"/>
        <v>4</v>
      </c>
      <c r="L29" s="65">
        <f>VLOOKUP($A29,'Return Data'!$B$7:$R$2292,17,0)</f>
        <v>32.494399999999999</v>
      </c>
      <c r="M29" s="66">
        <f t="shared" si="4"/>
        <v>2</v>
      </c>
      <c r="N29" s="65">
        <f>VLOOKUP($A29,'Return Data'!$B$7:$R$2292,14,0)</f>
        <v>22.553699999999999</v>
      </c>
      <c r="O29" s="66">
        <f t="shared" si="6"/>
        <v>2</v>
      </c>
      <c r="P29" s="65">
        <f>VLOOKUP($A29,'Return Data'!$B$7:$R$2292,15,0)</f>
        <v>17.529800000000002</v>
      </c>
      <c r="Q29" s="66">
        <f t="shared" si="7"/>
        <v>7</v>
      </c>
      <c r="R29" s="65">
        <f>VLOOKUP($A29,'Return Data'!$B$7:$R$2292,16,0)</f>
        <v>13.5463</v>
      </c>
      <c r="S29" s="67">
        <f t="shared" si="5"/>
        <v>19</v>
      </c>
    </row>
    <row r="30" spans="1:19" x14ac:dyDescent="0.3">
      <c r="A30" s="63" t="s">
        <v>1899</v>
      </c>
      <c r="B30" s="64">
        <f>VLOOKUP($A30,'Return Data'!$B$7:$R$2292,3,0)</f>
        <v>44533</v>
      </c>
      <c r="C30" s="65">
        <f>VLOOKUP($A30,'Return Data'!$B$7:$R$2292,4,0)</f>
        <v>535.58808637481104</v>
      </c>
      <c r="D30" s="65">
        <f>VLOOKUP($A30,'Return Data'!$B$7:$R$2292,10,0)</f>
        <v>4.0753000000000004</v>
      </c>
      <c r="E30" s="66">
        <f t="shared" si="0"/>
        <v>6</v>
      </c>
      <c r="F30" s="65">
        <f>VLOOKUP($A30,'Return Data'!$B$7:$R$2292,11,0)</f>
        <v>13.1609</v>
      </c>
      <c r="G30" s="66">
        <f t="shared" si="1"/>
        <v>17</v>
      </c>
      <c r="H30" s="65">
        <f>VLOOKUP($A30,'Return Data'!$B$7:$R$2292,12,0)</f>
        <v>22.4102</v>
      </c>
      <c r="I30" s="66">
        <f t="shared" si="2"/>
        <v>9</v>
      </c>
      <c r="J30" s="65">
        <f>VLOOKUP($A30,'Return Data'!$B$7:$R$2292,13,0)</f>
        <v>44.581099999999999</v>
      </c>
      <c r="K30" s="66">
        <f t="shared" si="3"/>
        <v>12</v>
      </c>
      <c r="L30" s="65">
        <f>VLOOKUP($A30,'Return Data'!$B$7:$R$2292,17,0)</f>
        <v>26.863900000000001</v>
      </c>
      <c r="M30" s="66">
        <f t="shared" si="4"/>
        <v>8</v>
      </c>
      <c r="N30" s="65">
        <f>VLOOKUP($A30,'Return Data'!$B$7:$R$2292,14,0)</f>
        <v>19.8508</v>
      </c>
      <c r="O30" s="66">
        <f t="shared" si="6"/>
        <v>8</v>
      </c>
      <c r="P30" s="65">
        <f>VLOOKUP($A30,'Return Data'!$B$7:$R$2292,15,0)</f>
        <v>17.559000000000001</v>
      </c>
      <c r="Q30" s="66">
        <f t="shared" si="7"/>
        <v>6</v>
      </c>
      <c r="R30" s="65">
        <f>VLOOKUP($A30,'Return Data'!$B$7:$R$2292,16,0)</f>
        <v>14.833600000000001</v>
      </c>
      <c r="S30" s="67">
        <f t="shared" si="5"/>
        <v>16</v>
      </c>
    </row>
    <row r="31" spans="1:19" x14ac:dyDescent="0.3">
      <c r="A31" s="63" t="s">
        <v>936</v>
      </c>
      <c r="B31" s="64">
        <f>VLOOKUP($A31,'Return Data'!$B$7:$R$2292,3,0)</f>
        <v>44533</v>
      </c>
      <c r="C31" s="65">
        <f>VLOOKUP($A31,'Return Data'!$B$7:$R$2292,4,0)</f>
        <v>55.053199999999997</v>
      </c>
      <c r="D31" s="65">
        <f>VLOOKUP($A31,'Return Data'!$B$7:$R$2292,10,0)</f>
        <v>1.7043999999999999</v>
      </c>
      <c r="E31" s="66">
        <f t="shared" si="0"/>
        <v>13</v>
      </c>
      <c r="F31" s="65">
        <f>VLOOKUP($A31,'Return Data'!$B$7:$R$2292,11,0)</f>
        <v>19.021899999999999</v>
      </c>
      <c r="G31" s="66">
        <f t="shared" si="1"/>
        <v>3</v>
      </c>
      <c r="H31" s="65">
        <f>VLOOKUP($A31,'Return Data'!$B$7:$R$2292,12,0)</f>
        <v>20.848600000000001</v>
      </c>
      <c r="I31" s="66">
        <f t="shared" si="2"/>
        <v>14</v>
      </c>
      <c r="J31" s="65">
        <f>VLOOKUP($A31,'Return Data'!$B$7:$R$2292,13,0)</f>
        <v>44.773200000000003</v>
      </c>
      <c r="K31" s="66">
        <f t="shared" si="3"/>
        <v>9</v>
      </c>
      <c r="L31" s="65">
        <f>VLOOKUP($A31,'Return Data'!$B$7:$R$2292,17,0)</f>
        <v>22.5548</v>
      </c>
      <c r="M31" s="66">
        <f t="shared" si="4"/>
        <v>21</v>
      </c>
      <c r="N31" s="65">
        <f>VLOOKUP($A31,'Return Data'!$B$7:$R$2292,14,0)</f>
        <v>18.5563</v>
      </c>
      <c r="O31" s="66">
        <f t="shared" si="6"/>
        <v>16</v>
      </c>
      <c r="P31" s="65">
        <f>VLOOKUP($A31,'Return Data'!$B$7:$R$2292,15,0)</f>
        <v>18.128900000000002</v>
      </c>
      <c r="Q31" s="66">
        <f t="shared" si="7"/>
        <v>5</v>
      </c>
      <c r="R31" s="65">
        <f>VLOOKUP($A31,'Return Data'!$B$7:$R$2292,16,0)</f>
        <v>12.2371</v>
      </c>
      <c r="S31" s="67">
        <f t="shared" si="5"/>
        <v>25</v>
      </c>
    </row>
    <row r="32" spans="1:19" x14ac:dyDescent="0.3">
      <c r="A32" s="63" t="s">
        <v>938</v>
      </c>
      <c r="B32" s="64">
        <f>VLOOKUP($A32,'Return Data'!$B$7:$R$2292,3,0)</f>
        <v>44533</v>
      </c>
      <c r="C32" s="65">
        <f>VLOOKUP($A32,'Return Data'!$B$7:$R$2292,4,0)</f>
        <v>323.53219999999999</v>
      </c>
      <c r="D32" s="65">
        <f>VLOOKUP($A32,'Return Data'!$B$7:$R$2292,10,0)</f>
        <v>-1.3158000000000001</v>
      </c>
      <c r="E32" s="66">
        <f t="shared" si="0"/>
        <v>25</v>
      </c>
      <c r="F32" s="65">
        <f>VLOOKUP($A32,'Return Data'!$B$7:$R$2292,11,0)</f>
        <v>9.6028000000000002</v>
      </c>
      <c r="G32" s="66">
        <f t="shared" si="1"/>
        <v>25</v>
      </c>
      <c r="H32" s="65">
        <f>VLOOKUP($A32,'Return Data'!$B$7:$R$2292,12,0)</f>
        <v>12.1815</v>
      </c>
      <c r="I32" s="66">
        <f t="shared" si="2"/>
        <v>27</v>
      </c>
      <c r="J32" s="65">
        <f>VLOOKUP($A32,'Return Data'!$B$7:$R$2292,13,0)</f>
        <v>33.005600000000001</v>
      </c>
      <c r="K32" s="66">
        <f t="shared" si="3"/>
        <v>26</v>
      </c>
      <c r="L32" s="65">
        <f>VLOOKUP($A32,'Return Data'!$B$7:$R$2292,17,0)</f>
        <v>22.136199999999999</v>
      </c>
      <c r="M32" s="66">
        <f t="shared" si="4"/>
        <v>22</v>
      </c>
      <c r="N32" s="65">
        <f>VLOOKUP($A32,'Return Data'!$B$7:$R$2292,14,0)</f>
        <v>19.0471</v>
      </c>
      <c r="O32" s="66">
        <f t="shared" si="6"/>
        <v>14</v>
      </c>
      <c r="P32" s="65">
        <f>VLOOKUP($A32,'Return Data'!$B$7:$R$2292,15,0)</f>
        <v>15.827400000000001</v>
      </c>
      <c r="Q32" s="66">
        <f t="shared" si="7"/>
        <v>15</v>
      </c>
      <c r="R32" s="65">
        <f>VLOOKUP($A32,'Return Data'!$B$7:$R$2292,16,0)</f>
        <v>12.836</v>
      </c>
      <c r="S32" s="67">
        <f t="shared" si="5"/>
        <v>21</v>
      </c>
    </row>
    <row r="33" spans="1:19" x14ac:dyDescent="0.3">
      <c r="A33" s="63" t="s">
        <v>941</v>
      </c>
      <c r="B33" s="64">
        <f>VLOOKUP($A33,'Return Data'!$B$7:$R$2292,3,0)</f>
        <v>44533</v>
      </c>
      <c r="C33" s="65">
        <f>VLOOKUP($A33,'Return Data'!$B$7:$R$2292,4,0)</f>
        <v>16.93</v>
      </c>
      <c r="D33" s="65">
        <f>VLOOKUP($A33,'Return Data'!$B$7:$R$2292,10,0)</f>
        <v>4.1845999999999997</v>
      </c>
      <c r="E33" s="66">
        <f t="shared" si="0"/>
        <v>4</v>
      </c>
      <c r="F33" s="65">
        <f>VLOOKUP($A33,'Return Data'!$B$7:$R$2292,11,0)</f>
        <v>21.449100000000001</v>
      </c>
      <c r="G33" s="66">
        <f t="shared" si="1"/>
        <v>1</v>
      </c>
      <c r="H33" s="65">
        <f>VLOOKUP($A33,'Return Data'!$B$7:$R$2292,12,0)</f>
        <v>25.8736</v>
      </c>
      <c r="I33" s="66">
        <f t="shared" si="2"/>
        <v>3</v>
      </c>
      <c r="J33" s="65">
        <f>VLOOKUP($A33,'Return Data'!$B$7:$R$2292,13,0)</f>
        <v>43.596299999999999</v>
      </c>
      <c r="K33" s="66">
        <f t="shared" si="3"/>
        <v>14</v>
      </c>
      <c r="L33" s="65"/>
      <c r="M33" s="66"/>
      <c r="N33" s="65"/>
      <c r="O33" s="66"/>
      <c r="P33" s="65"/>
      <c r="Q33" s="66"/>
      <c r="R33" s="65">
        <f>VLOOKUP($A33,'Return Data'!$B$7:$R$2292,16,0)</f>
        <v>30.209499999999998</v>
      </c>
      <c r="S33" s="67">
        <f t="shared" si="5"/>
        <v>2</v>
      </c>
    </row>
    <row r="34" spans="1:19" x14ac:dyDescent="0.3">
      <c r="A34" s="63" t="s">
        <v>943</v>
      </c>
      <c r="B34" s="64">
        <f>VLOOKUP($A34,'Return Data'!$B$7:$R$2292,3,0)</f>
        <v>44533</v>
      </c>
      <c r="C34" s="65">
        <f>VLOOKUP($A34,'Return Data'!$B$7:$R$2292,4,0)</f>
        <v>196.07839999999999</v>
      </c>
      <c r="D34" s="65">
        <f>VLOOKUP($A34,'Return Data'!$B$7:$R$2292,10,0)</f>
        <v>0.3896</v>
      </c>
      <c r="E34" s="66">
        <f t="shared" si="0"/>
        <v>18</v>
      </c>
      <c r="F34" s="65">
        <f>VLOOKUP($A34,'Return Data'!$B$7:$R$2292,11,0)</f>
        <v>12.007</v>
      </c>
      <c r="G34" s="66">
        <f t="shared" si="1"/>
        <v>22</v>
      </c>
      <c r="H34" s="65">
        <f>VLOOKUP($A34,'Return Data'!$B$7:$R$2292,12,0)</f>
        <v>19.482500000000002</v>
      </c>
      <c r="I34" s="66">
        <f t="shared" si="2"/>
        <v>19</v>
      </c>
      <c r="J34" s="65">
        <f>VLOOKUP($A34,'Return Data'!$B$7:$R$2292,13,0)</f>
        <v>47.307299999999998</v>
      </c>
      <c r="K34" s="66">
        <f t="shared" si="3"/>
        <v>6</v>
      </c>
      <c r="L34" s="65">
        <f>VLOOKUP($A34,'Return Data'!$B$7:$R$2292,17,0)</f>
        <v>27.183599999999998</v>
      </c>
      <c r="M34" s="66">
        <f t="shared" si="4"/>
        <v>6</v>
      </c>
      <c r="N34" s="65">
        <f>VLOOKUP($A34,'Return Data'!$B$7:$R$2292,14,0)</f>
        <v>17.4467</v>
      </c>
      <c r="O34" s="66">
        <f t="shared" si="6"/>
        <v>17</v>
      </c>
      <c r="P34" s="65">
        <f>VLOOKUP($A34,'Return Data'!$B$7:$R$2292,15,0)</f>
        <v>15.089499999999999</v>
      </c>
      <c r="Q34" s="66">
        <f t="shared" si="7"/>
        <v>17</v>
      </c>
      <c r="R34" s="65">
        <f>VLOOKUP($A34,'Return Data'!$B$7:$R$2292,16,0)</f>
        <v>12.8119</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1.6222962962962961</v>
      </c>
      <c r="E36" s="74"/>
      <c r="F36" s="75">
        <f>AVERAGE(F8:F34)</f>
        <v>14.390911111111116</v>
      </c>
      <c r="G36" s="74"/>
      <c r="H36" s="75">
        <f>AVERAGE(H8:H34)</f>
        <v>20.59994814814814</v>
      </c>
      <c r="I36" s="74"/>
      <c r="J36" s="75">
        <f>AVERAGE(J8:J34)</f>
        <v>42.117955555555554</v>
      </c>
      <c r="K36" s="74"/>
      <c r="L36" s="75">
        <f>AVERAGE(L8:L34)</f>
        <v>25.761375000000001</v>
      </c>
      <c r="M36" s="74"/>
      <c r="N36" s="75">
        <f>AVERAGE(N8:N34)</f>
        <v>19.304004545454546</v>
      </c>
      <c r="O36" s="74"/>
      <c r="P36" s="75">
        <f>AVERAGE(P8:P34)</f>
        <v>16.650045454545452</v>
      </c>
      <c r="Q36" s="74"/>
      <c r="R36" s="75">
        <f>AVERAGE(R8:R34)</f>
        <v>17.731840740740736</v>
      </c>
      <c r="S36" s="76"/>
    </row>
    <row r="37" spans="1:19" x14ac:dyDescent="0.3">
      <c r="A37" s="73" t="s">
        <v>28</v>
      </c>
      <c r="B37" s="74"/>
      <c r="C37" s="74"/>
      <c r="D37" s="75">
        <f>MIN(D8:D34)</f>
        <v>-2.8397999999999999</v>
      </c>
      <c r="E37" s="74"/>
      <c r="F37" s="75">
        <f>MIN(F8:F34)</f>
        <v>7.5404</v>
      </c>
      <c r="G37" s="74"/>
      <c r="H37" s="75">
        <f>MIN(H8:H34)</f>
        <v>12.1815</v>
      </c>
      <c r="I37" s="74"/>
      <c r="J37" s="75">
        <f>MIN(J8:J34)</f>
        <v>32.9953</v>
      </c>
      <c r="K37" s="74"/>
      <c r="L37" s="75">
        <f>MIN(L8:L34)</f>
        <v>19.864599999999999</v>
      </c>
      <c r="M37" s="74"/>
      <c r="N37" s="75">
        <f>MIN(N8:N34)</f>
        <v>15.497400000000001</v>
      </c>
      <c r="O37" s="74"/>
      <c r="P37" s="75">
        <f>MIN(P8:P34)</f>
        <v>13.241</v>
      </c>
      <c r="Q37" s="74"/>
      <c r="R37" s="75">
        <f>MIN(R8:R34)</f>
        <v>12.043900000000001</v>
      </c>
      <c r="S37" s="76"/>
    </row>
    <row r="38" spans="1:19" ht="15" thickBot="1" x14ac:dyDescent="0.35">
      <c r="A38" s="77" t="s">
        <v>29</v>
      </c>
      <c r="B38" s="78"/>
      <c r="C38" s="78"/>
      <c r="D38" s="79">
        <f>MAX(D8:D34)</f>
        <v>6.1425999999999998</v>
      </c>
      <c r="E38" s="78"/>
      <c r="F38" s="79">
        <f>MAX(F8:F34)</f>
        <v>21.449100000000001</v>
      </c>
      <c r="G38" s="78"/>
      <c r="H38" s="79">
        <f>MAX(H8:H34)</f>
        <v>31.055099999999999</v>
      </c>
      <c r="I38" s="78"/>
      <c r="J38" s="79">
        <f>MAX(J8:J34)</f>
        <v>51.659100000000002</v>
      </c>
      <c r="K38" s="78"/>
      <c r="L38" s="79">
        <f>MAX(L8:L34)</f>
        <v>34.268999999999998</v>
      </c>
      <c r="M38" s="78"/>
      <c r="N38" s="79">
        <f>MAX(N8:N34)</f>
        <v>25.078199999999999</v>
      </c>
      <c r="O38" s="78"/>
      <c r="P38" s="79">
        <f>MAX(P8:P34)</f>
        <v>22.045300000000001</v>
      </c>
      <c r="Q38" s="78"/>
      <c r="R38" s="79">
        <f>MAX(R8:R34)</f>
        <v>31.144100000000002</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2"/>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44533</v>
      </c>
      <c r="C8" s="65">
        <f>VLOOKUP($A8,'Return Data'!$B$7:$R$2292,4,0)</f>
        <v>54.89</v>
      </c>
      <c r="D8" s="65">
        <f>VLOOKUP($A8,'Return Data'!$B$7:$R$2292,10,0)</f>
        <v>-1.2947</v>
      </c>
      <c r="E8" s="66">
        <f t="shared" ref="E8:E39" si="0">RANK(D8,D$8:D$66,0)</f>
        <v>55</v>
      </c>
      <c r="F8" s="65">
        <f>VLOOKUP($A8,'Return Data'!$B$7:$R$2292,11,0)</f>
        <v>4.2743000000000002</v>
      </c>
      <c r="G8" s="66">
        <f>RANK(F8,F$8:F$66,0)</f>
        <v>58</v>
      </c>
      <c r="H8" s="65">
        <f>VLOOKUP($A8,'Return Data'!$B$7:$R$2292,12,0)</f>
        <v>3.7618</v>
      </c>
      <c r="I8" s="66">
        <f>RANK(H8,H$8:H$66,0)</f>
        <v>59</v>
      </c>
      <c r="J8" s="65">
        <f>VLOOKUP($A8,'Return Data'!$B$7:$R$2292,13,0)</f>
        <v>19.847200000000001</v>
      </c>
      <c r="K8" s="66">
        <f>RANK(J8,J$8:J$66,0)</f>
        <v>59</v>
      </c>
      <c r="L8" s="65">
        <f>VLOOKUP($A8,'Return Data'!$B$7:$R$2292,17,0)</f>
        <v>13.3728</v>
      </c>
      <c r="M8" s="66">
        <f>RANK(L8,L$8:L$66,0)</f>
        <v>59</v>
      </c>
      <c r="N8" s="65">
        <f>VLOOKUP($A8,'Return Data'!$B$7:$R$2292,14,0)</f>
        <v>10.728300000000001</v>
      </c>
      <c r="O8" s="66">
        <f>RANK(N8,N$8:N$66,0)</f>
        <v>56</v>
      </c>
      <c r="P8" s="65">
        <f>VLOOKUP($A8,'Return Data'!$B$7:$R$2292,15,0)</f>
        <v>13.540100000000001</v>
      </c>
      <c r="Q8" s="66">
        <f>RANK(P8,P$8:P$66,0)</f>
        <v>40</v>
      </c>
      <c r="R8" s="65">
        <f>VLOOKUP($A8,'Return Data'!$B$7:$R$2292,16,0)</f>
        <v>15.2355</v>
      </c>
      <c r="S8" s="67">
        <f>RANK(R8,R$8:R$66,0)</f>
        <v>39</v>
      </c>
    </row>
    <row r="9" spans="1:20" x14ac:dyDescent="0.3">
      <c r="A9" s="63" t="s">
        <v>164</v>
      </c>
      <c r="B9" s="64">
        <f>VLOOKUP($A9,'Return Data'!$B$7:$R$2292,3,0)</f>
        <v>44533</v>
      </c>
      <c r="C9" s="65">
        <f>VLOOKUP($A9,'Return Data'!$B$7:$R$2292,4,0)</f>
        <v>45.15</v>
      </c>
      <c r="D9" s="65">
        <f>VLOOKUP($A9,'Return Data'!$B$7:$R$2292,10,0)</f>
        <v>-1.1601999999999999</v>
      </c>
      <c r="E9" s="66">
        <f t="shared" si="0"/>
        <v>54</v>
      </c>
      <c r="F9" s="65">
        <f>VLOOKUP($A9,'Return Data'!$B$7:$R$2292,11,0)</f>
        <v>4.7807000000000004</v>
      </c>
      <c r="G9" s="66">
        <f t="shared" ref="G9:G66" si="1">RANK(F9,F$8:F$66,0)</f>
        <v>57</v>
      </c>
      <c r="H9" s="65">
        <f>VLOOKUP($A9,'Return Data'!$B$7:$R$2292,12,0)</f>
        <v>4.6592000000000002</v>
      </c>
      <c r="I9" s="66">
        <f t="shared" ref="I9:I66" si="2">RANK(H9,H$8:H$66,0)</f>
        <v>58</v>
      </c>
      <c r="J9" s="65">
        <f>VLOOKUP($A9,'Return Data'!$B$7:$R$2292,13,0)</f>
        <v>20.754200000000001</v>
      </c>
      <c r="K9" s="66">
        <f t="shared" ref="K9:K66" si="3">RANK(J9,J$8:J$66,0)</f>
        <v>58</v>
      </c>
      <c r="L9" s="65">
        <f>VLOOKUP($A9,'Return Data'!$B$7:$R$2292,17,0)</f>
        <v>14.46</v>
      </c>
      <c r="M9" s="66">
        <f t="shared" ref="M9:M66" si="4">RANK(L9,L$8:L$66,0)</f>
        <v>58</v>
      </c>
      <c r="N9" s="65">
        <f>VLOOKUP($A9,'Return Data'!$B$7:$R$2292,14,0)</f>
        <v>11.8344</v>
      </c>
      <c r="O9" s="66">
        <f t="shared" ref="O9:O66" si="5">RANK(N9,N$8:N$66,0)</f>
        <v>55</v>
      </c>
      <c r="P9" s="65">
        <f>VLOOKUP($A9,'Return Data'!$B$7:$R$2292,15,0)</f>
        <v>14.465</v>
      </c>
      <c r="Q9" s="66">
        <f t="shared" ref="Q9:Q66" si="6">RANK(P9,P$8:P$66,0)</f>
        <v>38</v>
      </c>
      <c r="R9" s="65">
        <f>VLOOKUP($A9,'Return Data'!$B$7:$R$2292,16,0)</f>
        <v>16.036200000000001</v>
      </c>
      <c r="S9" s="67">
        <f t="shared" ref="S9:S66" si="7">RANK(R9,R$8:R$66,0)</f>
        <v>33</v>
      </c>
    </row>
    <row r="10" spans="1:20" x14ac:dyDescent="0.3">
      <c r="A10" s="63" t="s">
        <v>165</v>
      </c>
      <c r="B10" s="64">
        <f>VLOOKUP($A10,'Return Data'!$B$7:$R$2292,3,0)</f>
        <v>44533</v>
      </c>
      <c r="C10" s="65">
        <f>VLOOKUP($A10,'Return Data'!$B$7:$R$2292,4,0)</f>
        <v>81.736699999999999</v>
      </c>
      <c r="D10" s="65">
        <f>VLOOKUP($A10,'Return Data'!$B$7:$R$2292,10,0)</f>
        <v>-0.3337</v>
      </c>
      <c r="E10" s="66">
        <f t="shared" si="0"/>
        <v>48</v>
      </c>
      <c r="F10" s="65">
        <f>VLOOKUP($A10,'Return Data'!$B$7:$R$2292,11,0)</f>
        <v>14.325100000000001</v>
      </c>
      <c r="G10" s="66">
        <f t="shared" si="1"/>
        <v>24</v>
      </c>
      <c r="H10" s="65">
        <f>VLOOKUP($A10,'Return Data'!$B$7:$R$2292,12,0)</f>
        <v>18.2408</v>
      </c>
      <c r="I10" s="66">
        <f t="shared" si="2"/>
        <v>36</v>
      </c>
      <c r="J10" s="65">
        <f>VLOOKUP($A10,'Return Data'!$B$7:$R$2292,13,0)</f>
        <v>34.569499999999998</v>
      </c>
      <c r="K10" s="66">
        <f t="shared" si="3"/>
        <v>47</v>
      </c>
      <c r="L10" s="65">
        <f>VLOOKUP($A10,'Return Data'!$B$7:$R$2292,17,0)</f>
        <v>25.167999999999999</v>
      </c>
      <c r="M10" s="66">
        <f t="shared" si="4"/>
        <v>33</v>
      </c>
      <c r="N10" s="65">
        <f>VLOOKUP($A10,'Return Data'!$B$7:$R$2292,14,0)</f>
        <v>21.5289</v>
      </c>
      <c r="O10" s="66">
        <f t="shared" si="5"/>
        <v>24</v>
      </c>
      <c r="P10" s="65">
        <f>VLOOKUP($A10,'Return Data'!$B$7:$R$2292,15,0)</f>
        <v>20.476700000000001</v>
      </c>
      <c r="Q10" s="66">
        <f t="shared" si="6"/>
        <v>7</v>
      </c>
      <c r="R10" s="65">
        <f>VLOOKUP($A10,'Return Data'!$B$7:$R$2292,16,0)</f>
        <v>20.9954</v>
      </c>
      <c r="S10" s="67">
        <f t="shared" si="7"/>
        <v>7</v>
      </c>
    </row>
    <row r="11" spans="1:20" x14ac:dyDescent="0.3">
      <c r="A11" s="63" t="s">
        <v>166</v>
      </c>
      <c r="B11" s="64">
        <f>VLOOKUP($A11,'Return Data'!$B$7:$R$2292,3,0)</f>
        <v>44533</v>
      </c>
      <c r="C11" s="65">
        <f>VLOOKUP($A11,'Return Data'!$B$7:$R$2292,4,0)</f>
        <v>78.41</v>
      </c>
      <c r="D11" s="65">
        <f>VLOOKUP($A11,'Return Data'!$B$7:$R$2292,10,0)</f>
        <v>2.1762000000000001</v>
      </c>
      <c r="E11" s="66">
        <f t="shared" si="0"/>
        <v>26</v>
      </c>
      <c r="F11" s="65">
        <f>VLOOKUP($A11,'Return Data'!$B$7:$R$2292,11,0)</f>
        <v>19.0014</v>
      </c>
      <c r="G11" s="66">
        <f t="shared" si="1"/>
        <v>12</v>
      </c>
      <c r="H11" s="65">
        <f>VLOOKUP($A11,'Return Data'!$B$7:$R$2292,12,0)</f>
        <v>23.460899999999999</v>
      </c>
      <c r="I11" s="66">
        <f t="shared" si="2"/>
        <v>17</v>
      </c>
      <c r="J11" s="65">
        <f>VLOOKUP($A11,'Return Data'!$B$7:$R$2292,13,0)</f>
        <v>43.214599999999997</v>
      </c>
      <c r="K11" s="66">
        <f t="shared" si="3"/>
        <v>22</v>
      </c>
      <c r="L11" s="65">
        <f>VLOOKUP($A11,'Return Data'!$B$7:$R$2292,17,0)</f>
        <v>28.342600000000001</v>
      </c>
      <c r="M11" s="66">
        <f t="shared" si="4"/>
        <v>22</v>
      </c>
      <c r="N11" s="65">
        <f>VLOOKUP($A11,'Return Data'!$B$7:$R$2292,14,0)</f>
        <v>20.321999999999999</v>
      </c>
      <c r="O11" s="66">
        <f t="shared" si="5"/>
        <v>29</v>
      </c>
      <c r="P11" s="65">
        <f>VLOOKUP($A11,'Return Data'!$B$7:$R$2292,15,0)</f>
        <v>15.5527</v>
      </c>
      <c r="Q11" s="66">
        <f t="shared" si="6"/>
        <v>29</v>
      </c>
      <c r="R11" s="65">
        <f>VLOOKUP($A11,'Return Data'!$B$7:$R$2292,16,0)</f>
        <v>10.4184</v>
      </c>
      <c r="S11" s="67">
        <f t="shared" si="7"/>
        <v>58</v>
      </c>
    </row>
    <row r="12" spans="1:20" x14ac:dyDescent="0.3">
      <c r="A12" s="63" t="s">
        <v>167</v>
      </c>
      <c r="B12" s="64">
        <f>VLOOKUP($A12,'Return Data'!$B$7:$R$2292,3,0)</f>
        <v>44533</v>
      </c>
      <c r="C12" s="65">
        <f>VLOOKUP($A12,'Return Data'!$B$7:$R$2292,4,0)</f>
        <v>64.391000000000005</v>
      </c>
      <c r="D12" s="65">
        <f>VLOOKUP($A12,'Return Data'!$B$7:$R$2292,10,0)</f>
        <v>0.77790000000000004</v>
      </c>
      <c r="E12" s="66">
        <f t="shared" si="0"/>
        <v>36</v>
      </c>
      <c r="F12" s="65">
        <f>VLOOKUP($A12,'Return Data'!$B$7:$R$2292,11,0)</f>
        <v>10.6242</v>
      </c>
      <c r="G12" s="66">
        <f t="shared" si="1"/>
        <v>52</v>
      </c>
      <c r="H12" s="65">
        <f>VLOOKUP($A12,'Return Data'!$B$7:$R$2292,12,0)</f>
        <v>13.7188</v>
      </c>
      <c r="I12" s="66">
        <f t="shared" si="2"/>
        <v>52</v>
      </c>
      <c r="J12" s="65">
        <f>VLOOKUP($A12,'Return Data'!$B$7:$R$2292,13,0)</f>
        <v>31.308399999999999</v>
      </c>
      <c r="K12" s="66">
        <f t="shared" si="3"/>
        <v>52</v>
      </c>
      <c r="L12" s="65">
        <f>VLOOKUP($A12,'Return Data'!$B$7:$R$2292,17,0)</f>
        <v>22.702500000000001</v>
      </c>
      <c r="M12" s="66">
        <f t="shared" si="4"/>
        <v>41</v>
      </c>
      <c r="N12" s="65">
        <f>VLOOKUP($A12,'Return Data'!$B$7:$R$2292,14,0)</f>
        <v>20.044799999999999</v>
      </c>
      <c r="O12" s="66">
        <f t="shared" si="5"/>
        <v>30</v>
      </c>
      <c r="P12" s="65">
        <f>VLOOKUP($A12,'Return Data'!$B$7:$R$2292,15,0)</f>
        <v>17.366</v>
      </c>
      <c r="Q12" s="66">
        <f t="shared" si="6"/>
        <v>20</v>
      </c>
      <c r="R12" s="65">
        <f>VLOOKUP($A12,'Return Data'!$B$7:$R$2292,16,0)</f>
        <v>16.071300000000001</v>
      </c>
      <c r="S12" s="67">
        <f t="shared" si="7"/>
        <v>32</v>
      </c>
    </row>
    <row r="13" spans="1:20" x14ac:dyDescent="0.3">
      <c r="A13" s="63" t="s">
        <v>168</v>
      </c>
      <c r="B13" s="64">
        <f>VLOOKUP($A13,'Return Data'!$B$7:$R$2292,3,0)</f>
        <v>44533</v>
      </c>
      <c r="C13" s="65">
        <f>VLOOKUP($A13,'Return Data'!$B$7:$R$2292,4,0)</f>
        <v>17.84</v>
      </c>
      <c r="D13" s="65">
        <f>VLOOKUP($A13,'Return Data'!$B$7:$R$2292,10,0)</f>
        <v>1.7103999999999999</v>
      </c>
      <c r="E13" s="66">
        <f t="shared" si="0"/>
        <v>29</v>
      </c>
      <c r="F13" s="65">
        <f>VLOOKUP($A13,'Return Data'!$B$7:$R$2292,11,0)</f>
        <v>19.571000000000002</v>
      </c>
      <c r="G13" s="66">
        <f t="shared" si="1"/>
        <v>9</v>
      </c>
      <c r="H13" s="65">
        <f>VLOOKUP($A13,'Return Data'!$B$7:$R$2292,12,0)</f>
        <v>31.273</v>
      </c>
      <c r="I13" s="66">
        <f t="shared" si="2"/>
        <v>10</v>
      </c>
      <c r="J13" s="65">
        <f>VLOOKUP($A13,'Return Data'!$B$7:$R$2292,13,0)</f>
        <v>52.609099999999998</v>
      </c>
      <c r="K13" s="66">
        <f t="shared" si="3"/>
        <v>13</v>
      </c>
      <c r="L13" s="65">
        <f>VLOOKUP($A13,'Return Data'!$B$7:$R$2292,17,0)</f>
        <v>40.647500000000001</v>
      </c>
      <c r="M13" s="66">
        <f t="shared" si="4"/>
        <v>8</v>
      </c>
      <c r="N13" s="65">
        <f>VLOOKUP($A13,'Return Data'!$B$7:$R$2292,14,0)</f>
        <v>28.561599999999999</v>
      </c>
      <c r="O13" s="66">
        <f t="shared" si="5"/>
        <v>5</v>
      </c>
      <c r="P13" s="65"/>
      <c r="Q13" s="66"/>
      <c r="R13" s="65">
        <f>VLOOKUP($A13,'Return Data'!$B$7:$R$2292,16,0)</f>
        <v>16.5059</v>
      </c>
      <c r="S13" s="67">
        <f t="shared" si="7"/>
        <v>28</v>
      </c>
    </row>
    <row r="14" spans="1:20" x14ac:dyDescent="0.3">
      <c r="A14" s="63" t="s">
        <v>169</v>
      </c>
      <c r="B14" s="64">
        <f>VLOOKUP($A14,'Return Data'!$B$7:$R$2292,3,0)</f>
        <v>44533</v>
      </c>
      <c r="C14" s="65">
        <f>VLOOKUP($A14,'Return Data'!$B$7:$R$2292,4,0)</f>
        <v>21.2</v>
      </c>
      <c r="D14" s="65">
        <f>VLOOKUP($A14,'Return Data'!$B$7:$R$2292,10,0)</f>
        <v>-0.46949999999999997</v>
      </c>
      <c r="E14" s="66">
        <f t="shared" si="0"/>
        <v>50</v>
      </c>
      <c r="F14" s="65">
        <f>VLOOKUP($A14,'Return Data'!$B$7:$R$2292,11,0)</f>
        <v>16.291799999999999</v>
      </c>
      <c r="G14" s="66">
        <f t="shared" si="1"/>
        <v>19</v>
      </c>
      <c r="H14" s="65">
        <f>VLOOKUP($A14,'Return Data'!$B$7:$R$2292,12,0)</f>
        <v>28.2517</v>
      </c>
      <c r="I14" s="66">
        <f t="shared" si="2"/>
        <v>14</v>
      </c>
      <c r="J14" s="65">
        <f>VLOOKUP($A14,'Return Data'!$B$7:$R$2292,13,0)</f>
        <v>48.459400000000002</v>
      </c>
      <c r="K14" s="66">
        <f t="shared" si="3"/>
        <v>15</v>
      </c>
      <c r="L14" s="65">
        <f>VLOOKUP($A14,'Return Data'!$B$7:$R$2292,17,0)</f>
        <v>35.954300000000003</v>
      </c>
      <c r="M14" s="66">
        <f t="shared" si="4"/>
        <v>14</v>
      </c>
      <c r="N14" s="65">
        <f>VLOOKUP($A14,'Return Data'!$B$7:$R$2292,14,0)</f>
        <v>26.6861</v>
      </c>
      <c r="O14" s="66">
        <f t="shared" si="5"/>
        <v>9</v>
      </c>
      <c r="P14" s="65"/>
      <c r="Q14" s="66"/>
      <c r="R14" s="65">
        <f>VLOOKUP($A14,'Return Data'!$B$7:$R$2292,16,0)</f>
        <v>27.172499999999999</v>
      </c>
      <c r="S14" s="67">
        <f t="shared" si="7"/>
        <v>3</v>
      </c>
    </row>
    <row r="15" spans="1:20" x14ac:dyDescent="0.3">
      <c r="A15" s="63" t="s">
        <v>170</v>
      </c>
      <c r="B15" s="64">
        <f>VLOOKUP($A15,'Return Data'!$B$7:$R$2292,3,0)</f>
        <v>44533</v>
      </c>
      <c r="C15" s="65">
        <f>VLOOKUP($A15,'Return Data'!$B$7:$R$2292,4,0)</f>
        <v>112.22</v>
      </c>
      <c r="D15" s="65">
        <f>VLOOKUP($A15,'Return Data'!$B$7:$R$2292,10,0)</f>
        <v>0.1249</v>
      </c>
      <c r="E15" s="66">
        <f t="shared" si="0"/>
        <v>44</v>
      </c>
      <c r="F15" s="65">
        <f>VLOOKUP($A15,'Return Data'!$B$7:$R$2292,11,0)</f>
        <v>16.993300000000001</v>
      </c>
      <c r="G15" s="66">
        <f t="shared" si="1"/>
        <v>17</v>
      </c>
      <c r="H15" s="65">
        <f>VLOOKUP($A15,'Return Data'!$B$7:$R$2292,12,0)</f>
        <v>25.764900000000001</v>
      </c>
      <c r="I15" s="66">
        <f t="shared" si="2"/>
        <v>16</v>
      </c>
      <c r="J15" s="65">
        <f>VLOOKUP($A15,'Return Data'!$B$7:$R$2292,13,0)</f>
        <v>47.231699999999996</v>
      </c>
      <c r="K15" s="66">
        <f t="shared" si="3"/>
        <v>16</v>
      </c>
      <c r="L15" s="65">
        <f>VLOOKUP($A15,'Return Data'!$B$7:$R$2292,17,0)</f>
        <v>37.2624</v>
      </c>
      <c r="M15" s="66">
        <f t="shared" si="4"/>
        <v>11</v>
      </c>
      <c r="N15" s="65">
        <f>VLOOKUP($A15,'Return Data'!$B$7:$R$2292,14,0)</f>
        <v>29.057099999999998</v>
      </c>
      <c r="O15" s="66">
        <f t="shared" si="5"/>
        <v>4</v>
      </c>
      <c r="P15" s="65">
        <f>VLOOKUP($A15,'Return Data'!$B$7:$R$2292,15,0)</f>
        <v>23.195599999999999</v>
      </c>
      <c r="Q15" s="66">
        <f t="shared" si="6"/>
        <v>4</v>
      </c>
      <c r="R15" s="65">
        <f>VLOOKUP($A15,'Return Data'!$B$7:$R$2292,16,0)</f>
        <v>19.2117</v>
      </c>
      <c r="S15" s="67">
        <f t="shared" si="7"/>
        <v>10</v>
      </c>
    </row>
    <row r="16" spans="1:20" x14ac:dyDescent="0.3">
      <c r="A16" s="63" t="s">
        <v>171</v>
      </c>
      <c r="B16" s="64">
        <f>VLOOKUP($A16,'Return Data'!$B$7:$R$2292,3,0)</f>
        <v>44533</v>
      </c>
      <c r="C16" s="65">
        <f>VLOOKUP($A16,'Return Data'!$B$7:$R$2292,4,0)</f>
        <v>123.22</v>
      </c>
      <c r="D16" s="65">
        <f>VLOOKUP($A16,'Return Data'!$B$7:$R$2292,10,0)</f>
        <v>0.45650000000000002</v>
      </c>
      <c r="E16" s="66">
        <f t="shared" si="0"/>
        <v>38</v>
      </c>
      <c r="F16" s="65">
        <f>VLOOKUP($A16,'Return Data'!$B$7:$R$2292,11,0)</f>
        <v>13.4414</v>
      </c>
      <c r="G16" s="66">
        <f t="shared" si="1"/>
        <v>34</v>
      </c>
      <c r="H16" s="65">
        <f>VLOOKUP($A16,'Return Data'!$B$7:$R$2292,12,0)</f>
        <v>19.122199999999999</v>
      </c>
      <c r="I16" s="66">
        <f t="shared" si="2"/>
        <v>29</v>
      </c>
      <c r="J16" s="65">
        <f>VLOOKUP($A16,'Return Data'!$B$7:$R$2292,13,0)</f>
        <v>42.797499999999999</v>
      </c>
      <c r="K16" s="66">
        <f t="shared" si="3"/>
        <v>26</v>
      </c>
      <c r="L16" s="65">
        <f>VLOOKUP($A16,'Return Data'!$B$7:$R$2292,17,0)</f>
        <v>32.398000000000003</v>
      </c>
      <c r="M16" s="66">
        <f t="shared" si="4"/>
        <v>18</v>
      </c>
      <c r="N16" s="65">
        <f>VLOOKUP($A16,'Return Data'!$B$7:$R$2292,14,0)</f>
        <v>24.848600000000001</v>
      </c>
      <c r="O16" s="66">
        <f t="shared" si="5"/>
        <v>11</v>
      </c>
      <c r="P16" s="65">
        <f>VLOOKUP($A16,'Return Data'!$B$7:$R$2292,15,0)</f>
        <v>21.645399999999999</v>
      </c>
      <c r="Q16" s="66">
        <f t="shared" si="6"/>
        <v>5</v>
      </c>
      <c r="R16" s="65">
        <f>VLOOKUP($A16,'Return Data'!$B$7:$R$2292,16,0)</f>
        <v>17.2059</v>
      </c>
      <c r="S16" s="67">
        <f t="shared" si="7"/>
        <v>19</v>
      </c>
    </row>
    <row r="17" spans="1:19" x14ac:dyDescent="0.3">
      <c r="A17" s="63" t="s">
        <v>172</v>
      </c>
      <c r="B17" s="64">
        <f>VLOOKUP($A17,'Return Data'!$B$7:$R$2292,3,0)</f>
        <v>44533</v>
      </c>
      <c r="C17" s="65">
        <f>VLOOKUP($A17,'Return Data'!$B$7:$R$2292,4,0)</f>
        <v>85.905000000000001</v>
      </c>
      <c r="D17" s="65">
        <f>VLOOKUP($A17,'Return Data'!$B$7:$R$2292,10,0)</f>
        <v>-1.0459000000000001</v>
      </c>
      <c r="E17" s="66">
        <f t="shared" si="0"/>
        <v>53</v>
      </c>
      <c r="F17" s="65">
        <f>VLOOKUP($A17,'Return Data'!$B$7:$R$2292,11,0)</f>
        <v>11.1938</v>
      </c>
      <c r="G17" s="66">
        <f t="shared" si="1"/>
        <v>48</v>
      </c>
      <c r="H17" s="65">
        <f>VLOOKUP($A17,'Return Data'!$B$7:$R$2292,12,0)</f>
        <v>19.8752</v>
      </c>
      <c r="I17" s="66">
        <f t="shared" si="2"/>
        <v>27</v>
      </c>
      <c r="J17" s="65">
        <f>VLOOKUP($A17,'Return Data'!$B$7:$R$2292,13,0)</f>
        <v>43.4236</v>
      </c>
      <c r="K17" s="66">
        <f t="shared" si="3"/>
        <v>20</v>
      </c>
      <c r="L17" s="65">
        <f>VLOOKUP($A17,'Return Data'!$B$7:$R$2292,17,0)</f>
        <v>26.2166</v>
      </c>
      <c r="M17" s="66">
        <f t="shared" si="4"/>
        <v>28</v>
      </c>
      <c r="N17" s="65">
        <f>VLOOKUP($A17,'Return Data'!$B$7:$R$2292,14,0)</f>
        <v>22.582699999999999</v>
      </c>
      <c r="O17" s="66">
        <f t="shared" si="5"/>
        <v>14</v>
      </c>
      <c r="P17" s="65">
        <f>VLOOKUP($A17,'Return Data'!$B$7:$R$2292,15,0)</f>
        <v>18.533000000000001</v>
      </c>
      <c r="Q17" s="66">
        <f t="shared" si="6"/>
        <v>15</v>
      </c>
      <c r="R17" s="65">
        <f>VLOOKUP($A17,'Return Data'!$B$7:$R$2292,16,0)</f>
        <v>18.4589</v>
      </c>
      <c r="S17" s="67">
        <f t="shared" si="7"/>
        <v>16</v>
      </c>
    </row>
    <row r="18" spans="1:19" x14ac:dyDescent="0.3">
      <c r="A18" s="63" t="s">
        <v>173</v>
      </c>
      <c r="B18" s="64">
        <f>VLOOKUP($A18,'Return Data'!$B$7:$R$2292,3,0)</f>
        <v>44533</v>
      </c>
      <c r="C18" s="65">
        <f>VLOOKUP($A18,'Return Data'!$B$7:$R$2292,4,0)</f>
        <v>77.52</v>
      </c>
      <c r="D18" s="65">
        <f>VLOOKUP($A18,'Return Data'!$B$7:$R$2292,10,0)</f>
        <v>0.41449999999999998</v>
      </c>
      <c r="E18" s="66">
        <f t="shared" si="0"/>
        <v>40</v>
      </c>
      <c r="F18" s="65">
        <f>VLOOKUP($A18,'Return Data'!$B$7:$R$2292,11,0)</f>
        <v>12.298999999999999</v>
      </c>
      <c r="G18" s="66">
        <f t="shared" si="1"/>
        <v>43</v>
      </c>
      <c r="H18" s="65">
        <f>VLOOKUP($A18,'Return Data'!$B$7:$R$2292,12,0)</f>
        <v>15.649699999999999</v>
      </c>
      <c r="I18" s="66">
        <f t="shared" si="2"/>
        <v>46</v>
      </c>
      <c r="J18" s="65">
        <f>VLOOKUP($A18,'Return Data'!$B$7:$R$2292,13,0)</f>
        <v>37.058</v>
      </c>
      <c r="K18" s="66">
        <f t="shared" si="3"/>
        <v>42</v>
      </c>
      <c r="L18" s="65">
        <f>VLOOKUP($A18,'Return Data'!$B$7:$R$2292,17,0)</f>
        <v>22.9285</v>
      </c>
      <c r="M18" s="66">
        <f t="shared" si="4"/>
        <v>40</v>
      </c>
      <c r="N18" s="65">
        <f>VLOOKUP($A18,'Return Data'!$B$7:$R$2292,14,0)</f>
        <v>18.351800000000001</v>
      </c>
      <c r="O18" s="66">
        <f t="shared" si="5"/>
        <v>36</v>
      </c>
      <c r="P18" s="65">
        <f>VLOOKUP($A18,'Return Data'!$B$7:$R$2292,15,0)</f>
        <v>16.024100000000001</v>
      </c>
      <c r="Q18" s="66">
        <f t="shared" si="6"/>
        <v>26</v>
      </c>
      <c r="R18" s="65">
        <f>VLOOKUP($A18,'Return Data'!$B$7:$R$2292,16,0)</f>
        <v>15.3735</v>
      </c>
      <c r="S18" s="67">
        <f t="shared" si="7"/>
        <v>36</v>
      </c>
    </row>
    <row r="19" spans="1:19" x14ac:dyDescent="0.3">
      <c r="A19" s="63" t="s">
        <v>175</v>
      </c>
      <c r="B19" s="64">
        <f>VLOOKUP($A19,'Return Data'!$B$7:$R$2292,3,0)</f>
        <v>44533</v>
      </c>
      <c r="C19" s="65">
        <f>VLOOKUP($A19,'Return Data'!$B$7:$R$2292,4,0)</f>
        <v>930.83090000000004</v>
      </c>
      <c r="D19" s="65">
        <f>VLOOKUP($A19,'Return Data'!$B$7:$R$2292,10,0)</f>
        <v>4.0541</v>
      </c>
      <c r="E19" s="66">
        <f t="shared" si="0"/>
        <v>14</v>
      </c>
      <c r="F19" s="65">
        <f>VLOOKUP($A19,'Return Data'!$B$7:$R$2292,11,0)</f>
        <v>13.227399999999999</v>
      </c>
      <c r="G19" s="66">
        <f t="shared" si="1"/>
        <v>35</v>
      </c>
      <c r="H19" s="65">
        <f>VLOOKUP($A19,'Return Data'!$B$7:$R$2292,12,0)</f>
        <v>18.212700000000002</v>
      </c>
      <c r="I19" s="66">
        <f t="shared" si="2"/>
        <v>37</v>
      </c>
      <c r="J19" s="65">
        <f>VLOOKUP($A19,'Return Data'!$B$7:$R$2292,13,0)</f>
        <v>42.587499999999999</v>
      </c>
      <c r="K19" s="66">
        <f t="shared" si="3"/>
        <v>27</v>
      </c>
      <c r="L19" s="65">
        <f>VLOOKUP($A19,'Return Data'!$B$7:$R$2292,17,0)</f>
        <v>24.129300000000001</v>
      </c>
      <c r="M19" s="66">
        <f t="shared" si="4"/>
        <v>36</v>
      </c>
      <c r="N19" s="65">
        <f>VLOOKUP($A19,'Return Data'!$B$7:$R$2292,14,0)</f>
        <v>17.738499999999998</v>
      </c>
      <c r="O19" s="66">
        <f t="shared" si="5"/>
        <v>39</v>
      </c>
      <c r="P19" s="65">
        <f>VLOOKUP($A19,'Return Data'!$B$7:$R$2292,15,0)</f>
        <v>15.4658</v>
      </c>
      <c r="Q19" s="66">
        <f t="shared" si="6"/>
        <v>30</v>
      </c>
      <c r="R19" s="65">
        <f>VLOOKUP($A19,'Return Data'!$B$7:$R$2292,16,0)</f>
        <v>16.256499999999999</v>
      </c>
      <c r="S19" s="67">
        <f t="shared" si="7"/>
        <v>29</v>
      </c>
    </row>
    <row r="20" spans="1:19" x14ac:dyDescent="0.3">
      <c r="A20" s="63" t="s">
        <v>176</v>
      </c>
      <c r="B20" s="64">
        <f>VLOOKUP($A20,'Return Data'!$B$7:$R$2292,3,0)</f>
        <v>44533</v>
      </c>
      <c r="C20" s="65">
        <f>VLOOKUP($A20,'Return Data'!$B$7:$R$2292,4,0)</f>
        <v>591.37699999999995</v>
      </c>
      <c r="D20" s="65">
        <f>VLOOKUP($A20,'Return Data'!$B$7:$R$2292,10,0)</f>
        <v>2.8519000000000001</v>
      </c>
      <c r="E20" s="66">
        <f t="shared" si="0"/>
        <v>20</v>
      </c>
      <c r="F20" s="65">
        <f>VLOOKUP($A20,'Return Data'!$B$7:$R$2292,11,0)</f>
        <v>12.5448</v>
      </c>
      <c r="G20" s="66">
        <f t="shared" si="1"/>
        <v>41</v>
      </c>
      <c r="H20" s="65">
        <f>VLOOKUP($A20,'Return Data'!$B$7:$R$2292,12,0)</f>
        <v>17.932500000000001</v>
      </c>
      <c r="I20" s="66">
        <f t="shared" si="2"/>
        <v>40</v>
      </c>
      <c r="J20" s="65">
        <f>VLOOKUP($A20,'Return Data'!$B$7:$R$2292,13,0)</f>
        <v>42.963500000000003</v>
      </c>
      <c r="K20" s="66">
        <f t="shared" si="3"/>
        <v>24</v>
      </c>
      <c r="L20" s="65">
        <f>VLOOKUP($A20,'Return Data'!$B$7:$R$2292,17,0)</f>
        <v>23.886900000000001</v>
      </c>
      <c r="M20" s="66">
        <f t="shared" si="4"/>
        <v>38</v>
      </c>
      <c r="N20" s="65">
        <f>VLOOKUP($A20,'Return Data'!$B$7:$R$2292,14,0)</f>
        <v>18.8355</v>
      </c>
      <c r="O20" s="66">
        <f t="shared" si="5"/>
        <v>34</v>
      </c>
      <c r="P20" s="65">
        <f>VLOOKUP($A20,'Return Data'!$B$7:$R$2292,15,0)</f>
        <v>17.527200000000001</v>
      </c>
      <c r="Q20" s="66">
        <f t="shared" si="6"/>
        <v>19</v>
      </c>
      <c r="R20" s="65">
        <f>VLOOKUP($A20,'Return Data'!$B$7:$R$2292,16,0)</f>
        <v>16.89</v>
      </c>
      <c r="S20" s="67">
        <f t="shared" si="7"/>
        <v>20</v>
      </c>
    </row>
    <row r="21" spans="1:19" x14ac:dyDescent="0.3">
      <c r="A21" s="63" t="s">
        <v>177</v>
      </c>
      <c r="B21" s="64">
        <f>VLOOKUP($A21,'Return Data'!$B$7:$R$2292,3,0)</f>
        <v>44533</v>
      </c>
      <c r="C21" s="65">
        <f>VLOOKUP($A21,'Return Data'!$B$7:$R$2292,4,0)</f>
        <v>774.66399999999999</v>
      </c>
      <c r="D21" s="65">
        <f>VLOOKUP($A21,'Return Data'!$B$7:$R$2292,10,0)</f>
        <v>2.9575999999999998</v>
      </c>
      <c r="E21" s="66">
        <f t="shared" si="0"/>
        <v>18</v>
      </c>
      <c r="F21" s="65">
        <f>VLOOKUP($A21,'Return Data'!$B$7:$R$2292,11,0)</f>
        <v>16.8399</v>
      </c>
      <c r="G21" s="66">
        <f t="shared" si="1"/>
        <v>18</v>
      </c>
      <c r="H21" s="65">
        <f>VLOOKUP($A21,'Return Data'!$B$7:$R$2292,12,0)</f>
        <v>21.614000000000001</v>
      </c>
      <c r="I21" s="66">
        <f t="shared" si="2"/>
        <v>20</v>
      </c>
      <c r="J21" s="65">
        <f>VLOOKUP($A21,'Return Data'!$B$7:$R$2292,13,0)</f>
        <v>43.308700000000002</v>
      </c>
      <c r="K21" s="66">
        <f t="shared" si="3"/>
        <v>21</v>
      </c>
      <c r="L21" s="65">
        <f>VLOOKUP($A21,'Return Data'!$B$7:$R$2292,17,0)</f>
        <v>20.378599999999999</v>
      </c>
      <c r="M21" s="66">
        <f t="shared" si="4"/>
        <v>47</v>
      </c>
      <c r="N21" s="65">
        <f>VLOOKUP($A21,'Return Data'!$B$7:$R$2292,14,0)</f>
        <v>14.737399999999999</v>
      </c>
      <c r="O21" s="66">
        <f t="shared" si="5"/>
        <v>50</v>
      </c>
      <c r="P21" s="65">
        <f>VLOOKUP($A21,'Return Data'!$B$7:$R$2292,15,0)</f>
        <v>13.1997</v>
      </c>
      <c r="Q21" s="66">
        <f t="shared" si="6"/>
        <v>41</v>
      </c>
      <c r="R21" s="65">
        <f>VLOOKUP($A21,'Return Data'!$B$7:$R$2292,16,0)</f>
        <v>13.814</v>
      </c>
      <c r="S21" s="67">
        <f t="shared" si="7"/>
        <v>47</v>
      </c>
    </row>
    <row r="22" spans="1:19" x14ac:dyDescent="0.3">
      <c r="A22" s="63" t="s">
        <v>178</v>
      </c>
      <c r="B22" s="64">
        <f>VLOOKUP($A22,'Return Data'!$B$7:$R$2292,3,0)</f>
        <v>44533</v>
      </c>
      <c r="C22" s="65">
        <f>VLOOKUP($A22,'Return Data'!$B$7:$R$2292,4,0)</f>
        <v>60.088200000000001</v>
      </c>
      <c r="D22" s="65">
        <f>VLOOKUP($A22,'Return Data'!$B$7:$R$2292,10,0)</f>
        <v>0.97819999999999996</v>
      </c>
      <c r="E22" s="66">
        <f t="shared" si="0"/>
        <v>35</v>
      </c>
      <c r="F22" s="65">
        <f>VLOOKUP($A22,'Return Data'!$B$7:$R$2292,11,0)</f>
        <v>14.2826</v>
      </c>
      <c r="G22" s="66">
        <f t="shared" si="1"/>
        <v>26</v>
      </c>
      <c r="H22" s="65">
        <f>VLOOKUP($A22,'Return Data'!$B$7:$R$2292,12,0)</f>
        <v>18.615200000000002</v>
      </c>
      <c r="I22" s="66">
        <f t="shared" si="2"/>
        <v>34</v>
      </c>
      <c r="J22" s="65">
        <f>VLOOKUP($A22,'Return Data'!$B$7:$R$2292,13,0)</f>
        <v>39.031599999999997</v>
      </c>
      <c r="K22" s="66">
        <f t="shared" si="3"/>
        <v>38</v>
      </c>
      <c r="L22" s="65">
        <f>VLOOKUP($A22,'Return Data'!$B$7:$R$2292,17,0)</f>
        <v>22.5976</v>
      </c>
      <c r="M22" s="66">
        <f t="shared" si="4"/>
        <v>42</v>
      </c>
      <c r="N22" s="65">
        <f>VLOOKUP($A22,'Return Data'!$B$7:$R$2292,14,0)</f>
        <v>18.1386</v>
      </c>
      <c r="O22" s="66">
        <f t="shared" si="5"/>
        <v>38</v>
      </c>
      <c r="P22" s="65">
        <f>VLOOKUP($A22,'Return Data'!$B$7:$R$2292,15,0)</f>
        <v>16.031400000000001</v>
      </c>
      <c r="Q22" s="66">
        <f t="shared" si="6"/>
        <v>25</v>
      </c>
      <c r="R22" s="65">
        <f>VLOOKUP($A22,'Return Data'!$B$7:$R$2292,16,0)</f>
        <v>15.225199999999999</v>
      </c>
      <c r="S22" s="67">
        <f t="shared" si="7"/>
        <v>40</v>
      </c>
    </row>
    <row r="23" spans="1:19" x14ac:dyDescent="0.3">
      <c r="A23" s="63" t="s">
        <v>179</v>
      </c>
      <c r="B23" s="64">
        <f>VLOOKUP($A23,'Return Data'!$B$7:$R$2292,3,0)</f>
        <v>44533</v>
      </c>
      <c r="C23" s="65">
        <f>VLOOKUP($A23,'Return Data'!$B$7:$R$2292,4,0)</f>
        <v>637.28</v>
      </c>
      <c r="D23" s="65">
        <f>VLOOKUP($A23,'Return Data'!$B$7:$R$2292,10,0)</f>
        <v>1.1026</v>
      </c>
      <c r="E23" s="66">
        <f t="shared" si="0"/>
        <v>34</v>
      </c>
      <c r="F23" s="65">
        <f>VLOOKUP($A23,'Return Data'!$B$7:$R$2292,11,0)</f>
        <v>14.287800000000001</v>
      </c>
      <c r="G23" s="66">
        <f t="shared" si="1"/>
        <v>25</v>
      </c>
      <c r="H23" s="65">
        <f>VLOOKUP($A23,'Return Data'!$B$7:$R$2292,12,0)</f>
        <v>18.097899999999999</v>
      </c>
      <c r="I23" s="66">
        <f t="shared" si="2"/>
        <v>39</v>
      </c>
      <c r="J23" s="65">
        <f>VLOOKUP($A23,'Return Data'!$B$7:$R$2292,13,0)</f>
        <v>40.938099999999999</v>
      </c>
      <c r="K23" s="66">
        <f t="shared" si="3"/>
        <v>31</v>
      </c>
      <c r="L23" s="65">
        <f>VLOOKUP($A23,'Return Data'!$B$7:$R$2292,17,0)</f>
        <v>24.529499999999999</v>
      </c>
      <c r="M23" s="66">
        <f t="shared" si="4"/>
        <v>35</v>
      </c>
      <c r="N23" s="65">
        <f>VLOOKUP($A23,'Return Data'!$B$7:$R$2292,14,0)</f>
        <v>19.040099999999999</v>
      </c>
      <c r="O23" s="66">
        <f t="shared" si="5"/>
        <v>33</v>
      </c>
      <c r="P23" s="65">
        <f>VLOOKUP($A23,'Return Data'!$B$7:$R$2292,15,0)</f>
        <v>16.628599999999999</v>
      </c>
      <c r="Q23" s="66">
        <f t="shared" si="6"/>
        <v>24</v>
      </c>
      <c r="R23" s="65">
        <f>VLOOKUP($A23,'Return Data'!$B$7:$R$2292,16,0)</f>
        <v>16.824100000000001</v>
      </c>
      <c r="S23" s="67">
        <f t="shared" si="7"/>
        <v>23</v>
      </c>
    </row>
    <row r="24" spans="1:19" x14ac:dyDescent="0.3">
      <c r="A24" s="63" t="s">
        <v>180</v>
      </c>
      <c r="B24" s="64">
        <f>VLOOKUP($A24,'Return Data'!$B$7:$R$2292,3,0)</f>
        <v>44533</v>
      </c>
      <c r="C24" s="65">
        <f>VLOOKUP($A24,'Return Data'!$B$7:$R$2292,4,0)</f>
        <v>16.07</v>
      </c>
      <c r="D24" s="65">
        <f>VLOOKUP($A24,'Return Data'!$B$7:$R$2292,10,0)</f>
        <v>2.7494000000000001</v>
      </c>
      <c r="E24" s="66">
        <f t="shared" si="0"/>
        <v>21</v>
      </c>
      <c r="F24" s="65">
        <f>VLOOKUP($A24,'Return Data'!$B$7:$R$2292,11,0)</f>
        <v>10.0685</v>
      </c>
      <c r="G24" s="66">
        <f t="shared" si="1"/>
        <v>54</v>
      </c>
      <c r="H24" s="65">
        <f>VLOOKUP($A24,'Return Data'!$B$7:$R$2292,12,0)</f>
        <v>13.0098</v>
      </c>
      <c r="I24" s="66">
        <f t="shared" si="2"/>
        <v>54</v>
      </c>
      <c r="J24" s="65">
        <f>VLOOKUP($A24,'Return Data'!$B$7:$R$2292,13,0)</f>
        <v>32.045999999999999</v>
      </c>
      <c r="K24" s="66">
        <f t="shared" si="3"/>
        <v>50</v>
      </c>
      <c r="L24" s="65">
        <f>VLOOKUP($A24,'Return Data'!$B$7:$R$2292,17,0)</f>
        <v>18.235600000000002</v>
      </c>
      <c r="M24" s="66">
        <f t="shared" si="4"/>
        <v>54</v>
      </c>
      <c r="N24" s="65">
        <f>VLOOKUP($A24,'Return Data'!$B$7:$R$2292,14,0)</f>
        <v>16.230599999999999</v>
      </c>
      <c r="O24" s="66">
        <f t="shared" si="5"/>
        <v>45</v>
      </c>
      <c r="P24" s="65"/>
      <c r="Q24" s="66"/>
      <c r="R24" s="65">
        <f>VLOOKUP($A24,'Return Data'!$B$7:$R$2292,16,0)</f>
        <v>13.673500000000001</v>
      </c>
      <c r="S24" s="67">
        <f t="shared" si="7"/>
        <v>48</v>
      </c>
    </row>
    <row r="25" spans="1:19" x14ac:dyDescent="0.3">
      <c r="A25" s="63" t="s">
        <v>181</v>
      </c>
      <c r="B25" s="64">
        <f>VLOOKUP($A25,'Return Data'!$B$7:$R$2292,3,0)</f>
        <v>44533</v>
      </c>
      <c r="C25" s="65">
        <f>VLOOKUP($A25,'Return Data'!$B$7:$R$2292,4,0)</f>
        <v>41.5</v>
      </c>
      <c r="D25" s="65">
        <f>VLOOKUP($A25,'Return Data'!$B$7:$R$2292,10,0)</f>
        <v>0.1206</v>
      </c>
      <c r="E25" s="66">
        <f t="shared" si="0"/>
        <v>45</v>
      </c>
      <c r="F25" s="65">
        <f>VLOOKUP($A25,'Return Data'!$B$7:$R$2292,11,0)</f>
        <v>11.980600000000001</v>
      </c>
      <c r="G25" s="66">
        <f t="shared" si="1"/>
        <v>46</v>
      </c>
      <c r="H25" s="65">
        <f>VLOOKUP($A25,'Return Data'!$B$7:$R$2292,12,0)</f>
        <v>14.9903</v>
      </c>
      <c r="I25" s="66">
        <f t="shared" si="2"/>
        <v>50</v>
      </c>
      <c r="J25" s="65">
        <f>VLOOKUP($A25,'Return Data'!$B$7:$R$2292,13,0)</f>
        <v>31.453900000000001</v>
      </c>
      <c r="K25" s="66">
        <f t="shared" si="3"/>
        <v>51</v>
      </c>
      <c r="L25" s="65">
        <f>VLOOKUP($A25,'Return Data'!$B$7:$R$2292,17,0)</f>
        <v>18.160799999999998</v>
      </c>
      <c r="M25" s="66">
        <f t="shared" si="4"/>
        <v>55</v>
      </c>
      <c r="N25" s="65">
        <f>VLOOKUP($A25,'Return Data'!$B$7:$R$2292,14,0)</f>
        <v>14.2879</v>
      </c>
      <c r="O25" s="66">
        <f t="shared" si="5"/>
        <v>51</v>
      </c>
      <c r="P25" s="65">
        <f>VLOOKUP($A25,'Return Data'!$B$7:$R$2292,15,0)</f>
        <v>14.952199999999999</v>
      </c>
      <c r="Q25" s="66">
        <f t="shared" si="6"/>
        <v>35</v>
      </c>
      <c r="R25" s="65">
        <f>VLOOKUP($A25,'Return Data'!$B$7:$R$2292,16,0)</f>
        <v>18.8627</v>
      </c>
      <c r="S25" s="67">
        <f t="shared" si="7"/>
        <v>14</v>
      </c>
    </row>
    <row r="26" spans="1:19" x14ac:dyDescent="0.3">
      <c r="A26" s="63" t="s">
        <v>182</v>
      </c>
      <c r="B26" s="64">
        <f>VLOOKUP($A26,'Return Data'!$B$7:$R$2292,3,0)</f>
        <v>44533</v>
      </c>
      <c r="C26" s="65">
        <f>VLOOKUP($A26,'Return Data'!$B$7:$R$2292,4,0)</f>
        <v>104.57</v>
      </c>
      <c r="D26" s="65">
        <f>VLOOKUP($A26,'Return Data'!$B$7:$R$2292,10,0)</f>
        <v>3.9773000000000001</v>
      </c>
      <c r="E26" s="66">
        <f t="shared" si="0"/>
        <v>15</v>
      </c>
      <c r="F26" s="65">
        <f>VLOOKUP($A26,'Return Data'!$B$7:$R$2292,11,0)</f>
        <v>13.8363</v>
      </c>
      <c r="G26" s="66">
        <f t="shared" si="1"/>
        <v>31</v>
      </c>
      <c r="H26" s="65">
        <f>VLOOKUP($A26,'Return Data'!$B$7:$R$2292,12,0)</f>
        <v>23.038</v>
      </c>
      <c r="I26" s="66">
        <f t="shared" si="2"/>
        <v>18</v>
      </c>
      <c r="J26" s="65">
        <f>VLOOKUP($A26,'Return Data'!$B$7:$R$2292,13,0)</f>
        <v>54.073999999999998</v>
      </c>
      <c r="K26" s="66">
        <f t="shared" si="3"/>
        <v>10</v>
      </c>
      <c r="L26" s="65">
        <f>VLOOKUP($A26,'Return Data'!$B$7:$R$2292,17,0)</f>
        <v>33.292900000000003</v>
      </c>
      <c r="M26" s="66">
        <f t="shared" si="4"/>
        <v>17</v>
      </c>
      <c r="N26" s="65">
        <f>VLOOKUP($A26,'Return Data'!$B$7:$R$2292,14,0)</f>
        <v>22.2666</v>
      </c>
      <c r="O26" s="66">
        <f t="shared" si="5"/>
        <v>19</v>
      </c>
      <c r="P26" s="65">
        <f>VLOOKUP($A26,'Return Data'!$B$7:$R$2292,15,0)</f>
        <v>20.874300000000002</v>
      </c>
      <c r="Q26" s="66">
        <f t="shared" si="6"/>
        <v>6</v>
      </c>
      <c r="R26" s="65">
        <f>VLOOKUP($A26,'Return Data'!$B$7:$R$2292,16,0)</f>
        <v>18.893999999999998</v>
      </c>
      <c r="S26" s="67">
        <f t="shared" si="7"/>
        <v>13</v>
      </c>
    </row>
    <row r="27" spans="1:19" x14ac:dyDescent="0.3">
      <c r="A27" s="63" t="s">
        <v>183</v>
      </c>
      <c r="B27" s="64">
        <f>VLOOKUP($A27,'Return Data'!$B$7:$R$2292,3,0)</f>
        <v>44533</v>
      </c>
      <c r="C27" s="65">
        <f>VLOOKUP($A27,'Return Data'!$B$7:$R$2292,4,0)</f>
        <v>14.17</v>
      </c>
      <c r="D27" s="65">
        <f>VLOOKUP($A27,'Return Data'!$B$7:$R$2292,10,0)</f>
        <v>0.42520000000000002</v>
      </c>
      <c r="E27" s="66">
        <f t="shared" si="0"/>
        <v>39</v>
      </c>
      <c r="F27" s="65">
        <f>VLOOKUP($A27,'Return Data'!$B$7:$R$2292,11,0)</f>
        <v>11.0502</v>
      </c>
      <c r="G27" s="66">
        <f t="shared" si="1"/>
        <v>50</v>
      </c>
      <c r="H27" s="65">
        <f>VLOOKUP($A27,'Return Data'!$B$7:$R$2292,12,0)</f>
        <v>13.6327</v>
      </c>
      <c r="I27" s="66">
        <f t="shared" si="2"/>
        <v>53</v>
      </c>
      <c r="J27" s="65">
        <f>VLOOKUP($A27,'Return Data'!$B$7:$R$2292,13,0)</f>
        <v>29.6432</v>
      </c>
      <c r="K27" s="66">
        <f t="shared" si="3"/>
        <v>53</v>
      </c>
      <c r="L27" s="65">
        <f>VLOOKUP($A27,'Return Data'!$B$7:$R$2292,17,0)</f>
        <v>17.8962</v>
      </c>
      <c r="M27" s="66">
        <f t="shared" si="4"/>
        <v>56</v>
      </c>
      <c r="N27" s="65">
        <f>VLOOKUP($A27,'Return Data'!$B$7:$R$2292,14,0)</f>
        <v>14.891</v>
      </c>
      <c r="O27" s="66">
        <f t="shared" si="5"/>
        <v>48</v>
      </c>
      <c r="P27" s="65"/>
      <c r="Q27" s="66"/>
      <c r="R27" s="65">
        <f>VLOOKUP($A27,'Return Data'!$B$7:$R$2292,16,0)</f>
        <v>9.2635000000000005</v>
      </c>
      <c r="S27" s="67">
        <f t="shared" si="7"/>
        <v>59</v>
      </c>
    </row>
    <row r="28" spans="1:19" x14ac:dyDescent="0.3">
      <c r="A28" s="63" t="s">
        <v>184</v>
      </c>
      <c r="B28" s="64">
        <f>VLOOKUP($A28,'Return Data'!$B$7:$R$2292,3,0)</f>
        <v>44533</v>
      </c>
      <c r="C28" s="65">
        <f>VLOOKUP($A28,'Return Data'!$B$7:$R$2292,4,0)</f>
        <v>94.04</v>
      </c>
      <c r="D28" s="65">
        <f>VLOOKUP($A28,'Return Data'!$B$7:$R$2292,10,0)</f>
        <v>2.6076999999999999</v>
      </c>
      <c r="E28" s="66">
        <f t="shared" si="0"/>
        <v>22</v>
      </c>
      <c r="F28" s="65">
        <f>VLOOKUP($A28,'Return Data'!$B$7:$R$2292,11,0)</f>
        <v>13.0968</v>
      </c>
      <c r="G28" s="66">
        <f t="shared" si="1"/>
        <v>37</v>
      </c>
      <c r="H28" s="65">
        <f>VLOOKUP($A28,'Return Data'!$B$7:$R$2292,12,0)</f>
        <v>20.178899999999999</v>
      </c>
      <c r="I28" s="66">
        <f t="shared" si="2"/>
        <v>25</v>
      </c>
      <c r="J28" s="65">
        <f>VLOOKUP($A28,'Return Data'!$B$7:$R$2292,13,0)</f>
        <v>40.023800000000001</v>
      </c>
      <c r="K28" s="66">
        <f t="shared" si="3"/>
        <v>33</v>
      </c>
      <c r="L28" s="65">
        <f>VLOOKUP($A28,'Return Data'!$B$7:$R$2292,17,0)</f>
        <v>26.703700000000001</v>
      </c>
      <c r="M28" s="66">
        <f t="shared" si="4"/>
        <v>26</v>
      </c>
      <c r="N28" s="65">
        <f>VLOOKUP($A28,'Return Data'!$B$7:$R$2292,14,0)</f>
        <v>20.709299999999999</v>
      </c>
      <c r="O28" s="66">
        <f t="shared" si="5"/>
        <v>28</v>
      </c>
      <c r="P28" s="65">
        <f>VLOOKUP($A28,'Return Data'!$B$7:$R$2292,15,0)</f>
        <v>19.538599999999999</v>
      </c>
      <c r="Q28" s="66">
        <f t="shared" si="6"/>
        <v>11</v>
      </c>
      <c r="R28" s="65">
        <f>VLOOKUP($A28,'Return Data'!$B$7:$R$2292,16,0)</f>
        <v>19.111499999999999</v>
      </c>
      <c r="S28" s="67">
        <f t="shared" si="7"/>
        <v>12</v>
      </c>
    </row>
    <row r="29" spans="1:19" x14ac:dyDescent="0.3">
      <c r="A29" s="63" t="s">
        <v>185</v>
      </c>
      <c r="B29" s="64">
        <f>VLOOKUP($A29,'Return Data'!$B$7:$R$2292,3,0)</f>
        <v>44533</v>
      </c>
      <c r="C29" s="65">
        <f>VLOOKUP($A29,'Return Data'!$B$7:$R$2292,4,0)</f>
        <v>14.719799999999999</v>
      </c>
      <c r="D29" s="65">
        <f>VLOOKUP($A29,'Return Data'!$B$7:$R$2292,10,0)</f>
        <v>-3.6315</v>
      </c>
      <c r="E29" s="66">
        <f t="shared" si="0"/>
        <v>59</v>
      </c>
      <c r="F29" s="65">
        <f>VLOOKUP($A29,'Return Data'!$B$7:$R$2292,11,0)</f>
        <v>0.38600000000000001</v>
      </c>
      <c r="G29" s="66">
        <f t="shared" si="1"/>
        <v>59</v>
      </c>
      <c r="H29" s="65">
        <f>VLOOKUP($A29,'Return Data'!$B$7:$R$2292,12,0)</f>
        <v>7.5301</v>
      </c>
      <c r="I29" s="66">
        <f t="shared" si="2"/>
        <v>57</v>
      </c>
      <c r="J29" s="65">
        <f>VLOOKUP($A29,'Return Data'!$B$7:$R$2292,13,0)</f>
        <v>26.8992</v>
      </c>
      <c r="K29" s="66">
        <f t="shared" si="3"/>
        <v>56</v>
      </c>
      <c r="L29" s="65">
        <f>VLOOKUP($A29,'Return Data'!$B$7:$R$2292,17,0)</f>
        <v>18.667100000000001</v>
      </c>
      <c r="M29" s="66">
        <f t="shared" si="4"/>
        <v>53</v>
      </c>
      <c r="N29" s="65"/>
      <c r="O29" s="66"/>
      <c r="P29" s="65"/>
      <c r="Q29" s="66"/>
      <c r="R29" s="65">
        <f>VLOOKUP($A29,'Return Data'!$B$7:$R$2292,16,0)</f>
        <v>19.9148</v>
      </c>
      <c r="S29" s="67">
        <f t="shared" si="7"/>
        <v>8</v>
      </c>
    </row>
    <row r="30" spans="1:19" x14ac:dyDescent="0.3">
      <c r="A30" s="63" t="s">
        <v>186</v>
      </c>
      <c r="B30" s="64">
        <f>VLOOKUP($A30,'Return Data'!$B$7:$R$2292,3,0)</f>
        <v>44533</v>
      </c>
      <c r="C30" s="65">
        <f>VLOOKUP($A30,'Return Data'!$B$7:$R$2292,4,0)</f>
        <v>31.317799999999998</v>
      </c>
      <c r="D30" s="65">
        <f>VLOOKUP($A30,'Return Data'!$B$7:$R$2292,10,0)</f>
        <v>2.1377999999999999</v>
      </c>
      <c r="E30" s="66">
        <f t="shared" si="0"/>
        <v>27</v>
      </c>
      <c r="F30" s="65">
        <f>VLOOKUP($A30,'Return Data'!$B$7:$R$2292,11,0)</f>
        <v>14.8818</v>
      </c>
      <c r="G30" s="66">
        <f t="shared" si="1"/>
        <v>22</v>
      </c>
      <c r="H30" s="65">
        <f>VLOOKUP($A30,'Return Data'!$B$7:$R$2292,12,0)</f>
        <v>18.8094</v>
      </c>
      <c r="I30" s="66">
        <f t="shared" si="2"/>
        <v>32</v>
      </c>
      <c r="J30" s="65">
        <f>VLOOKUP($A30,'Return Data'!$B$7:$R$2292,13,0)</f>
        <v>38.889600000000002</v>
      </c>
      <c r="K30" s="66">
        <f t="shared" si="3"/>
        <v>39</v>
      </c>
      <c r="L30" s="65">
        <f>VLOOKUP($A30,'Return Data'!$B$7:$R$2292,17,0)</f>
        <v>26.596599999999999</v>
      </c>
      <c r="M30" s="66">
        <f t="shared" si="4"/>
        <v>27</v>
      </c>
      <c r="N30" s="65">
        <f>VLOOKUP($A30,'Return Data'!$B$7:$R$2292,14,0)</f>
        <v>22.1191</v>
      </c>
      <c r="O30" s="66">
        <f t="shared" si="5"/>
        <v>20</v>
      </c>
      <c r="P30" s="65">
        <f>VLOOKUP($A30,'Return Data'!$B$7:$R$2292,15,0)</f>
        <v>20.084900000000001</v>
      </c>
      <c r="Q30" s="66">
        <f t="shared" si="6"/>
        <v>9</v>
      </c>
      <c r="R30" s="65">
        <f>VLOOKUP($A30,'Return Data'!$B$7:$R$2292,16,0)</f>
        <v>18.002700000000001</v>
      </c>
      <c r="S30" s="67">
        <f t="shared" si="7"/>
        <v>18</v>
      </c>
    </row>
    <row r="31" spans="1:19" x14ac:dyDescent="0.3">
      <c r="A31" s="63" t="s">
        <v>187</v>
      </c>
      <c r="B31" s="64">
        <f>VLOOKUP($A31,'Return Data'!$B$7:$R$2292,3,0)</f>
        <v>44533</v>
      </c>
      <c r="C31" s="65">
        <f>VLOOKUP($A31,'Return Data'!$B$7:$R$2292,4,0)</f>
        <v>79.525999999999996</v>
      </c>
      <c r="D31" s="65">
        <f>VLOOKUP($A31,'Return Data'!$B$7:$R$2292,10,0)</f>
        <v>1.3057000000000001</v>
      </c>
      <c r="E31" s="66">
        <f t="shared" si="0"/>
        <v>33</v>
      </c>
      <c r="F31" s="65">
        <f>VLOOKUP($A31,'Return Data'!$B$7:$R$2292,11,0)</f>
        <v>12.868499999999999</v>
      </c>
      <c r="G31" s="66">
        <f t="shared" si="1"/>
        <v>38</v>
      </c>
      <c r="H31" s="65">
        <f>VLOOKUP($A31,'Return Data'!$B$7:$R$2292,12,0)</f>
        <v>18.718599999999999</v>
      </c>
      <c r="I31" s="66">
        <f t="shared" si="2"/>
        <v>33</v>
      </c>
      <c r="J31" s="65">
        <f>VLOOKUP($A31,'Return Data'!$B$7:$R$2292,13,0)</f>
        <v>39.884999999999998</v>
      </c>
      <c r="K31" s="66">
        <f t="shared" si="3"/>
        <v>37</v>
      </c>
      <c r="L31" s="65">
        <f>VLOOKUP($A31,'Return Data'!$B$7:$R$2292,17,0)</f>
        <v>25.732199999999999</v>
      </c>
      <c r="M31" s="66">
        <f t="shared" si="4"/>
        <v>31</v>
      </c>
      <c r="N31" s="65">
        <f>VLOOKUP($A31,'Return Data'!$B$7:$R$2292,14,0)</f>
        <v>21.265999999999998</v>
      </c>
      <c r="O31" s="66">
        <f t="shared" si="5"/>
        <v>26</v>
      </c>
      <c r="P31" s="65">
        <f>VLOOKUP($A31,'Return Data'!$B$7:$R$2292,15,0)</f>
        <v>18.5975</v>
      </c>
      <c r="Q31" s="66">
        <f t="shared" si="6"/>
        <v>13</v>
      </c>
      <c r="R31" s="65">
        <f>VLOOKUP($A31,'Return Data'!$B$7:$R$2292,16,0)</f>
        <v>16.515499999999999</v>
      </c>
      <c r="S31" s="67">
        <f t="shared" si="7"/>
        <v>27</v>
      </c>
    </row>
    <row r="32" spans="1:19" x14ac:dyDescent="0.3">
      <c r="A32" s="63" t="s">
        <v>188</v>
      </c>
      <c r="B32" s="64">
        <f>VLOOKUP($A32,'Return Data'!$B$7:$R$2292,3,0)</f>
        <v>44533</v>
      </c>
      <c r="C32" s="65">
        <f>VLOOKUP($A32,'Return Data'!$B$7:$R$2292,4,0)</f>
        <v>83.891999999999996</v>
      </c>
      <c r="D32" s="65">
        <f>VLOOKUP($A32,'Return Data'!$B$7:$R$2292,10,0)</f>
        <v>-0.25440000000000002</v>
      </c>
      <c r="E32" s="66">
        <f t="shared" si="0"/>
        <v>47</v>
      </c>
      <c r="F32" s="65">
        <f>VLOOKUP($A32,'Return Data'!$B$7:$R$2292,11,0)</f>
        <v>10.333399999999999</v>
      </c>
      <c r="G32" s="66">
        <f t="shared" si="1"/>
        <v>53</v>
      </c>
      <c r="H32" s="65">
        <f>VLOOKUP($A32,'Return Data'!$B$7:$R$2292,12,0)</f>
        <v>16.237400000000001</v>
      </c>
      <c r="I32" s="66">
        <f t="shared" si="2"/>
        <v>43</v>
      </c>
      <c r="J32" s="65">
        <f>VLOOKUP($A32,'Return Data'!$B$7:$R$2292,13,0)</f>
        <v>32.9572</v>
      </c>
      <c r="K32" s="66">
        <f t="shared" si="3"/>
        <v>49</v>
      </c>
      <c r="L32" s="65">
        <f>VLOOKUP($A32,'Return Data'!$B$7:$R$2292,17,0)</f>
        <v>20.697800000000001</v>
      </c>
      <c r="M32" s="66">
        <f t="shared" si="4"/>
        <v>45</v>
      </c>
      <c r="N32" s="65">
        <f>VLOOKUP($A32,'Return Data'!$B$7:$R$2292,14,0)</f>
        <v>14.7402</v>
      </c>
      <c r="O32" s="66">
        <f t="shared" si="5"/>
        <v>49</v>
      </c>
      <c r="P32" s="65">
        <f>VLOOKUP($A32,'Return Data'!$B$7:$R$2292,15,0)</f>
        <v>15.146800000000001</v>
      </c>
      <c r="Q32" s="66">
        <f t="shared" si="6"/>
        <v>33</v>
      </c>
      <c r="R32" s="65">
        <f>VLOOKUP($A32,'Return Data'!$B$7:$R$2292,16,0)</f>
        <v>15.238300000000001</v>
      </c>
      <c r="S32" s="67">
        <f t="shared" si="7"/>
        <v>38</v>
      </c>
    </row>
    <row r="33" spans="1:19" x14ac:dyDescent="0.3">
      <c r="A33" s="63" t="s">
        <v>189</v>
      </c>
      <c r="B33" s="64">
        <f>VLOOKUP($A33,'Return Data'!$B$7:$R$2292,3,0)</f>
        <v>44533</v>
      </c>
      <c r="C33" s="65">
        <f>VLOOKUP($A33,'Return Data'!$B$7:$R$2292,4,0)</f>
        <v>108.6126</v>
      </c>
      <c r="D33" s="65">
        <f>VLOOKUP($A33,'Return Data'!$B$7:$R$2292,10,0)</f>
        <v>0.36919999999999997</v>
      </c>
      <c r="E33" s="66">
        <f t="shared" si="0"/>
        <v>42</v>
      </c>
      <c r="F33" s="65">
        <f>VLOOKUP($A33,'Return Data'!$B$7:$R$2292,11,0)</f>
        <v>14.471</v>
      </c>
      <c r="G33" s="66">
        <f t="shared" si="1"/>
        <v>23</v>
      </c>
      <c r="H33" s="65">
        <f>VLOOKUP($A33,'Return Data'!$B$7:$R$2292,12,0)</f>
        <v>18.6035</v>
      </c>
      <c r="I33" s="66">
        <f t="shared" si="2"/>
        <v>35</v>
      </c>
      <c r="J33" s="65">
        <f>VLOOKUP($A33,'Return Data'!$B$7:$R$2292,13,0)</f>
        <v>34.249200000000002</v>
      </c>
      <c r="K33" s="66">
        <f t="shared" si="3"/>
        <v>48</v>
      </c>
      <c r="L33" s="65">
        <f>VLOOKUP($A33,'Return Data'!$B$7:$R$2292,17,0)</f>
        <v>19.249600000000001</v>
      </c>
      <c r="M33" s="66">
        <f t="shared" si="4"/>
        <v>52</v>
      </c>
      <c r="N33" s="65">
        <f>VLOOKUP($A33,'Return Data'!$B$7:$R$2292,14,0)</f>
        <v>17.069299999999998</v>
      </c>
      <c r="O33" s="66">
        <f t="shared" si="5"/>
        <v>44</v>
      </c>
      <c r="P33" s="65">
        <f>VLOOKUP($A33,'Return Data'!$B$7:$R$2292,15,0)</f>
        <v>16.887799999999999</v>
      </c>
      <c r="Q33" s="66">
        <f t="shared" si="6"/>
        <v>23</v>
      </c>
      <c r="R33" s="65">
        <f>VLOOKUP($A33,'Return Data'!$B$7:$R$2292,16,0)</f>
        <v>15.504899999999999</v>
      </c>
      <c r="S33" s="67">
        <f t="shared" si="7"/>
        <v>35</v>
      </c>
    </row>
    <row r="34" spans="1:19" x14ac:dyDescent="0.3">
      <c r="A34" s="63" t="s">
        <v>434</v>
      </c>
      <c r="B34" s="64">
        <f>VLOOKUP($A34,'Return Data'!$B$7:$R$2292,3,0)</f>
        <v>44533</v>
      </c>
      <c r="C34" s="65">
        <f>VLOOKUP($A34,'Return Data'!$B$7:$R$2292,4,0)</f>
        <v>20.246700000000001</v>
      </c>
      <c r="D34" s="65">
        <f>VLOOKUP($A34,'Return Data'!$B$7:$R$2292,10,0)</f>
        <v>-0.44790000000000002</v>
      </c>
      <c r="E34" s="66">
        <f t="shared" si="0"/>
        <v>49</v>
      </c>
      <c r="F34" s="65">
        <f>VLOOKUP($A34,'Return Data'!$B$7:$R$2292,11,0)</f>
        <v>14.0441</v>
      </c>
      <c r="G34" s="66">
        <f t="shared" si="1"/>
        <v>27</v>
      </c>
      <c r="H34" s="65">
        <f>VLOOKUP($A34,'Return Data'!$B$7:$R$2292,12,0)</f>
        <v>21.2319</v>
      </c>
      <c r="I34" s="66">
        <f t="shared" si="2"/>
        <v>23</v>
      </c>
      <c r="J34" s="65">
        <f>VLOOKUP($A34,'Return Data'!$B$7:$R$2292,13,0)</f>
        <v>46.854599999999998</v>
      </c>
      <c r="K34" s="66">
        <f t="shared" si="3"/>
        <v>17</v>
      </c>
      <c r="L34" s="65">
        <f>VLOOKUP($A34,'Return Data'!$B$7:$R$2292,17,0)</f>
        <v>26.863</v>
      </c>
      <c r="M34" s="66">
        <f t="shared" si="4"/>
        <v>25</v>
      </c>
      <c r="N34" s="65">
        <f>VLOOKUP($A34,'Return Data'!$B$7:$R$2292,14,0)</f>
        <v>19.7056</v>
      </c>
      <c r="O34" s="66">
        <f t="shared" si="5"/>
        <v>31</v>
      </c>
      <c r="P34" s="65">
        <f>VLOOKUP($A34,'Return Data'!$B$7:$R$2292,15,0)</f>
        <v>15.0471</v>
      </c>
      <c r="Q34" s="66">
        <f t="shared" si="6"/>
        <v>34</v>
      </c>
      <c r="R34" s="65">
        <f>VLOOKUP($A34,'Return Data'!$B$7:$R$2292,16,0)</f>
        <v>14.7447</v>
      </c>
      <c r="S34" s="67">
        <f t="shared" si="7"/>
        <v>43</v>
      </c>
    </row>
    <row r="35" spans="1:19" x14ac:dyDescent="0.3">
      <c r="A35" s="63" t="s">
        <v>191</v>
      </c>
      <c r="B35" s="64">
        <f>VLOOKUP($A35,'Return Data'!$B$7:$R$2292,3,0)</f>
        <v>44533</v>
      </c>
      <c r="C35" s="65">
        <f>VLOOKUP($A35,'Return Data'!$B$7:$R$2292,4,0)</f>
        <v>33.737000000000002</v>
      </c>
      <c r="D35" s="65">
        <f>VLOOKUP($A35,'Return Data'!$B$7:$R$2292,10,0)</f>
        <v>0.6744</v>
      </c>
      <c r="E35" s="66">
        <f t="shared" si="0"/>
        <v>37</v>
      </c>
      <c r="F35" s="65">
        <f>VLOOKUP($A35,'Return Data'!$B$7:$R$2292,11,0)</f>
        <v>12.757400000000001</v>
      </c>
      <c r="G35" s="66">
        <f t="shared" si="1"/>
        <v>40</v>
      </c>
      <c r="H35" s="65">
        <f>VLOOKUP($A35,'Return Data'!$B$7:$R$2292,12,0)</f>
        <v>19.245699999999999</v>
      </c>
      <c r="I35" s="66">
        <f t="shared" si="2"/>
        <v>28</v>
      </c>
      <c r="J35" s="65">
        <f>VLOOKUP($A35,'Return Data'!$B$7:$R$2292,13,0)</f>
        <v>42.904899999999998</v>
      </c>
      <c r="K35" s="66">
        <f t="shared" si="3"/>
        <v>25</v>
      </c>
      <c r="L35" s="65">
        <f>VLOOKUP($A35,'Return Data'!$B$7:$R$2292,17,0)</f>
        <v>30.249199999999998</v>
      </c>
      <c r="M35" s="66">
        <f t="shared" si="4"/>
        <v>19</v>
      </c>
      <c r="N35" s="65">
        <f>VLOOKUP($A35,'Return Data'!$B$7:$R$2292,14,0)</f>
        <v>24.9633</v>
      </c>
      <c r="O35" s="66">
        <f t="shared" si="5"/>
        <v>10</v>
      </c>
      <c r="P35" s="65">
        <f>VLOOKUP($A35,'Return Data'!$B$7:$R$2292,15,0)</f>
        <v>23.601700000000001</v>
      </c>
      <c r="Q35" s="66">
        <f t="shared" si="6"/>
        <v>3</v>
      </c>
      <c r="R35" s="65">
        <f>VLOOKUP($A35,'Return Data'!$B$7:$R$2292,16,0)</f>
        <v>22.7303</v>
      </c>
      <c r="S35" s="67">
        <f t="shared" si="7"/>
        <v>5</v>
      </c>
    </row>
    <row r="36" spans="1:19" x14ac:dyDescent="0.3">
      <c r="A36" s="63" t="s">
        <v>192</v>
      </c>
      <c r="B36" s="64">
        <f>VLOOKUP($A36,'Return Data'!$B$7:$R$2292,3,0)</f>
        <v>44533</v>
      </c>
      <c r="C36" s="65">
        <f>VLOOKUP($A36,'Return Data'!$B$7:$R$2292,4,0)</f>
        <v>29.207799999999999</v>
      </c>
      <c r="D36" s="65">
        <f>VLOOKUP($A36,'Return Data'!$B$7:$R$2292,10,0)</f>
        <v>-2.5022000000000002</v>
      </c>
      <c r="E36" s="66">
        <f t="shared" si="0"/>
        <v>58</v>
      </c>
      <c r="F36" s="65">
        <f>VLOOKUP($A36,'Return Data'!$B$7:$R$2292,11,0)</f>
        <v>12.242699999999999</v>
      </c>
      <c r="G36" s="66">
        <f t="shared" si="1"/>
        <v>44</v>
      </c>
      <c r="H36" s="65">
        <f>VLOOKUP($A36,'Return Data'!$B$7:$R$2292,12,0)</f>
        <v>18.115400000000001</v>
      </c>
      <c r="I36" s="66">
        <f t="shared" si="2"/>
        <v>38</v>
      </c>
      <c r="J36" s="65">
        <f>VLOOKUP($A36,'Return Data'!$B$7:$R$2292,13,0)</f>
        <v>41.230800000000002</v>
      </c>
      <c r="K36" s="66">
        <f t="shared" si="3"/>
        <v>30</v>
      </c>
      <c r="L36" s="65">
        <f>VLOOKUP($A36,'Return Data'!$B$7:$R$2292,17,0)</f>
        <v>21.7258</v>
      </c>
      <c r="M36" s="66">
        <f t="shared" si="4"/>
        <v>44</v>
      </c>
      <c r="N36" s="65">
        <f>VLOOKUP($A36,'Return Data'!$B$7:$R$2292,14,0)</f>
        <v>18.688300000000002</v>
      </c>
      <c r="O36" s="66">
        <f t="shared" si="5"/>
        <v>35</v>
      </c>
      <c r="P36" s="65">
        <f>VLOOKUP($A36,'Return Data'!$B$7:$R$2292,15,0)</f>
        <v>17.717500000000001</v>
      </c>
      <c r="Q36" s="66">
        <f t="shared" si="6"/>
        <v>18</v>
      </c>
      <c r="R36" s="65">
        <f>VLOOKUP($A36,'Return Data'!$B$7:$R$2292,16,0)</f>
        <v>16.881599999999999</v>
      </c>
      <c r="S36" s="67">
        <f t="shared" si="7"/>
        <v>22</v>
      </c>
    </row>
    <row r="37" spans="1:19" x14ac:dyDescent="0.3">
      <c r="A37" s="81" t="s">
        <v>2007</v>
      </c>
      <c r="B37" s="64">
        <f>VLOOKUP($A37,'Return Data'!$B$7:$R$2292,3,0)</f>
        <v>44533</v>
      </c>
      <c r="C37" s="65">
        <f>VLOOKUP($A37,'Return Data'!$B$7:$R$2292,4,0)</f>
        <v>22.601700000000001</v>
      </c>
      <c r="D37" s="65">
        <f>VLOOKUP($A37,'Return Data'!$B$7:$R$2292,10,0)</f>
        <v>2.3748</v>
      </c>
      <c r="E37" s="66">
        <f t="shared" si="0"/>
        <v>24</v>
      </c>
      <c r="F37" s="65">
        <f>VLOOKUP($A37,'Return Data'!$B$7:$R$2292,11,0)</f>
        <v>13.636900000000001</v>
      </c>
      <c r="G37" s="66">
        <f t="shared" si="1"/>
        <v>32</v>
      </c>
      <c r="H37" s="65">
        <f>VLOOKUP($A37,'Return Data'!$B$7:$R$2292,12,0)</f>
        <v>15.952500000000001</v>
      </c>
      <c r="I37" s="66">
        <f t="shared" si="2"/>
        <v>45</v>
      </c>
      <c r="J37" s="65">
        <f>VLOOKUP($A37,'Return Data'!$B$7:$R$2292,13,0)</f>
        <v>35.0411</v>
      </c>
      <c r="K37" s="66">
        <f t="shared" si="3"/>
        <v>46</v>
      </c>
      <c r="L37" s="65">
        <f>VLOOKUP($A37,'Return Data'!$B$7:$R$2292,17,0)</f>
        <v>19.783200000000001</v>
      </c>
      <c r="M37" s="66">
        <f t="shared" si="4"/>
        <v>50</v>
      </c>
      <c r="N37" s="65">
        <f>VLOOKUP($A37,'Return Data'!$B$7:$R$2292,14,0)</f>
        <v>16.212299999999999</v>
      </c>
      <c r="O37" s="66">
        <f t="shared" si="5"/>
        <v>46</v>
      </c>
      <c r="P37" s="65">
        <f>VLOOKUP($A37,'Return Data'!$B$7:$R$2292,15,0)</f>
        <v>15.414999999999999</v>
      </c>
      <c r="Q37" s="66">
        <f t="shared" si="6"/>
        <v>31</v>
      </c>
      <c r="R37" s="65">
        <f>VLOOKUP($A37,'Return Data'!$B$7:$R$2292,16,0)</f>
        <v>14.737399999999999</v>
      </c>
      <c r="S37" s="67">
        <f t="shared" si="7"/>
        <v>44</v>
      </c>
    </row>
    <row r="38" spans="1:19" x14ac:dyDescent="0.3">
      <c r="A38" s="63" t="s">
        <v>193</v>
      </c>
      <c r="B38" s="64">
        <f>VLOOKUP($A38,'Return Data'!$B$7:$R$2292,3,0)</f>
        <v>44533</v>
      </c>
      <c r="C38" s="65">
        <f>VLOOKUP($A38,'Return Data'!$B$7:$R$2292,4,0)</f>
        <v>81.0625</v>
      </c>
      <c r="D38" s="65">
        <f>VLOOKUP($A38,'Return Data'!$B$7:$R$2292,10,0)</f>
        <v>0.15670000000000001</v>
      </c>
      <c r="E38" s="66">
        <f t="shared" si="0"/>
        <v>43</v>
      </c>
      <c r="F38" s="65">
        <f>VLOOKUP($A38,'Return Data'!$B$7:$R$2292,11,0)</f>
        <v>13.1813</v>
      </c>
      <c r="G38" s="66">
        <f t="shared" si="1"/>
        <v>36</v>
      </c>
      <c r="H38" s="65">
        <f>VLOOKUP($A38,'Return Data'!$B$7:$R$2292,12,0)</f>
        <v>17.6572</v>
      </c>
      <c r="I38" s="66">
        <f t="shared" si="2"/>
        <v>42</v>
      </c>
      <c r="J38" s="65">
        <f>VLOOKUP($A38,'Return Data'!$B$7:$R$2292,13,0)</f>
        <v>45.978099999999998</v>
      </c>
      <c r="K38" s="66">
        <f t="shared" si="3"/>
        <v>18</v>
      </c>
      <c r="L38" s="65">
        <f>VLOOKUP($A38,'Return Data'!$B$7:$R$2292,17,0)</f>
        <v>19.669799999999999</v>
      </c>
      <c r="M38" s="66">
        <f t="shared" si="4"/>
        <v>51</v>
      </c>
      <c r="N38" s="65">
        <f>VLOOKUP($A38,'Return Data'!$B$7:$R$2292,14,0)</f>
        <v>12.888999999999999</v>
      </c>
      <c r="O38" s="66">
        <f t="shared" si="5"/>
        <v>53</v>
      </c>
      <c r="P38" s="65">
        <f>VLOOKUP($A38,'Return Data'!$B$7:$R$2292,15,0)</f>
        <v>10.684799999999999</v>
      </c>
      <c r="Q38" s="66">
        <f t="shared" si="6"/>
        <v>43</v>
      </c>
      <c r="R38" s="65">
        <f>VLOOKUP($A38,'Return Data'!$B$7:$R$2292,16,0)</f>
        <v>14.1913</v>
      </c>
      <c r="S38" s="67">
        <f t="shared" si="7"/>
        <v>46</v>
      </c>
    </row>
    <row r="39" spans="1:19" x14ac:dyDescent="0.3">
      <c r="A39" s="63" t="s">
        <v>194</v>
      </c>
      <c r="B39" s="64">
        <f>VLOOKUP($A39,'Return Data'!$B$7:$R$2292,3,0)</f>
        <v>44533</v>
      </c>
      <c r="C39" s="65">
        <f>VLOOKUP($A39,'Return Data'!$B$7:$R$2292,4,0)</f>
        <v>19.068000000000001</v>
      </c>
      <c r="D39" s="65">
        <f>VLOOKUP($A39,'Return Data'!$B$7:$R$2292,10,0)</f>
        <v>4.9058000000000002</v>
      </c>
      <c r="E39" s="66">
        <f t="shared" si="0"/>
        <v>13</v>
      </c>
      <c r="F39" s="65">
        <f>VLOOKUP($A39,'Return Data'!$B$7:$R$2292,11,0)</f>
        <v>17.914100000000001</v>
      </c>
      <c r="G39" s="66">
        <f t="shared" si="1"/>
        <v>14</v>
      </c>
      <c r="H39" s="65">
        <f>VLOOKUP($A39,'Return Data'!$B$7:$R$2292,12,0)</f>
        <v>27.553699999999999</v>
      </c>
      <c r="I39" s="66">
        <f t="shared" si="2"/>
        <v>15</v>
      </c>
      <c r="J39" s="65">
        <f>VLOOKUP($A39,'Return Data'!$B$7:$R$2292,13,0)</f>
        <v>41.376399999999997</v>
      </c>
      <c r="K39" s="66">
        <f t="shared" si="3"/>
        <v>29</v>
      </c>
      <c r="L39" s="65">
        <f>VLOOKUP($A39,'Return Data'!$B$7:$R$2292,17,0)</f>
        <v>33.5931</v>
      </c>
      <c r="M39" s="66">
        <f t="shared" si="4"/>
        <v>16</v>
      </c>
      <c r="N39" s="65"/>
      <c r="O39" s="66"/>
      <c r="P39" s="65"/>
      <c r="Q39" s="66"/>
      <c r="R39" s="65">
        <f>VLOOKUP($A39,'Return Data'!$B$7:$R$2292,16,0)</f>
        <v>31.3872</v>
      </c>
      <c r="S39" s="67">
        <f t="shared" si="7"/>
        <v>1</v>
      </c>
    </row>
    <row r="40" spans="1:19" x14ac:dyDescent="0.3">
      <c r="A40" s="63" t="s">
        <v>195</v>
      </c>
      <c r="B40" s="64">
        <f>VLOOKUP($A40,'Return Data'!$B$7:$R$2292,3,0)</f>
        <v>44533</v>
      </c>
      <c r="C40" s="65">
        <f>VLOOKUP($A40,'Return Data'!$B$7:$R$2292,4,0)</f>
        <v>25.05</v>
      </c>
      <c r="D40" s="65">
        <f>VLOOKUP($A40,'Return Data'!$B$7:$R$2292,10,0)</f>
        <v>2.8746999999999998</v>
      </c>
      <c r="E40" s="66">
        <f t="shared" ref="E40:E66" si="8">RANK(D40,D$8:D$66,0)</f>
        <v>19</v>
      </c>
      <c r="F40" s="65">
        <f>VLOOKUP($A40,'Return Data'!$B$7:$R$2292,11,0)</f>
        <v>12.432700000000001</v>
      </c>
      <c r="G40" s="66">
        <f t="shared" si="1"/>
        <v>42</v>
      </c>
      <c r="H40" s="65">
        <f>VLOOKUP($A40,'Return Data'!$B$7:$R$2292,12,0)</f>
        <v>21.484000000000002</v>
      </c>
      <c r="I40" s="66">
        <f t="shared" si="2"/>
        <v>21</v>
      </c>
      <c r="J40" s="65">
        <f>VLOOKUP($A40,'Return Data'!$B$7:$R$2292,13,0)</f>
        <v>44.214199999999998</v>
      </c>
      <c r="K40" s="66">
        <f t="shared" si="3"/>
        <v>19</v>
      </c>
      <c r="L40" s="65">
        <f>VLOOKUP($A40,'Return Data'!$B$7:$R$2292,17,0)</f>
        <v>27.455400000000001</v>
      </c>
      <c r="M40" s="66">
        <f t="shared" si="4"/>
        <v>24</v>
      </c>
      <c r="N40" s="65">
        <f>VLOOKUP($A40,'Return Data'!$B$7:$R$2292,14,0)</f>
        <v>21.093399999999999</v>
      </c>
      <c r="O40" s="66">
        <f t="shared" si="5"/>
        <v>27</v>
      </c>
      <c r="P40" s="65">
        <f>VLOOKUP($A40,'Return Data'!$B$7:$R$2292,15,0)</f>
        <v>19.039000000000001</v>
      </c>
      <c r="Q40" s="66">
        <f t="shared" si="6"/>
        <v>12</v>
      </c>
      <c r="R40" s="65">
        <f>VLOOKUP($A40,'Return Data'!$B$7:$R$2292,16,0)</f>
        <v>16.5871</v>
      </c>
      <c r="S40" s="67">
        <f t="shared" si="7"/>
        <v>26</v>
      </c>
    </row>
    <row r="41" spans="1:19" x14ac:dyDescent="0.3">
      <c r="A41" s="63" t="s">
        <v>196</v>
      </c>
      <c r="B41" s="64">
        <f>VLOOKUP($A41,'Return Data'!$B$7:$R$2292,3,0)</f>
        <v>44533</v>
      </c>
      <c r="C41" s="65">
        <f>VLOOKUP($A41,'Return Data'!$B$7:$R$2292,4,0)</f>
        <v>317.08</v>
      </c>
      <c r="D41" s="65">
        <f>VLOOKUP($A41,'Return Data'!$B$7:$R$2292,10,0)</f>
        <v>2.3201999999999998</v>
      </c>
      <c r="E41" s="66">
        <f t="shared" si="8"/>
        <v>25</v>
      </c>
      <c r="F41" s="65">
        <f>VLOOKUP($A41,'Return Data'!$B$7:$R$2292,11,0)</f>
        <v>13.9551</v>
      </c>
      <c r="G41" s="66">
        <f t="shared" si="1"/>
        <v>30</v>
      </c>
      <c r="H41" s="65">
        <f>VLOOKUP($A41,'Return Data'!$B$7:$R$2292,12,0)</f>
        <v>18.867899999999999</v>
      </c>
      <c r="I41" s="66">
        <f t="shared" si="2"/>
        <v>31</v>
      </c>
      <c r="J41" s="65">
        <f>VLOOKUP($A41,'Return Data'!$B$7:$R$2292,13,0)</f>
        <v>39.923200000000001</v>
      </c>
      <c r="K41" s="66">
        <f t="shared" si="3"/>
        <v>36</v>
      </c>
      <c r="L41" s="65">
        <f>VLOOKUP($A41,'Return Data'!$B$7:$R$2292,17,0)</f>
        <v>25.9422</v>
      </c>
      <c r="M41" s="66">
        <f t="shared" si="4"/>
        <v>30</v>
      </c>
      <c r="N41" s="65">
        <f>VLOOKUP($A41,'Return Data'!$B$7:$R$2292,14,0)</f>
        <v>17.292899999999999</v>
      </c>
      <c r="O41" s="66">
        <f t="shared" si="5"/>
        <v>42</v>
      </c>
      <c r="P41" s="65">
        <f>VLOOKUP($A41,'Return Data'!$B$7:$R$2292,15,0)</f>
        <v>14.575100000000001</v>
      </c>
      <c r="Q41" s="66">
        <f t="shared" si="6"/>
        <v>37</v>
      </c>
      <c r="R41" s="65">
        <f>VLOOKUP($A41,'Return Data'!$B$7:$R$2292,16,0)</f>
        <v>13.5677</v>
      </c>
      <c r="S41" s="67">
        <f t="shared" si="7"/>
        <v>49</v>
      </c>
    </row>
    <row r="42" spans="1:19" x14ac:dyDescent="0.3">
      <c r="A42" s="63" t="s">
        <v>197</v>
      </c>
      <c r="B42" s="64">
        <f>VLOOKUP($A42,'Return Data'!$B$7:$R$2292,3,0)</f>
        <v>44533</v>
      </c>
      <c r="C42" s="65">
        <f>VLOOKUP($A42,'Return Data'!$B$7:$R$2292,4,0)</f>
        <v>339.65</v>
      </c>
      <c r="D42" s="65">
        <f>VLOOKUP($A42,'Return Data'!$B$7:$R$2292,10,0)</f>
        <v>2.4338000000000002</v>
      </c>
      <c r="E42" s="66">
        <f t="shared" si="8"/>
        <v>23</v>
      </c>
      <c r="F42" s="65">
        <f>VLOOKUP($A42,'Return Data'!$B$7:$R$2292,11,0)</f>
        <v>13.9574</v>
      </c>
      <c r="G42" s="66">
        <f t="shared" si="1"/>
        <v>29</v>
      </c>
      <c r="H42" s="65">
        <f>VLOOKUP($A42,'Return Data'!$B$7:$R$2292,12,0)</f>
        <v>18.9251</v>
      </c>
      <c r="I42" s="66">
        <f t="shared" si="2"/>
        <v>30</v>
      </c>
      <c r="J42" s="65">
        <f>VLOOKUP($A42,'Return Data'!$B$7:$R$2292,13,0)</f>
        <v>39.929099999999998</v>
      </c>
      <c r="K42" s="66">
        <f t="shared" si="3"/>
        <v>35</v>
      </c>
      <c r="L42" s="65">
        <f>VLOOKUP($A42,'Return Data'!$B$7:$R$2292,17,0)</f>
        <v>26.184000000000001</v>
      </c>
      <c r="M42" s="66">
        <f t="shared" si="4"/>
        <v>29</v>
      </c>
      <c r="N42" s="65">
        <f>VLOOKUP($A42,'Return Data'!$B$7:$R$2292,14,0)</f>
        <v>17.666699999999999</v>
      </c>
      <c r="O42" s="66">
        <f t="shared" si="5"/>
        <v>41</v>
      </c>
      <c r="P42" s="65">
        <f>VLOOKUP($A42,'Return Data'!$B$7:$R$2292,15,0)</f>
        <v>17.355799999999999</v>
      </c>
      <c r="Q42" s="66">
        <f t="shared" si="6"/>
        <v>21</v>
      </c>
      <c r="R42" s="65">
        <f>VLOOKUP($A42,'Return Data'!$B$7:$R$2292,16,0)</f>
        <v>16.682700000000001</v>
      </c>
      <c r="S42" s="67">
        <f t="shared" si="7"/>
        <v>25</v>
      </c>
    </row>
    <row r="43" spans="1:19" x14ac:dyDescent="0.3">
      <c r="A43" s="63" t="s">
        <v>198</v>
      </c>
      <c r="B43" s="64">
        <f>VLOOKUP($A43,'Return Data'!$B$7:$R$2292,3,0)</f>
        <v>44533</v>
      </c>
      <c r="C43" s="65">
        <f>VLOOKUP($A43,'Return Data'!$B$7:$R$2292,4,0)</f>
        <v>236.0247</v>
      </c>
      <c r="D43" s="65">
        <f>VLOOKUP($A43,'Return Data'!$B$7:$R$2292,10,0)</f>
        <v>6.6790000000000003</v>
      </c>
      <c r="E43" s="66">
        <f t="shared" si="8"/>
        <v>10</v>
      </c>
      <c r="F43" s="65">
        <f>VLOOKUP($A43,'Return Data'!$B$7:$R$2292,11,0)</f>
        <v>17.5776</v>
      </c>
      <c r="G43" s="66">
        <f t="shared" si="1"/>
        <v>15</v>
      </c>
      <c r="H43" s="65">
        <f>VLOOKUP($A43,'Return Data'!$B$7:$R$2292,12,0)</f>
        <v>42.768799999999999</v>
      </c>
      <c r="I43" s="66">
        <f t="shared" si="2"/>
        <v>8</v>
      </c>
      <c r="J43" s="65">
        <f>VLOOKUP($A43,'Return Data'!$B$7:$R$2292,13,0)</f>
        <v>75.161100000000005</v>
      </c>
      <c r="K43" s="66">
        <f t="shared" si="3"/>
        <v>7</v>
      </c>
      <c r="L43" s="65">
        <f>VLOOKUP($A43,'Return Data'!$B$7:$R$2292,17,0)</f>
        <v>54.775799999999997</v>
      </c>
      <c r="M43" s="66">
        <f t="shared" si="4"/>
        <v>1</v>
      </c>
      <c r="N43" s="65">
        <f>VLOOKUP($A43,'Return Data'!$B$7:$R$2292,14,0)</f>
        <v>36.624600000000001</v>
      </c>
      <c r="O43" s="66">
        <f t="shared" si="5"/>
        <v>2</v>
      </c>
      <c r="P43" s="65">
        <f>VLOOKUP($A43,'Return Data'!$B$7:$R$2292,15,0)</f>
        <v>27.094799999999999</v>
      </c>
      <c r="Q43" s="66">
        <f t="shared" si="6"/>
        <v>2</v>
      </c>
      <c r="R43" s="65">
        <f>VLOOKUP($A43,'Return Data'!$B$7:$R$2292,16,0)</f>
        <v>22.340199999999999</v>
      </c>
      <c r="S43" s="67">
        <f t="shared" si="7"/>
        <v>6</v>
      </c>
    </row>
    <row r="44" spans="1:19" x14ac:dyDescent="0.3">
      <c r="A44" s="63" t="s">
        <v>199</v>
      </c>
      <c r="B44" s="64">
        <f>VLOOKUP($A44,'Return Data'!$B$7:$R$2292,3,0)</f>
        <v>44533</v>
      </c>
      <c r="C44" s="65">
        <f>VLOOKUP($A44,'Return Data'!$B$7:$R$2292,4,0)</f>
        <v>75.48</v>
      </c>
      <c r="D44" s="65">
        <f>VLOOKUP($A44,'Return Data'!$B$7:$R$2292,10,0)</f>
        <v>-1.9486000000000001</v>
      </c>
      <c r="E44" s="66">
        <f t="shared" si="8"/>
        <v>56</v>
      </c>
      <c r="F44" s="65">
        <f>VLOOKUP($A44,'Return Data'!$B$7:$R$2292,11,0)</f>
        <v>4.9207999999999998</v>
      </c>
      <c r="G44" s="66">
        <f t="shared" si="1"/>
        <v>56</v>
      </c>
      <c r="H44" s="65">
        <f>VLOOKUP($A44,'Return Data'!$B$7:$R$2292,12,0)</f>
        <v>10.270300000000001</v>
      </c>
      <c r="I44" s="66">
        <f t="shared" si="2"/>
        <v>56</v>
      </c>
      <c r="J44" s="65">
        <f>VLOOKUP($A44,'Return Data'!$B$7:$R$2292,13,0)</f>
        <v>29.246600000000001</v>
      </c>
      <c r="K44" s="66">
        <f t="shared" si="3"/>
        <v>54</v>
      </c>
      <c r="L44" s="65">
        <f>VLOOKUP($A44,'Return Data'!$B$7:$R$2292,17,0)</f>
        <v>19.8294</v>
      </c>
      <c r="M44" s="66">
        <f t="shared" si="4"/>
        <v>49</v>
      </c>
      <c r="N44" s="65">
        <f>VLOOKUP($A44,'Return Data'!$B$7:$R$2292,14,0)</f>
        <v>12.418799999999999</v>
      </c>
      <c r="O44" s="66">
        <f t="shared" si="5"/>
        <v>54</v>
      </c>
      <c r="P44" s="65">
        <f>VLOOKUP($A44,'Return Data'!$B$7:$R$2292,15,0)</f>
        <v>11.700699999999999</v>
      </c>
      <c r="Q44" s="66">
        <f t="shared" si="6"/>
        <v>42</v>
      </c>
      <c r="R44" s="65">
        <f>VLOOKUP($A44,'Return Data'!$B$7:$R$2292,16,0)</f>
        <v>16.887599999999999</v>
      </c>
      <c r="S44" s="67">
        <f t="shared" si="7"/>
        <v>21</v>
      </c>
    </row>
    <row r="45" spans="1:19" x14ac:dyDescent="0.3">
      <c r="A45" s="63" t="s">
        <v>370</v>
      </c>
      <c r="B45" s="64">
        <f>VLOOKUP($A45,'Return Data'!$B$7:$R$2292,3,0)</f>
        <v>44533</v>
      </c>
      <c r="C45" s="65">
        <f>VLOOKUP($A45,'Return Data'!$B$7:$R$2292,4,0)</f>
        <v>233.52019999999999</v>
      </c>
      <c r="D45" s="65">
        <f>VLOOKUP($A45,'Return Data'!$B$7:$R$2292,10,0)</f>
        <v>1.7255</v>
      </c>
      <c r="E45" s="66">
        <f t="shared" si="8"/>
        <v>28</v>
      </c>
      <c r="F45" s="65">
        <f>VLOOKUP($A45,'Return Data'!$B$7:$R$2292,11,0)</f>
        <v>11.708</v>
      </c>
      <c r="G45" s="66">
        <f t="shared" si="1"/>
        <v>47</v>
      </c>
      <c r="H45" s="65">
        <f>VLOOKUP($A45,'Return Data'!$B$7:$R$2292,12,0)</f>
        <v>17.857700000000001</v>
      </c>
      <c r="I45" s="66">
        <f t="shared" si="2"/>
        <v>41</v>
      </c>
      <c r="J45" s="65">
        <f>VLOOKUP($A45,'Return Data'!$B$7:$R$2292,13,0)</f>
        <v>38.390300000000003</v>
      </c>
      <c r="K45" s="66">
        <f t="shared" si="3"/>
        <v>40</v>
      </c>
      <c r="L45" s="65">
        <f>VLOOKUP($A45,'Return Data'!$B$7:$R$2292,17,0)</f>
        <v>25.366599999999998</v>
      </c>
      <c r="M45" s="66">
        <f t="shared" si="4"/>
        <v>32</v>
      </c>
      <c r="N45" s="65">
        <f>VLOOKUP($A45,'Return Data'!$B$7:$R$2292,14,0)</f>
        <v>18.218599999999999</v>
      </c>
      <c r="O45" s="66">
        <f t="shared" si="5"/>
        <v>37</v>
      </c>
      <c r="P45" s="65">
        <f>VLOOKUP($A45,'Return Data'!$B$7:$R$2292,15,0)</f>
        <v>15.190200000000001</v>
      </c>
      <c r="Q45" s="66">
        <f t="shared" si="6"/>
        <v>32</v>
      </c>
      <c r="R45" s="65">
        <f>VLOOKUP($A45,'Return Data'!$B$7:$R$2292,16,0)</f>
        <v>14.9064</v>
      </c>
      <c r="S45" s="67">
        <f t="shared" si="7"/>
        <v>42</v>
      </c>
    </row>
    <row r="46" spans="1:19" x14ac:dyDescent="0.3">
      <c r="A46" s="63" t="s">
        <v>201</v>
      </c>
      <c r="B46" s="64">
        <f>VLOOKUP($A46,'Return Data'!$B$7:$R$2292,3,0)</f>
        <v>44533</v>
      </c>
      <c r="C46" s="65">
        <f>VLOOKUP($A46,'Return Data'!$B$7:$R$2292,4,0)</f>
        <v>25.866800000000001</v>
      </c>
      <c r="D46" s="65">
        <f>VLOOKUP($A46,'Return Data'!$B$7:$R$2292,10,0)</f>
        <v>9.2916000000000007</v>
      </c>
      <c r="E46" s="66">
        <f t="shared" si="8"/>
        <v>2</v>
      </c>
      <c r="F46" s="65">
        <f>VLOOKUP($A46,'Return Data'!$B$7:$R$2292,11,0)</f>
        <v>19.1859</v>
      </c>
      <c r="G46" s="66">
        <f t="shared" si="1"/>
        <v>11</v>
      </c>
      <c r="H46" s="65">
        <f>VLOOKUP($A46,'Return Data'!$B$7:$R$2292,12,0)</f>
        <v>30.660900000000002</v>
      </c>
      <c r="I46" s="66">
        <f t="shared" si="2"/>
        <v>12</v>
      </c>
      <c r="J46" s="65">
        <f>VLOOKUP($A46,'Return Data'!$B$7:$R$2292,13,0)</f>
        <v>53.655299999999997</v>
      </c>
      <c r="K46" s="66">
        <f t="shared" si="3"/>
        <v>12</v>
      </c>
      <c r="L46" s="65">
        <f>VLOOKUP($A46,'Return Data'!$B$7:$R$2292,17,0)</f>
        <v>35.351500000000001</v>
      </c>
      <c r="M46" s="66">
        <f t="shared" si="4"/>
        <v>15</v>
      </c>
      <c r="N46" s="65">
        <f>VLOOKUP($A46,'Return Data'!$B$7:$R$2292,14,0)</f>
        <v>26.810700000000001</v>
      </c>
      <c r="O46" s="66">
        <f t="shared" si="5"/>
        <v>8</v>
      </c>
      <c r="P46" s="65">
        <f>VLOOKUP($A46,'Return Data'!$B$7:$R$2292,15,0)</f>
        <v>18.548200000000001</v>
      </c>
      <c r="Q46" s="66">
        <f t="shared" si="6"/>
        <v>14</v>
      </c>
      <c r="R46" s="65">
        <f>VLOOKUP($A46,'Return Data'!$B$7:$R$2292,16,0)</f>
        <v>15.030799999999999</v>
      </c>
      <c r="S46" s="67">
        <f t="shared" si="7"/>
        <v>41</v>
      </c>
    </row>
    <row r="47" spans="1:19" x14ac:dyDescent="0.3">
      <c r="A47" s="63" t="s">
        <v>202</v>
      </c>
      <c r="B47" s="64">
        <f>VLOOKUP($A47,'Return Data'!$B$7:$R$2292,3,0)</f>
        <v>44533</v>
      </c>
      <c r="C47" s="65">
        <f>VLOOKUP($A47,'Return Data'!$B$7:$R$2292,4,0)</f>
        <v>27.3413</v>
      </c>
      <c r="D47" s="65">
        <f>VLOOKUP($A47,'Return Data'!$B$7:$R$2292,10,0)</f>
        <v>8.6428999999999991</v>
      </c>
      <c r="E47" s="66">
        <f t="shared" si="8"/>
        <v>3</v>
      </c>
      <c r="F47" s="65">
        <f>VLOOKUP($A47,'Return Data'!$B$7:$R$2292,11,0)</f>
        <v>18.8184</v>
      </c>
      <c r="G47" s="66">
        <f t="shared" si="1"/>
        <v>13</v>
      </c>
      <c r="H47" s="65">
        <f>VLOOKUP($A47,'Return Data'!$B$7:$R$2292,12,0)</f>
        <v>30.1706</v>
      </c>
      <c r="I47" s="66">
        <f t="shared" si="2"/>
        <v>13</v>
      </c>
      <c r="J47" s="65">
        <f>VLOOKUP($A47,'Return Data'!$B$7:$R$2292,13,0)</f>
        <v>52.4602</v>
      </c>
      <c r="K47" s="66">
        <f t="shared" si="3"/>
        <v>14</v>
      </c>
      <c r="L47" s="65">
        <f>VLOOKUP($A47,'Return Data'!$B$7:$R$2292,17,0)</f>
        <v>36.707700000000003</v>
      </c>
      <c r="M47" s="66">
        <f t="shared" si="4"/>
        <v>13</v>
      </c>
      <c r="N47" s="65">
        <f>VLOOKUP($A47,'Return Data'!$B$7:$R$2292,14,0)</f>
        <v>28.135899999999999</v>
      </c>
      <c r="O47" s="66">
        <f t="shared" si="5"/>
        <v>7</v>
      </c>
      <c r="P47" s="65">
        <f>VLOOKUP($A47,'Return Data'!$B$7:$R$2292,15,0)</f>
        <v>19.7148</v>
      </c>
      <c r="Q47" s="66">
        <f t="shared" si="6"/>
        <v>10</v>
      </c>
      <c r="R47" s="65">
        <f>VLOOKUP($A47,'Return Data'!$B$7:$R$2292,16,0)</f>
        <v>16.209</v>
      </c>
      <c r="S47" s="67">
        <f t="shared" si="7"/>
        <v>30</v>
      </c>
    </row>
    <row r="48" spans="1:19" x14ac:dyDescent="0.3">
      <c r="A48" s="63" t="s">
        <v>203</v>
      </c>
      <c r="B48" s="64">
        <f>VLOOKUP($A48,'Return Data'!$B$7:$R$2292,3,0)</f>
        <v>44533</v>
      </c>
      <c r="C48" s="65">
        <f>VLOOKUP($A48,'Return Data'!$B$7:$R$2292,4,0)</f>
        <v>27.0946</v>
      </c>
      <c r="D48" s="65">
        <f>VLOOKUP($A48,'Return Data'!$B$7:$R$2292,10,0)</f>
        <v>9.3168000000000006</v>
      </c>
      <c r="E48" s="66">
        <f t="shared" si="8"/>
        <v>1</v>
      </c>
      <c r="F48" s="65">
        <f>VLOOKUP($A48,'Return Data'!$B$7:$R$2292,11,0)</f>
        <v>19.2654</v>
      </c>
      <c r="G48" s="66">
        <f t="shared" si="1"/>
        <v>10</v>
      </c>
      <c r="H48" s="65">
        <f>VLOOKUP($A48,'Return Data'!$B$7:$R$2292,12,0)</f>
        <v>30.723199999999999</v>
      </c>
      <c r="I48" s="66">
        <f t="shared" si="2"/>
        <v>11</v>
      </c>
      <c r="J48" s="65">
        <f>VLOOKUP($A48,'Return Data'!$B$7:$R$2292,13,0)</f>
        <v>53.697699999999998</v>
      </c>
      <c r="K48" s="66">
        <f t="shared" si="3"/>
        <v>11</v>
      </c>
      <c r="L48" s="65">
        <f>VLOOKUP($A48,'Return Data'!$B$7:$R$2292,17,0)</f>
        <v>36.770000000000003</v>
      </c>
      <c r="M48" s="66">
        <f t="shared" si="4"/>
        <v>12</v>
      </c>
      <c r="N48" s="65">
        <f>VLOOKUP($A48,'Return Data'!$B$7:$R$2292,14,0)</f>
        <v>28.479600000000001</v>
      </c>
      <c r="O48" s="66">
        <f t="shared" si="5"/>
        <v>6</v>
      </c>
      <c r="P48" s="65">
        <f>VLOOKUP($A48,'Return Data'!$B$7:$R$2292,15,0)</f>
        <v>20.123699999999999</v>
      </c>
      <c r="Q48" s="66">
        <f t="shared" si="6"/>
        <v>8</v>
      </c>
      <c r="R48" s="65">
        <f>VLOOKUP($A48,'Return Data'!$B$7:$R$2292,16,0)</f>
        <v>19.1843</v>
      </c>
      <c r="S48" s="67">
        <f t="shared" si="7"/>
        <v>11</v>
      </c>
    </row>
    <row r="49" spans="1:19" x14ac:dyDescent="0.3">
      <c r="A49" s="63" t="s">
        <v>204</v>
      </c>
      <c r="B49" s="64">
        <f>VLOOKUP($A49,'Return Data'!$B$7:$R$2292,3,0)</f>
        <v>44533</v>
      </c>
      <c r="C49" s="65">
        <f>VLOOKUP($A49,'Return Data'!$B$7:$R$2292,4,0)</f>
        <v>31.014199999999999</v>
      </c>
      <c r="D49" s="65">
        <f>VLOOKUP($A49,'Return Data'!$B$7:$R$2292,10,0)</f>
        <v>7.1783999999999999</v>
      </c>
      <c r="E49" s="66">
        <f t="shared" si="8"/>
        <v>7</v>
      </c>
      <c r="F49" s="65">
        <f>VLOOKUP($A49,'Return Data'!$B$7:$R$2292,11,0)</f>
        <v>28.383800000000001</v>
      </c>
      <c r="G49" s="66">
        <f t="shared" si="1"/>
        <v>2</v>
      </c>
      <c r="H49" s="65">
        <f>VLOOKUP($A49,'Return Data'!$B$7:$R$2292,12,0)</f>
        <v>44.182299999999998</v>
      </c>
      <c r="I49" s="66">
        <f t="shared" si="2"/>
        <v>7</v>
      </c>
      <c r="J49" s="65">
        <f>VLOOKUP($A49,'Return Data'!$B$7:$R$2292,13,0)</f>
        <v>73.2637</v>
      </c>
      <c r="K49" s="66">
        <f t="shared" si="3"/>
        <v>8</v>
      </c>
      <c r="L49" s="65">
        <f>VLOOKUP($A49,'Return Data'!$B$7:$R$2292,17,0)</f>
        <v>47.027200000000001</v>
      </c>
      <c r="M49" s="66">
        <f t="shared" si="4"/>
        <v>2</v>
      </c>
      <c r="N49" s="65">
        <f>VLOOKUP($A49,'Return Data'!$B$7:$R$2292,14,0)</f>
        <v>35.7804</v>
      </c>
      <c r="O49" s="66">
        <f t="shared" si="5"/>
        <v>3</v>
      </c>
      <c r="P49" s="65"/>
      <c r="Q49" s="66"/>
      <c r="R49" s="65">
        <f>VLOOKUP($A49,'Return Data'!$B$7:$R$2292,16,0)</f>
        <v>27.364000000000001</v>
      </c>
      <c r="S49" s="67">
        <f t="shared" si="7"/>
        <v>2</v>
      </c>
    </row>
    <row r="50" spans="1:19" x14ac:dyDescent="0.3">
      <c r="A50" s="63" t="s">
        <v>205</v>
      </c>
      <c r="B50" s="64">
        <f>VLOOKUP($A50,'Return Data'!$B$7:$R$2292,3,0)</f>
        <v>44533</v>
      </c>
      <c r="C50" s="65">
        <f>VLOOKUP($A50,'Return Data'!$B$7:$R$2292,4,0)</f>
        <v>16.9023</v>
      </c>
      <c r="D50" s="65">
        <f>VLOOKUP($A50,'Return Data'!$B$7:$R$2292,10,0)</f>
        <v>5.5246000000000004</v>
      </c>
      <c r="E50" s="66">
        <f t="shared" si="8"/>
        <v>12</v>
      </c>
      <c r="F50" s="65">
        <f>VLOOKUP($A50,'Return Data'!$B$7:$R$2292,11,0)</f>
        <v>15.245799999999999</v>
      </c>
      <c r="G50" s="66">
        <f t="shared" si="1"/>
        <v>21</v>
      </c>
      <c r="H50" s="65">
        <f>VLOOKUP($A50,'Return Data'!$B$7:$R$2292,12,0)</f>
        <v>21.340900000000001</v>
      </c>
      <c r="I50" s="66">
        <f t="shared" si="2"/>
        <v>22</v>
      </c>
      <c r="J50" s="65">
        <f>VLOOKUP($A50,'Return Data'!$B$7:$R$2292,13,0)</f>
        <v>42.049300000000002</v>
      </c>
      <c r="K50" s="66">
        <f t="shared" si="3"/>
        <v>28</v>
      </c>
      <c r="L50" s="65">
        <f>VLOOKUP($A50,'Return Data'!$B$7:$R$2292,17,0)</f>
        <v>25.164100000000001</v>
      </c>
      <c r="M50" s="66">
        <f t="shared" si="4"/>
        <v>34</v>
      </c>
      <c r="N50" s="65">
        <f>VLOOKUP($A50,'Return Data'!$B$7:$R$2292,14,0)</f>
        <v>21.444099999999999</v>
      </c>
      <c r="O50" s="66">
        <f t="shared" si="5"/>
        <v>25</v>
      </c>
      <c r="P50" s="65"/>
      <c r="Q50" s="66"/>
      <c r="R50" s="65">
        <f>VLOOKUP($A50,'Return Data'!$B$7:$R$2292,16,0)</f>
        <v>15.2835</v>
      </c>
      <c r="S50" s="67">
        <f t="shared" si="7"/>
        <v>37</v>
      </c>
    </row>
    <row r="51" spans="1:19" x14ac:dyDescent="0.3">
      <c r="A51" s="63" t="s">
        <v>206</v>
      </c>
      <c r="B51" s="64">
        <f>VLOOKUP($A51,'Return Data'!$B$7:$R$2292,3,0)</f>
        <v>44533</v>
      </c>
      <c r="C51" s="65">
        <f>VLOOKUP($A51,'Return Data'!$B$7:$R$2292,4,0)</f>
        <v>18.239799999999999</v>
      </c>
      <c r="D51" s="65">
        <f>VLOOKUP($A51,'Return Data'!$B$7:$R$2292,10,0)</f>
        <v>3.5464000000000002</v>
      </c>
      <c r="E51" s="66">
        <f t="shared" si="8"/>
        <v>16</v>
      </c>
      <c r="F51" s="65">
        <f>VLOOKUP($A51,'Return Data'!$B$7:$R$2292,11,0)</f>
        <v>13.565099999999999</v>
      </c>
      <c r="G51" s="66">
        <f t="shared" si="1"/>
        <v>33</v>
      </c>
      <c r="H51" s="65">
        <f>VLOOKUP($A51,'Return Data'!$B$7:$R$2292,12,0)</f>
        <v>19.932400000000001</v>
      </c>
      <c r="I51" s="66">
        <f t="shared" si="2"/>
        <v>26</v>
      </c>
      <c r="J51" s="65">
        <f>VLOOKUP($A51,'Return Data'!$B$7:$R$2292,13,0)</f>
        <v>39.953000000000003</v>
      </c>
      <c r="K51" s="66">
        <f t="shared" si="3"/>
        <v>34</v>
      </c>
      <c r="L51" s="65">
        <f>VLOOKUP($A51,'Return Data'!$B$7:$R$2292,17,0)</f>
        <v>27.736899999999999</v>
      </c>
      <c r="M51" s="66">
        <f t="shared" si="4"/>
        <v>23</v>
      </c>
      <c r="N51" s="65">
        <f>VLOOKUP($A51,'Return Data'!$B$7:$R$2292,14,0)</f>
        <v>22.351299999999998</v>
      </c>
      <c r="O51" s="66">
        <f t="shared" si="5"/>
        <v>17</v>
      </c>
      <c r="P51" s="65"/>
      <c r="Q51" s="66"/>
      <c r="R51" s="65">
        <f>VLOOKUP($A51,'Return Data'!$B$7:$R$2292,16,0)</f>
        <v>19.438300000000002</v>
      </c>
      <c r="S51" s="67">
        <f t="shared" si="7"/>
        <v>9</v>
      </c>
    </row>
    <row r="52" spans="1:19" x14ac:dyDescent="0.3">
      <c r="A52" s="63" t="s">
        <v>207</v>
      </c>
      <c r="B52" s="64">
        <f>VLOOKUP($A52,'Return Data'!$B$7:$R$2292,3,0)</f>
        <v>44533</v>
      </c>
      <c r="C52" s="65">
        <f>VLOOKUP($A52,'Return Data'!$B$7:$R$2292,4,0)</f>
        <v>59.8977</v>
      </c>
      <c r="D52" s="65">
        <f>VLOOKUP($A52,'Return Data'!$B$7:$R$2292,10,0)</f>
        <v>3.1366000000000001</v>
      </c>
      <c r="E52" s="66">
        <f t="shared" si="8"/>
        <v>17</v>
      </c>
      <c r="F52" s="65">
        <f>VLOOKUP($A52,'Return Data'!$B$7:$R$2292,11,0)</f>
        <v>22.163699999999999</v>
      </c>
      <c r="G52" s="66">
        <f t="shared" si="1"/>
        <v>8</v>
      </c>
      <c r="H52" s="65">
        <f>VLOOKUP($A52,'Return Data'!$B$7:$R$2292,12,0)</f>
        <v>32.96</v>
      </c>
      <c r="I52" s="66">
        <f t="shared" si="2"/>
        <v>9</v>
      </c>
      <c r="J52" s="65">
        <f>VLOOKUP($A52,'Return Data'!$B$7:$R$2292,13,0)</f>
        <v>55.372999999999998</v>
      </c>
      <c r="K52" s="66">
        <f t="shared" si="3"/>
        <v>9</v>
      </c>
      <c r="L52" s="65">
        <f>VLOOKUP($A52,'Return Data'!$B$7:$R$2292,17,0)</f>
        <v>45.557099999999998</v>
      </c>
      <c r="M52" s="66">
        <f t="shared" si="4"/>
        <v>3</v>
      </c>
      <c r="N52" s="65">
        <f>VLOOKUP($A52,'Return Data'!$B$7:$R$2292,14,0)</f>
        <v>37.903700000000001</v>
      </c>
      <c r="O52" s="66">
        <f t="shared" si="5"/>
        <v>1</v>
      </c>
      <c r="P52" s="65">
        <f>VLOOKUP($A52,'Return Data'!$B$7:$R$2292,15,0)</f>
        <v>27.869800000000001</v>
      </c>
      <c r="Q52" s="66">
        <f t="shared" si="6"/>
        <v>1</v>
      </c>
      <c r="R52" s="65">
        <f>VLOOKUP($A52,'Return Data'!$B$7:$R$2292,16,0)</f>
        <v>26.208400000000001</v>
      </c>
      <c r="S52" s="67">
        <f t="shared" si="7"/>
        <v>4</v>
      </c>
    </row>
    <row r="53" spans="1:19" x14ac:dyDescent="0.3">
      <c r="A53" s="63" t="s">
        <v>208</v>
      </c>
      <c r="B53" s="64">
        <f>VLOOKUP($A53,'Return Data'!$B$7:$R$2292,3,0)</f>
        <v>44533</v>
      </c>
      <c r="C53" s="65">
        <f>VLOOKUP($A53,'Return Data'!$B$7:$R$2292,4,0)</f>
        <v>16.315899999999999</v>
      </c>
      <c r="D53" s="65">
        <f>VLOOKUP($A53,'Return Data'!$B$7:$R$2292,10,0)</f>
        <v>0.37159999999999999</v>
      </c>
      <c r="E53" s="66">
        <f t="shared" si="8"/>
        <v>41</v>
      </c>
      <c r="F53" s="65">
        <f>VLOOKUP($A53,'Return Data'!$B$7:$R$2292,11,0)</f>
        <v>13.970499999999999</v>
      </c>
      <c r="G53" s="66">
        <f t="shared" si="1"/>
        <v>28</v>
      </c>
      <c r="H53" s="65">
        <f>VLOOKUP($A53,'Return Data'!$B$7:$R$2292,12,0)</f>
        <v>15.1732</v>
      </c>
      <c r="I53" s="66">
        <f t="shared" si="2"/>
        <v>49</v>
      </c>
      <c r="J53" s="65">
        <f>VLOOKUP($A53,'Return Data'!$B$7:$R$2292,13,0)</f>
        <v>27.293900000000001</v>
      </c>
      <c r="K53" s="66">
        <f t="shared" si="3"/>
        <v>55</v>
      </c>
      <c r="L53" s="65">
        <f>VLOOKUP($A53,'Return Data'!$B$7:$R$2292,17,0)</f>
        <v>20.402100000000001</v>
      </c>
      <c r="M53" s="66">
        <f t="shared" si="4"/>
        <v>46</v>
      </c>
      <c r="N53" s="65"/>
      <c r="O53" s="66"/>
      <c r="P53" s="65"/>
      <c r="Q53" s="66"/>
      <c r="R53" s="65">
        <f>VLOOKUP($A53,'Return Data'!$B$7:$R$2292,16,0)</f>
        <v>18.687100000000001</v>
      </c>
      <c r="S53" s="67">
        <f t="shared" si="7"/>
        <v>15</v>
      </c>
    </row>
    <row r="54" spans="1:19" x14ac:dyDescent="0.3">
      <c r="A54" s="63" t="s">
        <v>209</v>
      </c>
      <c r="B54" s="64">
        <f>VLOOKUP($A54,'Return Data'!$B$7:$R$2292,3,0)</f>
        <v>44533</v>
      </c>
      <c r="C54" s="65">
        <f>VLOOKUP($A54,'Return Data'!$B$7:$R$2292,4,0)</f>
        <v>151.0241</v>
      </c>
      <c r="D54" s="65">
        <f>VLOOKUP($A54,'Return Data'!$B$7:$R$2292,10,0)</f>
        <v>-0.60860000000000003</v>
      </c>
      <c r="E54" s="66">
        <f t="shared" si="8"/>
        <v>52</v>
      </c>
      <c r="F54" s="65">
        <f>VLOOKUP($A54,'Return Data'!$B$7:$R$2292,11,0)</f>
        <v>12.8582</v>
      </c>
      <c r="G54" s="66">
        <f t="shared" si="1"/>
        <v>39</v>
      </c>
      <c r="H54" s="65">
        <f>VLOOKUP($A54,'Return Data'!$B$7:$R$2292,12,0)</f>
        <v>16.031500000000001</v>
      </c>
      <c r="I54" s="66">
        <f t="shared" si="2"/>
        <v>44</v>
      </c>
      <c r="J54" s="65">
        <f>VLOOKUP($A54,'Return Data'!$B$7:$R$2292,13,0)</f>
        <v>37.290399999999998</v>
      </c>
      <c r="K54" s="66">
        <f t="shared" si="3"/>
        <v>41</v>
      </c>
      <c r="L54" s="65">
        <f>VLOOKUP($A54,'Return Data'!$B$7:$R$2292,17,0)</f>
        <v>20.151299999999999</v>
      </c>
      <c r="M54" s="66">
        <f t="shared" si="4"/>
        <v>48</v>
      </c>
      <c r="N54" s="65">
        <f>VLOOKUP($A54,'Return Data'!$B$7:$R$2292,14,0)</f>
        <v>15.4923</v>
      </c>
      <c r="O54" s="66">
        <f t="shared" si="5"/>
        <v>47</v>
      </c>
      <c r="P54" s="65">
        <f>VLOOKUP($A54,'Return Data'!$B$7:$R$2292,15,0)</f>
        <v>13.864000000000001</v>
      </c>
      <c r="Q54" s="66">
        <f t="shared" si="6"/>
        <v>39</v>
      </c>
      <c r="R54" s="65">
        <f>VLOOKUP($A54,'Return Data'!$B$7:$R$2292,16,0)</f>
        <v>13.5237</v>
      </c>
      <c r="S54" s="67">
        <f t="shared" si="7"/>
        <v>50</v>
      </c>
    </row>
    <row r="55" spans="1:19" x14ac:dyDescent="0.3">
      <c r="A55" s="63" t="s">
        <v>210</v>
      </c>
      <c r="B55" s="64">
        <f>VLOOKUP($A55,'Return Data'!$B$7:$R$2292,3,0)</f>
        <v>44533</v>
      </c>
      <c r="C55" s="65">
        <f>VLOOKUP($A55,'Return Data'!$B$7:$R$2292,4,0)</f>
        <v>18.729299999999999</v>
      </c>
      <c r="D55" s="65">
        <f>VLOOKUP($A55,'Return Data'!$B$7:$R$2292,10,0)</f>
        <v>6.7251000000000003</v>
      </c>
      <c r="E55" s="66">
        <f t="shared" si="8"/>
        <v>9</v>
      </c>
      <c r="F55" s="65">
        <f>VLOOKUP($A55,'Return Data'!$B$7:$R$2292,11,0)</f>
        <v>26.905200000000001</v>
      </c>
      <c r="G55" s="66">
        <f t="shared" si="1"/>
        <v>4</v>
      </c>
      <c r="H55" s="65">
        <f>VLOOKUP($A55,'Return Data'!$B$7:$R$2292,12,0)</f>
        <v>47.290399999999998</v>
      </c>
      <c r="I55" s="66">
        <f t="shared" si="2"/>
        <v>4</v>
      </c>
      <c r="J55" s="65">
        <f>VLOOKUP($A55,'Return Data'!$B$7:$R$2292,13,0)</f>
        <v>79.823099999999997</v>
      </c>
      <c r="K55" s="66">
        <f t="shared" si="3"/>
        <v>4</v>
      </c>
      <c r="L55" s="65">
        <f>VLOOKUP($A55,'Return Data'!$B$7:$R$2292,17,0)</f>
        <v>42.889800000000001</v>
      </c>
      <c r="M55" s="66">
        <f t="shared" si="4"/>
        <v>7</v>
      </c>
      <c r="N55" s="65">
        <f>VLOOKUP($A55,'Return Data'!$B$7:$R$2292,14,0)</f>
        <v>21.590299999999999</v>
      </c>
      <c r="O55" s="66">
        <f t="shared" si="5"/>
        <v>23</v>
      </c>
      <c r="P55" s="65"/>
      <c r="Q55" s="66"/>
      <c r="R55" s="65">
        <f>VLOOKUP($A55,'Return Data'!$B$7:$R$2292,16,0)</f>
        <v>13.247999999999999</v>
      </c>
      <c r="S55" s="67">
        <f t="shared" si="7"/>
        <v>51</v>
      </c>
    </row>
    <row r="56" spans="1:19" x14ac:dyDescent="0.3">
      <c r="A56" s="63" t="s">
        <v>211</v>
      </c>
      <c r="B56" s="64">
        <f>VLOOKUP($A56,'Return Data'!$B$7:$R$2292,3,0)</f>
        <v>44533</v>
      </c>
      <c r="C56" s="65">
        <f>VLOOKUP($A56,'Return Data'!$B$7:$R$2292,4,0)</f>
        <v>16.1463</v>
      </c>
      <c r="D56" s="65">
        <f>VLOOKUP($A56,'Return Data'!$B$7:$R$2292,10,0)</f>
        <v>7.2672999999999996</v>
      </c>
      <c r="E56" s="66">
        <f t="shared" si="8"/>
        <v>6</v>
      </c>
      <c r="F56" s="65">
        <f>VLOOKUP($A56,'Return Data'!$B$7:$R$2292,11,0)</f>
        <v>27.447299999999998</v>
      </c>
      <c r="G56" s="66">
        <f t="shared" si="1"/>
        <v>3</v>
      </c>
      <c r="H56" s="65">
        <f>VLOOKUP($A56,'Return Data'!$B$7:$R$2292,12,0)</f>
        <v>48.422600000000003</v>
      </c>
      <c r="I56" s="66">
        <f t="shared" si="2"/>
        <v>3</v>
      </c>
      <c r="J56" s="65">
        <f>VLOOKUP($A56,'Return Data'!$B$7:$R$2292,13,0)</f>
        <v>81.907600000000002</v>
      </c>
      <c r="K56" s="66">
        <f t="shared" si="3"/>
        <v>3</v>
      </c>
      <c r="L56" s="65">
        <f>VLOOKUP($A56,'Return Data'!$B$7:$R$2292,17,0)</f>
        <v>43.636499999999998</v>
      </c>
      <c r="M56" s="66">
        <f t="shared" si="4"/>
        <v>6</v>
      </c>
      <c r="N56" s="65">
        <f>VLOOKUP($A56,'Return Data'!$B$7:$R$2292,14,0)</f>
        <v>22.325099999999999</v>
      </c>
      <c r="O56" s="66">
        <f t="shared" si="5"/>
        <v>18</v>
      </c>
      <c r="P56" s="65"/>
      <c r="Q56" s="66"/>
      <c r="R56" s="65">
        <f>VLOOKUP($A56,'Return Data'!$B$7:$R$2292,16,0)</f>
        <v>10.7347</v>
      </c>
      <c r="S56" s="67">
        <f t="shared" si="7"/>
        <v>56</v>
      </c>
    </row>
    <row r="57" spans="1:19" x14ac:dyDescent="0.3">
      <c r="A57" s="63" t="s">
        <v>212</v>
      </c>
      <c r="B57" s="64">
        <f>VLOOKUP($A57,'Return Data'!$B$7:$R$2292,3,0)</f>
        <v>44533</v>
      </c>
      <c r="C57" s="65">
        <f>VLOOKUP($A57,'Return Data'!$B$7:$R$2292,4,0)</f>
        <v>15.9527</v>
      </c>
      <c r="D57" s="65">
        <f>VLOOKUP($A57,'Return Data'!$B$7:$R$2292,10,0)</f>
        <v>6.1355000000000004</v>
      </c>
      <c r="E57" s="66">
        <f t="shared" si="8"/>
        <v>11</v>
      </c>
      <c r="F57" s="65">
        <f>VLOOKUP($A57,'Return Data'!$B$7:$R$2292,11,0)</f>
        <v>26.385000000000002</v>
      </c>
      <c r="G57" s="66">
        <f t="shared" si="1"/>
        <v>5</v>
      </c>
      <c r="H57" s="65">
        <f>VLOOKUP($A57,'Return Data'!$B$7:$R$2292,12,0)</f>
        <v>49.1464</v>
      </c>
      <c r="I57" s="66">
        <f t="shared" si="2"/>
        <v>2</v>
      </c>
      <c r="J57" s="65">
        <f>VLOOKUP($A57,'Return Data'!$B$7:$R$2292,13,0)</f>
        <v>84.456299999999999</v>
      </c>
      <c r="K57" s="66">
        <f t="shared" si="3"/>
        <v>2</v>
      </c>
      <c r="L57" s="65">
        <f>VLOOKUP($A57,'Return Data'!$B$7:$R$2292,17,0)</f>
        <v>45.006399999999999</v>
      </c>
      <c r="M57" s="66">
        <f t="shared" si="4"/>
        <v>5</v>
      </c>
      <c r="N57" s="65">
        <f>VLOOKUP($A57,'Return Data'!$B$7:$R$2292,14,0)</f>
        <v>22.816299999999998</v>
      </c>
      <c r="O57" s="66">
        <f t="shared" si="5"/>
        <v>12</v>
      </c>
      <c r="P57" s="65"/>
      <c r="Q57" s="66"/>
      <c r="R57" s="65">
        <f>VLOOKUP($A57,'Return Data'!$B$7:$R$2292,16,0)</f>
        <v>11.154500000000001</v>
      </c>
      <c r="S57" s="67">
        <f t="shared" si="7"/>
        <v>55</v>
      </c>
    </row>
    <row r="58" spans="1:19" x14ac:dyDescent="0.3">
      <c r="A58" s="63" t="s">
        <v>213</v>
      </c>
      <c r="B58" s="64">
        <f>VLOOKUP($A58,'Return Data'!$B$7:$R$2292,3,0)</f>
        <v>44533</v>
      </c>
      <c r="C58" s="65">
        <f>VLOOKUP($A58,'Return Data'!$B$7:$R$2292,4,0)</f>
        <v>15.309900000000001</v>
      </c>
      <c r="D58" s="65">
        <f>VLOOKUP($A58,'Return Data'!$B$7:$R$2292,10,0)</f>
        <v>7.0023999999999997</v>
      </c>
      <c r="E58" s="66">
        <f t="shared" si="8"/>
        <v>8</v>
      </c>
      <c r="F58" s="65">
        <f>VLOOKUP($A58,'Return Data'!$B$7:$R$2292,11,0)</f>
        <v>29.3765</v>
      </c>
      <c r="G58" s="66">
        <f t="shared" si="1"/>
        <v>1</v>
      </c>
      <c r="H58" s="65">
        <f>VLOOKUP($A58,'Return Data'!$B$7:$R$2292,12,0)</f>
        <v>53.760199999999998</v>
      </c>
      <c r="I58" s="66">
        <f t="shared" si="2"/>
        <v>1</v>
      </c>
      <c r="J58" s="65">
        <f>VLOOKUP($A58,'Return Data'!$B$7:$R$2292,13,0)</f>
        <v>88.722200000000001</v>
      </c>
      <c r="K58" s="66">
        <f t="shared" si="3"/>
        <v>1</v>
      </c>
      <c r="L58" s="65">
        <f>VLOOKUP($A58,'Return Data'!$B$7:$R$2292,17,0)</f>
        <v>45.023400000000002</v>
      </c>
      <c r="M58" s="66">
        <f t="shared" si="4"/>
        <v>4</v>
      </c>
      <c r="N58" s="65">
        <f>VLOOKUP($A58,'Return Data'!$B$7:$R$2292,14,0)</f>
        <v>22.790600000000001</v>
      </c>
      <c r="O58" s="66">
        <f t="shared" si="5"/>
        <v>13</v>
      </c>
      <c r="P58" s="65"/>
      <c r="Q58" s="66"/>
      <c r="R58" s="65">
        <f>VLOOKUP($A58,'Return Data'!$B$7:$R$2292,16,0)</f>
        <v>10.716900000000001</v>
      </c>
      <c r="S58" s="67">
        <f t="shared" si="7"/>
        <v>57</v>
      </c>
    </row>
    <row r="59" spans="1:19" x14ac:dyDescent="0.3">
      <c r="A59" s="63" t="s">
        <v>214</v>
      </c>
      <c r="B59" s="64">
        <f>VLOOKUP($A59,'Return Data'!$B$7:$R$2292,3,0)</f>
        <v>44533</v>
      </c>
      <c r="C59" s="65">
        <f>VLOOKUP($A59,'Return Data'!$B$7:$R$2292,4,0)</f>
        <v>21.474299999999999</v>
      </c>
      <c r="D59" s="65">
        <f>VLOOKUP($A59,'Return Data'!$B$7:$R$2292,10,0)</f>
        <v>-0.51149999999999995</v>
      </c>
      <c r="E59" s="66">
        <f t="shared" si="8"/>
        <v>51</v>
      </c>
      <c r="F59" s="65">
        <f>VLOOKUP($A59,'Return Data'!$B$7:$R$2292,11,0)</f>
        <v>10.819100000000001</v>
      </c>
      <c r="G59" s="66">
        <f t="shared" si="1"/>
        <v>51</v>
      </c>
      <c r="H59" s="65">
        <f>VLOOKUP($A59,'Return Data'!$B$7:$R$2292,12,0)</f>
        <v>15.261699999999999</v>
      </c>
      <c r="I59" s="66">
        <f t="shared" si="2"/>
        <v>48</v>
      </c>
      <c r="J59" s="65">
        <f>VLOOKUP($A59,'Return Data'!$B$7:$R$2292,13,0)</f>
        <v>36.209000000000003</v>
      </c>
      <c r="K59" s="66">
        <f t="shared" si="3"/>
        <v>44</v>
      </c>
      <c r="L59" s="65">
        <f>VLOOKUP($A59,'Return Data'!$B$7:$R$2292,17,0)</f>
        <v>23.692799999999998</v>
      </c>
      <c r="M59" s="66">
        <f t="shared" si="4"/>
        <v>39</v>
      </c>
      <c r="N59" s="65">
        <f>VLOOKUP($A59,'Return Data'!$B$7:$R$2292,14,0)</f>
        <v>17.069400000000002</v>
      </c>
      <c r="O59" s="66">
        <f t="shared" si="5"/>
        <v>43</v>
      </c>
      <c r="P59" s="65">
        <f>VLOOKUP($A59,'Return Data'!$B$7:$R$2292,15,0)</f>
        <v>14.774900000000001</v>
      </c>
      <c r="Q59" s="66">
        <f t="shared" si="6"/>
        <v>36</v>
      </c>
      <c r="R59" s="65">
        <f>VLOOKUP($A59,'Return Data'!$B$7:$R$2292,16,0)</f>
        <v>12.090999999999999</v>
      </c>
      <c r="S59" s="67">
        <f t="shared" si="7"/>
        <v>54</v>
      </c>
    </row>
    <row r="60" spans="1:19" x14ac:dyDescent="0.3">
      <c r="A60" s="63" t="s">
        <v>215</v>
      </c>
      <c r="B60" s="64">
        <f>VLOOKUP($A60,'Return Data'!$B$7:$R$2292,3,0)</f>
        <v>44533</v>
      </c>
      <c r="C60" s="65">
        <f>VLOOKUP($A60,'Return Data'!$B$7:$R$2292,4,0)</f>
        <v>23.500900000000001</v>
      </c>
      <c r="D60" s="65">
        <f>VLOOKUP($A60,'Return Data'!$B$7:$R$2292,10,0)</f>
        <v>6.2199999999999998E-2</v>
      </c>
      <c r="E60" s="66">
        <f t="shared" si="8"/>
        <v>46</v>
      </c>
      <c r="F60" s="65">
        <f>VLOOKUP($A60,'Return Data'!$B$7:$R$2292,11,0)</f>
        <v>11.1243</v>
      </c>
      <c r="G60" s="66">
        <f t="shared" si="1"/>
        <v>49</v>
      </c>
      <c r="H60" s="65">
        <f>VLOOKUP($A60,'Return Data'!$B$7:$R$2292,12,0)</f>
        <v>15.418900000000001</v>
      </c>
      <c r="I60" s="66">
        <f t="shared" si="2"/>
        <v>47</v>
      </c>
      <c r="J60" s="65">
        <f>VLOOKUP($A60,'Return Data'!$B$7:$R$2292,13,0)</f>
        <v>36.173200000000001</v>
      </c>
      <c r="K60" s="66">
        <f t="shared" si="3"/>
        <v>45</v>
      </c>
      <c r="L60" s="65">
        <f>VLOOKUP($A60,'Return Data'!$B$7:$R$2292,17,0)</f>
        <v>24.009499999999999</v>
      </c>
      <c r="M60" s="66">
        <f t="shared" si="4"/>
        <v>37</v>
      </c>
      <c r="N60" s="65">
        <f>VLOOKUP($A60,'Return Data'!$B$7:$R$2292,14,0)</f>
        <v>17.736999999999998</v>
      </c>
      <c r="O60" s="66">
        <f t="shared" si="5"/>
        <v>40</v>
      </c>
      <c r="P60" s="65">
        <f>VLOOKUP($A60,'Return Data'!$B$7:$R$2292,15,0)</f>
        <v>15.710100000000001</v>
      </c>
      <c r="Q60" s="66">
        <f t="shared" si="6"/>
        <v>28</v>
      </c>
      <c r="R60" s="65">
        <f>VLOOKUP($A60,'Return Data'!$B$7:$R$2292,16,0)</f>
        <v>16.151399999999999</v>
      </c>
      <c r="S60" s="67">
        <f t="shared" si="7"/>
        <v>31</v>
      </c>
    </row>
    <row r="61" spans="1:19" x14ac:dyDescent="0.3">
      <c r="A61" s="63" t="s">
        <v>216</v>
      </c>
      <c r="B61" s="64">
        <f>VLOOKUP($A61,'Return Data'!$B$7:$R$2292,3,0)</f>
        <v>44533</v>
      </c>
      <c r="C61" s="65">
        <f>VLOOKUP($A61,'Return Data'!$B$7:$R$2292,4,0)</f>
        <v>15.515499999999999</v>
      </c>
      <c r="D61" s="65">
        <f>VLOOKUP($A61,'Return Data'!$B$7:$R$2292,10,0)</f>
        <v>7.5449000000000002</v>
      </c>
      <c r="E61" s="66">
        <f t="shared" si="8"/>
        <v>5</v>
      </c>
      <c r="F61" s="65">
        <f>VLOOKUP($A61,'Return Data'!$B$7:$R$2292,11,0)</f>
        <v>25.110900000000001</v>
      </c>
      <c r="G61" s="66">
        <f t="shared" si="1"/>
        <v>7</v>
      </c>
      <c r="H61" s="65">
        <f>VLOOKUP($A61,'Return Data'!$B$7:$R$2292,12,0)</f>
        <v>45.965000000000003</v>
      </c>
      <c r="I61" s="66">
        <f t="shared" si="2"/>
        <v>5</v>
      </c>
      <c r="J61" s="65">
        <f>VLOOKUP($A61,'Return Data'!$B$7:$R$2292,13,0)</f>
        <v>79.231099999999998</v>
      </c>
      <c r="K61" s="66">
        <f t="shared" si="3"/>
        <v>5</v>
      </c>
      <c r="L61" s="65">
        <f>VLOOKUP($A61,'Return Data'!$B$7:$R$2292,17,0)</f>
        <v>40.1494</v>
      </c>
      <c r="M61" s="66">
        <f t="shared" si="4"/>
        <v>10</v>
      </c>
      <c r="N61" s="65">
        <f>VLOOKUP($A61,'Return Data'!$B$7:$R$2292,14,0)</f>
        <v>22.409700000000001</v>
      </c>
      <c r="O61" s="66">
        <f t="shared" si="5"/>
        <v>15</v>
      </c>
      <c r="P61" s="65"/>
      <c r="Q61" s="66"/>
      <c r="R61" s="65">
        <f>VLOOKUP($A61,'Return Data'!$B$7:$R$2292,16,0)</f>
        <v>12.649900000000001</v>
      </c>
      <c r="S61" s="67">
        <f t="shared" si="7"/>
        <v>53</v>
      </c>
    </row>
    <row r="62" spans="1:19" x14ac:dyDescent="0.3">
      <c r="A62" s="63" t="s">
        <v>217</v>
      </c>
      <c r="B62" s="64">
        <f>VLOOKUP($A62,'Return Data'!$B$7:$R$2292,3,0)</f>
        <v>44533</v>
      </c>
      <c r="C62" s="65">
        <f>VLOOKUP($A62,'Return Data'!$B$7:$R$2292,4,0)</f>
        <v>17.829499999999999</v>
      </c>
      <c r="D62" s="65">
        <f>VLOOKUP($A62,'Return Data'!$B$7:$R$2292,10,0)</f>
        <v>8.2622999999999998</v>
      </c>
      <c r="E62" s="66">
        <f t="shared" si="8"/>
        <v>4</v>
      </c>
      <c r="F62" s="65">
        <f>VLOOKUP($A62,'Return Data'!$B$7:$R$2292,11,0)</f>
        <v>25.2028</v>
      </c>
      <c r="G62" s="66">
        <f t="shared" si="1"/>
        <v>6</v>
      </c>
      <c r="H62" s="65">
        <f>VLOOKUP($A62,'Return Data'!$B$7:$R$2292,12,0)</f>
        <v>44.684699999999999</v>
      </c>
      <c r="I62" s="66">
        <f t="shared" si="2"/>
        <v>6</v>
      </c>
      <c r="J62" s="65">
        <f>VLOOKUP($A62,'Return Data'!$B$7:$R$2292,13,0)</f>
        <v>77.855699999999999</v>
      </c>
      <c r="K62" s="66">
        <f t="shared" si="3"/>
        <v>6</v>
      </c>
      <c r="L62" s="65">
        <f>VLOOKUP($A62,'Return Data'!$B$7:$R$2292,17,0)</f>
        <v>40.342799999999997</v>
      </c>
      <c r="M62" s="66">
        <f t="shared" si="4"/>
        <v>9</v>
      </c>
      <c r="N62" s="65">
        <f>VLOOKUP($A62,'Return Data'!$B$7:$R$2292,14,0)</f>
        <v>22.391999999999999</v>
      </c>
      <c r="O62" s="66">
        <f t="shared" si="5"/>
        <v>16</v>
      </c>
      <c r="P62" s="65"/>
      <c r="Q62" s="66"/>
      <c r="R62" s="65">
        <f>VLOOKUP($A62,'Return Data'!$B$7:$R$2292,16,0)</f>
        <v>18.346900000000002</v>
      </c>
      <c r="S62" s="67">
        <f t="shared" si="7"/>
        <v>17</v>
      </c>
    </row>
    <row r="63" spans="1:19" x14ac:dyDescent="0.3">
      <c r="A63" s="63" t="s">
        <v>218</v>
      </c>
      <c r="B63" s="64">
        <f>VLOOKUP($A63,'Return Data'!$B$7:$R$2292,3,0)</f>
        <v>44533</v>
      </c>
      <c r="C63" s="65">
        <f>VLOOKUP($A63,'Return Data'!$B$7:$R$2292,4,0)</f>
        <v>30.2104</v>
      </c>
      <c r="D63" s="65">
        <f>VLOOKUP($A63,'Return Data'!$B$7:$R$2292,10,0)</f>
        <v>1.5646</v>
      </c>
      <c r="E63" s="66">
        <f t="shared" si="8"/>
        <v>30</v>
      </c>
      <c r="F63" s="65">
        <f>VLOOKUP($A63,'Return Data'!$B$7:$R$2292,11,0)</f>
        <v>12.029</v>
      </c>
      <c r="G63" s="66">
        <f t="shared" si="1"/>
        <v>45</v>
      </c>
      <c r="H63" s="65">
        <f>VLOOKUP($A63,'Return Data'!$B$7:$R$2292,12,0)</f>
        <v>14.3398</v>
      </c>
      <c r="I63" s="66">
        <f t="shared" si="2"/>
        <v>51</v>
      </c>
      <c r="J63" s="65">
        <f>VLOOKUP($A63,'Return Data'!$B$7:$R$2292,13,0)</f>
        <v>36.846600000000002</v>
      </c>
      <c r="K63" s="66">
        <f t="shared" si="3"/>
        <v>43</v>
      </c>
      <c r="L63" s="65">
        <f>VLOOKUP($A63,'Return Data'!$B$7:$R$2292,17,0)</f>
        <v>21.7774</v>
      </c>
      <c r="M63" s="66">
        <f t="shared" si="4"/>
        <v>43</v>
      </c>
      <c r="N63" s="65">
        <f>VLOOKUP($A63,'Return Data'!$B$7:$R$2292,14,0)</f>
        <v>19.688600000000001</v>
      </c>
      <c r="O63" s="66">
        <f t="shared" si="5"/>
        <v>32</v>
      </c>
      <c r="P63" s="65">
        <f>VLOOKUP($A63,'Return Data'!$B$7:$R$2292,15,0)</f>
        <v>18.171500000000002</v>
      </c>
      <c r="Q63" s="66">
        <f t="shared" si="6"/>
        <v>16</v>
      </c>
      <c r="R63" s="65">
        <f>VLOOKUP($A63,'Return Data'!$B$7:$R$2292,16,0)</f>
        <v>16.7347</v>
      </c>
      <c r="S63" s="67">
        <f t="shared" si="7"/>
        <v>24</v>
      </c>
    </row>
    <row r="64" spans="1:19" x14ac:dyDescent="0.3">
      <c r="A64" s="63" t="s">
        <v>219</v>
      </c>
      <c r="B64" s="64">
        <f>VLOOKUP($A64,'Return Data'!$B$7:$R$2292,3,0)</f>
        <v>44533</v>
      </c>
      <c r="C64" s="65">
        <f>VLOOKUP($A64,'Return Data'!$B$7:$R$2292,4,0)</f>
        <v>117.17</v>
      </c>
      <c r="D64" s="65">
        <f>VLOOKUP($A64,'Return Data'!$B$7:$R$2292,10,0)</f>
        <v>-2.0236000000000001</v>
      </c>
      <c r="E64" s="66">
        <f t="shared" si="8"/>
        <v>57</v>
      </c>
      <c r="F64" s="65">
        <f>VLOOKUP($A64,'Return Data'!$B$7:$R$2292,11,0)</f>
        <v>6.1707000000000001</v>
      </c>
      <c r="G64" s="66">
        <f t="shared" si="1"/>
        <v>55</v>
      </c>
      <c r="H64" s="65">
        <f>VLOOKUP($A64,'Return Data'!$B$7:$R$2292,12,0)</f>
        <v>11.3466</v>
      </c>
      <c r="I64" s="66">
        <f t="shared" si="2"/>
        <v>55</v>
      </c>
      <c r="J64" s="65">
        <f>VLOOKUP($A64,'Return Data'!$B$7:$R$2292,13,0)</f>
        <v>26.465199999999999</v>
      </c>
      <c r="K64" s="66">
        <f t="shared" si="3"/>
        <v>57</v>
      </c>
      <c r="L64" s="65">
        <f>VLOOKUP($A64,'Return Data'!$B$7:$R$2292,17,0)</f>
        <v>17.8124</v>
      </c>
      <c r="M64" s="66">
        <f t="shared" si="4"/>
        <v>57</v>
      </c>
      <c r="N64" s="65">
        <f>VLOOKUP($A64,'Return Data'!$B$7:$R$2292,14,0)</f>
        <v>14.071199999999999</v>
      </c>
      <c r="O64" s="66">
        <f t="shared" si="5"/>
        <v>52</v>
      </c>
      <c r="P64" s="65">
        <f>VLOOKUP($A64,'Return Data'!$B$7:$R$2292,15,0)</f>
        <v>15.785299999999999</v>
      </c>
      <c r="Q64" s="66">
        <f t="shared" si="6"/>
        <v>27</v>
      </c>
      <c r="R64" s="65">
        <f>VLOOKUP($A64,'Return Data'!$B$7:$R$2292,16,0)</f>
        <v>13.217000000000001</v>
      </c>
      <c r="S64" s="67">
        <f t="shared" si="7"/>
        <v>52</v>
      </c>
    </row>
    <row r="65" spans="1:19" x14ac:dyDescent="0.3">
      <c r="A65" s="63" t="s">
        <v>220</v>
      </c>
      <c r="B65" s="64">
        <f>VLOOKUP($A65,'Return Data'!$B$7:$R$2292,3,0)</f>
        <v>44533</v>
      </c>
      <c r="C65" s="65">
        <f>VLOOKUP($A65,'Return Data'!$B$7:$R$2292,4,0)</f>
        <v>43.79</v>
      </c>
      <c r="D65" s="65">
        <f>VLOOKUP($A65,'Return Data'!$B$7:$R$2292,10,0)</f>
        <v>1.3188</v>
      </c>
      <c r="E65" s="66">
        <f t="shared" si="8"/>
        <v>32</v>
      </c>
      <c r="F65" s="65">
        <f>VLOOKUP($A65,'Return Data'!$B$7:$R$2292,11,0)</f>
        <v>17.2423</v>
      </c>
      <c r="G65" s="66">
        <f t="shared" si="1"/>
        <v>16</v>
      </c>
      <c r="H65" s="65">
        <f>VLOOKUP($A65,'Return Data'!$B$7:$R$2292,12,0)</f>
        <v>21.7742</v>
      </c>
      <c r="I65" s="66">
        <f t="shared" si="2"/>
        <v>19</v>
      </c>
      <c r="J65" s="65">
        <f>VLOOKUP($A65,'Return Data'!$B$7:$R$2292,13,0)</f>
        <v>43.011099999999999</v>
      </c>
      <c r="K65" s="66">
        <f t="shared" si="3"/>
        <v>23</v>
      </c>
      <c r="L65" s="65">
        <f>VLOOKUP($A65,'Return Data'!$B$7:$R$2292,17,0)</f>
        <v>28.673400000000001</v>
      </c>
      <c r="M65" s="66">
        <f t="shared" si="4"/>
        <v>20</v>
      </c>
      <c r="N65" s="65">
        <f>VLOOKUP($A65,'Return Data'!$B$7:$R$2292,14,0)</f>
        <v>21.987100000000002</v>
      </c>
      <c r="O65" s="66">
        <f t="shared" si="5"/>
        <v>22</v>
      </c>
      <c r="P65" s="65">
        <f>VLOOKUP($A65,'Return Data'!$B$7:$R$2292,15,0)</f>
        <v>17.136299999999999</v>
      </c>
      <c r="Q65" s="66">
        <f t="shared" si="6"/>
        <v>22</v>
      </c>
      <c r="R65" s="65">
        <f>VLOOKUP($A65,'Return Data'!$B$7:$R$2292,16,0)</f>
        <v>14.4472</v>
      </c>
      <c r="S65" s="67">
        <f t="shared" si="7"/>
        <v>45</v>
      </c>
    </row>
    <row r="66" spans="1:19" x14ac:dyDescent="0.3">
      <c r="A66" s="63" t="s">
        <v>226</v>
      </c>
      <c r="B66" s="64">
        <f>VLOOKUP($A66,'Return Data'!$B$7:$R$2292,3,0)</f>
        <v>44533</v>
      </c>
      <c r="C66" s="65">
        <f>VLOOKUP($A66,'Return Data'!$B$7:$R$2292,4,0)</f>
        <v>157.2244</v>
      </c>
      <c r="D66" s="65">
        <f>VLOOKUP($A66,'Return Data'!$B$7:$R$2292,10,0)</f>
        <v>1.5628</v>
      </c>
      <c r="E66" s="66">
        <f t="shared" si="8"/>
        <v>31</v>
      </c>
      <c r="F66" s="65">
        <f>VLOOKUP($A66,'Return Data'!$B$7:$R$2292,11,0)</f>
        <v>16.283999999999999</v>
      </c>
      <c r="G66" s="66">
        <f t="shared" si="1"/>
        <v>20</v>
      </c>
      <c r="H66" s="65">
        <f>VLOOKUP($A66,'Return Data'!$B$7:$R$2292,12,0)</f>
        <v>20.511900000000001</v>
      </c>
      <c r="I66" s="66">
        <f t="shared" si="2"/>
        <v>24</v>
      </c>
      <c r="J66" s="65">
        <f>VLOOKUP($A66,'Return Data'!$B$7:$R$2292,13,0)</f>
        <v>40.5687</v>
      </c>
      <c r="K66" s="66">
        <f t="shared" si="3"/>
        <v>32</v>
      </c>
      <c r="L66" s="65">
        <f>VLOOKUP($A66,'Return Data'!$B$7:$R$2292,17,0)</f>
        <v>28.5303</v>
      </c>
      <c r="M66" s="66">
        <f t="shared" si="4"/>
        <v>21</v>
      </c>
      <c r="N66" s="65">
        <f>VLOOKUP($A66,'Return Data'!$B$7:$R$2292,14,0)</f>
        <v>22.035499999999999</v>
      </c>
      <c r="O66" s="66">
        <f t="shared" si="5"/>
        <v>21</v>
      </c>
      <c r="P66" s="65">
        <f>VLOOKUP($A66,'Return Data'!$B$7:$R$2292,15,0)</f>
        <v>18.0275</v>
      </c>
      <c r="Q66" s="66">
        <f t="shared" si="6"/>
        <v>17</v>
      </c>
      <c r="R66" s="65">
        <f>VLOOKUP($A66,'Return Data'!$B$7:$R$2292,16,0)</f>
        <v>15.795400000000001</v>
      </c>
      <c r="S66" s="67">
        <f t="shared" si="7"/>
        <v>34</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2.2655101694915265</v>
      </c>
      <c r="E68" s="74"/>
      <c r="F68" s="75">
        <f>AVERAGE(F8:F66)</f>
        <v>14.963281355932208</v>
      </c>
      <c r="G68" s="74"/>
      <c r="H68" s="75">
        <f>AVERAGE(H8:H66)</f>
        <v>22.746216949152544</v>
      </c>
      <c r="I68" s="74"/>
      <c r="J68" s="75">
        <f>AVERAGE(J8:J66)</f>
        <v>45.030176271186434</v>
      </c>
      <c r="K68" s="74"/>
      <c r="L68" s="75">
        <f>AVERAGE(L8:L66)</f>
        <v>28.272154237288127</v>
      </c>
      <c r="M68" s="74"/>
      <c r="N68" s="75">
        <f>AVERAGE(N8:N66)</f>
        <v>20.81608392857143</v>
      </c>
      <c r="O68" s="74"/>
      <c r="P68" s="75">
        <f>AVERAGE(P8:P66)</f>
        <v>17.508865116279072</v>
      </c>
      <c r="Q68" s="74"/>
      <c r="R68" s="75">
        <f>AVERAGE(R8:R66)</f>
        <v>16.754869491525419</v>
      </c>
      <c r="S68" s="76"/>
    </row>
    <row r="69" spans="1:19" x14ac:dyDescent="0.3">
      <c r="A69" s="73" t="s">
        <v>28</v>
      </c>
      <c r="B69" s="74"/>
      <c r="C69" s="74"/>
      <c r="D69" s="75">
        <f>MIN(D8:D66)</f>
        <v>-3.6315</v>
      </c>
      <c r="E69" s="74"/>
      <c r="F69" s="75">
        <f>MIN(F8:F66)</f>
        <v>0.38600000000000001</v>
      </c>
      <c r="G69" s="74"/>
      <c r="H69" s="75">
        <f>MIN(H8:H66)</f>
        <v>3.7618</v>
      </c>
      <c r="I69" s="74"/>
      <c r="J69" s="75">
        <f>MIN(J8:J66)</f>
        <v>19.847200000000001</v>
      </c>
      <c r="K69" s="74"/>
      <c r="L69" s="75">
        <f>MIN(L8:L66)</f>
        <v>13.3728</v>
      </c>
      <c r="M69" s="74"/>
      <c r="N69" s="75">
        <f>MIN(N8:N66)</f>
        <v>10.728300000000001</v>
      </c>
      <c r="O69" s="74"/>
      <c r="P69" s="75">
        <f>MIN(P8:P66)</f>
        <v>10.684799999999999</v>
      </c>
      <c r="Q69" s="74"/>
      <c r="R69" s="75">
        <f>MIN(R8:R66)</f>
        <v>9.2635000000000005</v>
      </c>
      <c r="S69" s="76"/>
    </row>
    <row r="70" spans="1:19" ht="15" thickBot="1" x14ac:dyDescent="0.35">
      <c r="A70" s="77" t="s">
        <v>29</v>
      </c>
      <c r="B70" s="78"/>
      <c r="C70" s="78"/>
      <c r="D70" s="79">
        <f>MAX(D8:D66)</f>
        <v>9.3168000000000006</v>
      </c>
      <c r="E70" s="78"/>
      <c r="F70" s="79">
        <f>MAX(F8:F66)</f>
        <v>29.3765</v>
      </c>
      <c r="G70" s="78"/>
      <c r="H70" s="79">
        <f>MAX(H8:H66)</f>
        <v>53.760199999999998</v>
      </c>
      <c r="I70" s="78"/>
      <c r="J70" s="79">
        <f>MAX(J8:J66)</f>
        <v>88.722200000000001</v>
      </c>
      <c r="K70" s="78"/>
      <c r="L70" s="79">
        <f>MAX(L8:L66)</f>
        <v>54.775799999999997</v>
      </c>
      <c r="M70" s="78"/>
      <c r="N70" s="79">
        <f>MAX(N8:N66)</f>
        <v>37.903700000000001</v>
      </c>
      <c r="O70" s="78"/>
      <c r="P70" s="79">
        <f>MAX(P8:P66)</f>
        <v>27.869800000000001</v>
      </c>
      <c r="Q70" s="78"/>
      <c r="R70" s="79">
        <f>MAX(R8:R66)</f>
        <v>31.3872</v>
      </c>
      <c r="S70" s="80"/>
    </row>
    <row r="71" spans="1:19" x14ac:dyDescent="0.3">
      <c r="A71" s="112" t="s">
        <v>432</v>
      </c>
    </row>
    <row r="72" spans="1:19" x14ac:dyDescent="0.3">
      <c r="A72" s="14" t="s">
        <v>340</v>
      </c>
    </row>
  </sheetData>
  <sheetProtection algorithmName="SHA-512" hashValue="G9Ju6HCb3VaGY5l1lfLuRTs0VO6+gY/tfFezDZrgVvQK4HLx5C69Z3JUmuPKQ+vjVpXdMWllrgtrA/eL6hoYTg==" saltValue="QFxhCicHXaMzXWJnLoXriQ=="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4"/>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44533</v>
      </c>
      <c r="C8" s="65">
        <f>VLOOKUP($A8,'Return Data'!$B$7:$R$2292,4,0)</f>
        <v>50.66</v>
      </c>
      <c r="D8" s="65">
        <f>VLOOKUP($A8,'Return Data'!$B$7:$R$2292,10,0)</f>
        <v>-1.4589000000000001</v>
      </c>
      <c r="E8" s="66">
        <f t="shared" ref="E8:E39" si="0">RANK(D8,D$8:D$68,0)</f>
        <v>57</v>
      </c>
      <c r="F8" s="65">
        <f>VLOOKUP($A8,'Return Data'!$B$7:$R$2292,11,0)</f>
        <v>3.9178999999999999</v>
      </c>
      <c r="G8" s="66">
        <f>RANK(F8,F$8:F$68,0)</f>
        <v>60</v>
      </c>
      <c r="H8" s="65">
        <f>VLOOKUP($A8,'Return Data'!$B$7:$R$2292,12,0)</f>
        <v>3.2612999999999999</v>
      </c>
      <c r="I8" s="66">
        <f>RANK(H8,H$8:H$68,0)</f>
        <v>61</v>
      </c>
      <c r="J8" s="65">
        <f>VLOOKUP($A8,'Return Data'!$B$7:$R$2292,13,0)</f>
        <v>19.059899999999999</v>
      </c>
      <c r="K8" s="66">
        <f>RANK(J8,J$8:J$68,0)</f>
        <v>61</v>
      </c>
      <c r="L8" s="65">
        <f>VLOOKUP($A8,'Return Data'!$B$7:$R$2292,17,0)</f>
        <v>12.6332</v>
      </c>
      <c r="M8" s="66">
        <f>RANK(L8,L$8:L$68,0)</f>
        <v>61</v>
      </c>
      <c r="N8" s="65">
        <f>VLOOKUP($A8,'Return Data'!$B$7:$R$2292,14,0)</f>
        <v>9.9726999999999997</v>
      </c>
      <c r="O8" s="66">
        <f>RANK(N8,N$8:N$68,0)</f>
        <v>58</v>
      </c>
      <c r="P8" s="65">
        <f>VLOOKUP($A8,'Return Data'!$B$7:$R$2292,15,0)</f>
        <v>12.575799999999999</v>
      </c>
      <c r="Q8" s="66">
        <f>RANK(P8,P$8:P$68,0)</f>
        <v>42</v>
      </c>
      <c r="R8" s="65">
        <f>VLOOKUP($A8,'Return Data'!$B$7:$R$2292,16,0)</f>
        <v>11.282400000000001</v>
      </c>
      <c r="S8" s="67">
        <f>RANK(R8,R$8:R$68,0)</f>
        <v>53</v>
      </c>
    </row>
    <row r="9" spans="1:20" x14ac:dyDescent="0.3">
      <c r="A9" s="63" t="s">
        <v>267</v>
      </c>
      <c r="B9" s="64">
        <f>VLOOKUP($A9,'Return Data'!$B$7:$R$2292,3,0)</f>
        <v>44533</v>
      </c>
      <c r="C9" s="65">
        <f>VLOOKUP($A9,'Return Data'!$B$7:$R$2292,4,0)</f>
        <v>41.6</v>
      </c>
      <c r="D9" s="65">
        <f>VLOOKUP($A9,'Return Data'!$B$7:$R$2292,10,0)</f>
        <v>-1.3751</v>
      </c>
      <c r="E9" s="66">
        <f t="shared" si="0"/>
        <v>56</v>
      </c>
      <c r="F9" s="65">
        <f>VLOOKUP($A9,'Return Data'!$B$7:$R$2292,11,0)</f>
        <v>4.3129</v>
      </c>
      <c r="G9" s="66">
        <f t="shared" ref="G9:G68" si="1">RANK(F9,F$8:F$68,0)</f>
        <v>59</v>
      </c>
      <c r="H9" s="65">
        <f>VLOOKUP($A9,'Return Data'!$B$7:$R$2292,12,0)</f>
        <v>3.9740000000000002</v>
      </c>
      <c r="I9" s="66">
        <f t="shared" ref="I9:I68" si="2">RANK(H9,H$8:H$68,0)</f>
        <v>60</v>
      </c>
      <c r="J9" s="65">
        <f>VLOOKUP($A9,'Return Data'!$B$7:$R$2292,13,0)</f>
        <v>19.712199999999999</v>
      </c>
      <c r="K9" s="66">
        <f t="shared" ref="K9:K68" si="3">RANK(J9,J$8:J$68,0)</f>
        <v>60</v>
      </c>
      <c r="L9" s="65">
        <f>VLOOKUP($A9,'Return Data'!$B$7:$R$2292,17,0)</f>
        <v>13.4146</v>
      </c>
      <c r="M9" s="66">
        <f t="shared" ref="M9:M68" si="4">RANK(L9,L$8:L$68,0)</f>
        <v>60</v>
      </c>
      <c r="N9" s="65">
        <f>VLOOKUP($A9,'Return Data'!$B$7:$R$2292,14,0)</f>
        <v>10.768599999999999</v>
      </c>
      <c r="O9" s="66">
        <f t="shared" ref="O9:O68" si="5">RANK(N9,N$8:N$68,0)</f>
        <v>57</v>
      </c>
      <c r="P9" s="65">
        <f>VLOOKUP($A9,'Return Data'!$B$7:$R$2292,15,0)</f>
        <v>13.3165</v>
      </c>
      <c r="Q9" s="66">
        <f t="shared" ref="Q9:Q68" si="6">RANK(P9,P$8:P$68,0)</f>
        <v>38</v>
      </c>
      <c r="R9" s="65">
        <f>VLOOKUP($A9,'Return Data'!$B$7:$R$2292,16,0)</f>
        <v>11.027699999999999</v>
      </c>
      <c r="S9" s="67">
        <f t="shared" ref="S9:S68" si="7">RANK(R9,R$8:R$68,0)</f>
        <v>54</v>
      </c>
    </row>
    <row r="10" spans="1:20" x14ac:dyDescent="0.3">
      <c r="A10" s="63" t="s">
        <v>268</v>
      </c>
      <c r="B10" s="64">
        <f>VLOOKUP($A10,'Return Data'!$B$7:$R$2292,3,0)</f>
        <v>44533</v>
      </c>
      <c r="C10" s="65">
        <f>VLOOKUP($A10,'Return Data'!$B$7:$R$2292,4,0)</f>
        <v>74.433800000000005</v>
      </c>
      <c r="D10" s="65">
        <f>VLOOKUP($A10,'Return Data'!$B$7:$R$2292,10,0)</f>
        <v>-0.53190000000000004</v>
      </c>
      <c r="E10" s="66">
        <f t="shared" si="0"/>
        <v>49</v>
      </c>
      <c r="F10" s="65">
        <f>VLOOKUP($A10,'Return Data'!$B$7:$R$2292,11,0)</f>
        <v>13.857200000000001</v>
      </c>
      <c r="G10" s="66">
        <f t="shared" si="1"/>
        <v>24</v>
      </c>
      <c r="H10" s="65">
        <f>VLOOKUP($A10,'Return Data'!$B$7:$R$2292,12,0)</f>
        <v>17.491299999999999</v>
      </c>
      <c r="I10" s="66">
        <f t="shared" si="2"/>
        <v>37</v>
      </c>
      <c r="J10" s="65">
        <f>VLOOKUP($A10,'Return Data'!$B$7:$R$2292,13,0)</f>
        <v>33.426900000000003</v>
      </c>
      <c r="K10" s="66">
        <f t="shared" si="3"/>
        <v>48</v>
      </c>
      <c r="L10" s="65">
        <f>VLOOKUP($A10,'Return Data'!$B$7:$R$2292,17,0)</f>
        <v>24.139500000000002</v>
      </c>
      <c r="M10" s="66">
        <f t="shared" si="4"/>
        <v>34</v>
      </c>
      <c r="N10" s="65">
        <f>VLOOKUP($A10,'Return Data'!$B$7:$R$2292,14,0)</f>
        <v>20.491399999999999</v>
      </c>
      <c r="O10" s="66">
        <f t="shared" si="5"/>
        <v>26</v>
      </c>
      <c r="P10" s="65">
        <f>VLOOKUP($A10,'Return Data'!$B$7:$R$2292,15,0)</f>
        <v>19.346800000000002</v>
      </c>
      <c r="Q10" s="66">
        <f t="shared" si="6"/>
        <v>8</v>
      </c>
      <c r="R10" s="65">
        <f>VLOOKUP($A10,'Return Data'!$B$7:$R$2292,16,0)</f>
        <v>18.3126</v>
      </c>
      <c r="S10" s="67">
        <f t="shared" si="7"/>
        <v>16</v>
      </c>
    </row>
    <row r="11" spans="1:20" x14ac:dyDescent="0.3">
      <c r="A11" s="63" t="s">
        <v>269</v>
      </c>
      <c r="B11" s="64">
        <f>VLOOKUP($A11,'Return Data'!$B$7:$R$2292,3,0)</f>
        <v>44533</v>
      </c>
      <c r="C11" s="65">
        <f>VLOOKUP($A11,'Return Data'!$B$7:$R$2292,4,0)</f>
        <v>71.64</v>
      </c>
      <c r="D11" s="65">
        <f>VLOOKUP($A11,'Return Data'!$B$7:$R$2292,10,0)</f>
        <v>1.9496</v>
      </c>
      <c r="E11" s="66">
        <f t="shared" si="0"/>
        <v>26</v>
      </c>
      <c r="F11" s="65">
        <f>VLOOKUP($A11,'Return Data'!$B$7:$R$2292,11,0)</f>
        <v>18.511199999999999</v>
      </c>
      <c r="G11" s="66">
        <f t="shared" si="1"/>
        <v>14</v>
      </c>
      <c r="H11" s="65">
        <f>VLOOKUP($A11,'Return Data'!$B$7:$R$2292,12,0)</f>
        <v>22.734300000000001</v>
      </c>
      <c r="I11" s="66">
        <f t="shared" si="2"/>
        <v>18</v>
      </c>
      <c r="J11" s="65">
        <f>VLOOKUP($A11,'Return Data'!$B$7:$R$2292,13,0)</f>
        <v>42.114699999999999</v>
      </c>
      <c r="K11" s="66">
        <f t="shared" si="3"/>
        <v>24</v>
      </c>
      <c r="L11" s="65">
        <f>VLOOKUP($A11,'Return Data'!$B$7:$R$2292,17,0)</f>
        <v>27.427600000000002</v>
      </c>
      <c r="M11" s="66">
        <f t="shared" si="4"/>
        <v>22</v>
      </c>
      <c r="N11" s="65">
        <f>VLOOKUP($A11,'Return Data'!$B$7:$R$2292,14,0)</f>
        <v>19.434100000000001</v>
      </c>
      <c r="O11" s="66">
        <f t="shared" si="5"/>
        <v>29</v>
      </c>
      <c r="P11" s="65">
        <f>VLOOKUP($A11,'Return Data'!$B$7:$R$2292,15,0)</f>
        <v>14.597899999999999</v>
      </c>
      <c r="Q11" s="66">
        <f t="shared" si="6"/>
        <v>30</v>
      </c>
      <c r="R11" s="65">
        <f>VLOOKUP($A11,'Return Data'!$B$7:$R$2292,16,0)</f>
        <v>9.4598999999999993</v>
      </c>
      <c r="S11" s="67">
        <f t="shared" si="7"/>
        <v>59</v>
      </c>
    </row>
    <row r="12" spans="1:20" x14ac:dyDescent="0.3">
      <c r="A12" s="63" t="s">
        <v>270</v>
      </c>
      <c r="B12" s="64">
        <f>VLOOKUP($A12,'Return Data'!$B$7:$R$2292,3,0)</f>
        <v>44533</v>
      </c>
      <c r="C12" s="65">
        <f>VLOOKUP($A12,'Return Data'!$B$7:$R$2292,4,0)</f>
        <v>59.686999999999998</v>
      </c>
      <c r="D12" s="65">
        <f>VLOOKUP($A12,'Return Data'!$B$7:$R$2292,10,0)</f>
        <v>0.44600000000000001</v>
      </c>
      <c r="E12" s="66">
        <f t="shared" si="0"/>
        <v>37</v>
      </c>
      <c r="F12" s="65">
        <f>VLOOKUP($A12,'Return Data'!$B$7:$R$2292,11,0)</f>
        <v>9.8925000000000001</v>
      </c>
      <c r="G12" s="66">
        <f t="shared" si="1"/>
        <v>55</v>
      </c>
      <c r="H12" s="65">
        <f>VLOOKUP($A12,'Return Data'!$B$7:$R$2292,12,0)</f>
        <v>12.587199999999999</v>
      </c>
      <c r="I12" s="66">
        <f t="shared" si="2"/>
        <v>55</v>
      </c>
      <c r="J12" s="65">
        <f>VLOOKUP($A12,'Return Data'!$B$7:$R$2292,13,0)</f>
        <v>29.579699999999999</v>
      </c>
      <c r="K12" s="66">
        <f t="shared" si="3"/>
        <v>54</v>
      </c>
      <c r="L12" s="65">
        <f>VLOOKUP($A12,'Return Data'!$B$7:$R$2292,17,0)</f>
        <v>21.149699999999999</v>
      </c>
      <c r="M12" s="66">
        <f t="shared" si="4"/>
        <v>41</v>
      </c>
      <c r="N12" s="65">
        <f>VLOOKUP($A12,'Return Data'!$B$7:$R$2292,14,0)</f>
        <v>18.575800000000001</v>
      </c>
      <c r="O12" s="66">
        <f t="shared" si="5"/>
        <v>31</v>
      </c>
      <c r="P12" s="65">
        <f>VLOOKUP($A12,'Return Data'!$B$7:$R$2292,15,0)</f>
        <v>16.002199999999998</v>
      </c>
      <c r="Q12" s="66">
        <f t="shared" si="6"/>
        <v>23</v>
      </c>
      <c r="R12" s="65">
        <f>VLOOKUP($A12,'Return Data'!$B$7:$R$2292,16,0)</f>
        <v>11.875400000000001</v>
      </c>
      <c r="S12" s="67">
        <f t="shared" si="7"/>
        <v>50</v>
      </c>
    </row>
    <row r="13" spans="1:20" x14ac:dyDescent="0.3">
      <c r="A13" s="63" t="s">
        <v>271</v>
      </c>
      <c r="B13" s="64">
        <f>VLOOKUP($A13,'Return Data'!$B$7:$R$2292,3,0)</f>
        <v>44533</v>
      </c>
      <c r="C13" s="65">
        <f>VLOOKUP($A13,'Return Data'!$B$7:$R$2292,4,0)</f>
        <v>17.34</v>
      </c>
      <c r="D13" s="65">
        <f>VLOOKUP($A13,'Return Data'!$B$7:$R$2292,10,0)</f>
        <v>1.5817000000000001</v>
      </c>
      <c r="E13" s="66">
        <f t="shared" si="0"/>
        <v>29</v>
      </c>
      <c r="F13" s="65">
        <f>VLOOKUP($A13,'Return Data'!$B$7:$R$2292,11,0)</f>
        <v>19.257200000000001</v>
      </c>
      <c r="G13" s="66">
        <f t="shared" si="1"/>
        <v>10</v>
      </c>
      <c r="H13" s="65">
        <f>VLOOKUP($A13,'Return Data'!$B$7:$R$2292,12,0)</f>
        <v>30.6707</v>
      </c>
      <c r="I13" s="66">
        <f t="shared" si="2"/>
        <v>11</v>
      </c>
      <c r="J13" s="65">
        <f>VLOOKUP($A13,'Return Data'!$B$7:$R$2292,13,0)</f>
        <v>51.573399999999999</v>
      </c>
      <c r="K13" s="66">
        <f t="shared" si="3"/>
        <v>15</v>
      </c>
      <c r="L13" s="65">
        <f>VLOOKUP($A13,'Return Data'!$B$7:$R$2292,17,0)</f>
        <v>39.675199999999997</v>
      </c>
      <c r="M13" s="66">
        <f t="shared" si="4"/>
        <v>11</v>
      </c>
      <c r="N13" s="65">
        <f>VLOOKUP($A13,'Return Data'!$B$7:$R$2292,14,0)</f>
        <v>27.603999999999999</v>
      </c>
      <c r="O13" s="66">
        <f t="shared" si="5"/>
        <v>7</v>
      </c>
      <c r="P13" s="65"/>
      <c r="Q13" s="66"/>
      <c r="R13" s="65">
        <f>VLOOKUP($A13,'Return Data'!$B$7:$R$2292,16,0)</f>
        <v>15.6351</v>
      </c>
      <c r="S13" s="67">
        <f t="shared" si="7"/>
        <v>29</v>
      </c>
    </row>
    <row r="14" spans="1:20" x14ac:dyDescent="0.3">
      <c r="A14" s="63" t="s">
        <v>272</v>
      </c>
      <c r="B14" s="64">
        <f>VLOOKUP($A14,'Return Data'!$B$7:$R$2292,3,0)</f>
        <v>44533</v>
      </c>
      <c r="C14" s="65">
        <f>VLOOKUP($A14,'Return Data'!$B$7:$R$2292,4,0)</f>
        <v>20.52</v>
      </c>
      <c r="D14" s="65">
        <f>VLOOKUP($A14,'Return Data'!$B$7:$R$2292,10,0)</f>
        <v>-0.67759999999999998</v>
      </c>
      <c r="E14" s="66">
        <f t="shared" si="0"/>
        <v>51</v>
      </c>
      <c r="F14" s="65">
        <f>VLOOKUP($A14,'Return Data'!$B$7:$R$2292,11,0)</f>
        <v>15.8667</v>
      </c>
      <c r="G14" s="66">
        <f t="shared" si="1"/>
        <v>20</v>
      </c>
      <c r="H14" s="65">
        <f>VLOOKUP($A14,'Return Data'!$B$7:$R$2292,12,0)</f>
        <v>27.453399999999998</v>
      </c>
      <c r="I14" s="66">
        <f t="shared" si="2"/>
        <v>15</v>
      </c>
      <c r="J14" s="65">
        <f>VLOOKUP($A14,'Return Data'!$B$7:$R$2292,13,0)</f>
        <v>47.202300000000001</v>
      </c>
      <c r="K14" s="66">
        <f t="shared" si="3"/>
        <v>16</v>
      </c>
      <c r="L14" s="65">
        <f>VLOOKUP($A14,'Return Data'!$B$7:$R$2292,17,0)</f>
        <v>34.582599999999999</v>
      </c>
      <c r="M14" s="66">
        <f t="shared" si="4"/>
        <v>16</v>
      </c>
      <c r="N14" s="65">
        <f>VLOOKUP($A14,'Return Data'!$B$7:$R$2292,14,0)</f>
        <v>25.3581</v>
      </c>
      <c r="O14" s="66">
        <f t="shared" si="5"/>
        <v>10</v>
      </c>
      <c r="P14" s="65"/>
      <c r="Q14" s="66"/>
      <c r="R14" s="65">
        <f>VLOOKUP($A14,'Return Data'!$B$7:$R$2292,16,0)</f>
        <v>25.853100000000001</v>
      </c>
      <c r="S14" s="67">
        <f t="shared" si="7"/>
        <v>3</v>
      </c>
    </row>
    <row r="15" spans="1:20" x14ac:dyDescent="0.3">
      <c r="A15" s="63" t="s">
        <v>273</v>
      </c>
      <c r="B15" s="64">
        <f>VLOOKUP($A15,'Return Data'!$B$7:$R$2292,3,0)</f>
        <v>44533</v>
      </c>
      <c r="C15" s="65">
        <f>VLOOKUP($A15,'Return Data'!$B$7:$R$2292,4,0)</f>
        <v>100.34</v>
      </c>
      <c r="D15" s="65">
        <f>VLOOKUP($A15,'Return Data'!$B$7:$R$2292,10,0)</f>
        <v>-0.1195</v>
      </c>
      <c r="E15" s="66">
        <f t="shared" si="0"/>
        <v>46</v>
      </c>
      <c r="F15" s="65">
        <f>VLOOKUP($A15,'Return Data'!$B$7:$R$2292,11,0)</f>
        <v>16.444199999999999</v>
      </c>
      <c r="G15" s="66">
        <f t="shared" si="1"/>
        <v>18</v>
      </c>
      <c r="H15" s="65">
        <f>VLOOKUP($A15,'Return Data'!$B$7:$R$2292,12,0)</f>
        <v>24.800999999999998</v>
      </c>
      <c r="I15" s="66">
        <f t="shared" si="2"/>
        <v>17</v>
      </c>
      <c r="J15" s="65">
        <f>VLOOKUP($A15,'Return Data'!$B$7:$R$2292,13,0)</f>
        <v>45.737099999999998</v>
      </c>
      <c r="K15" s="66">
        <f t="shared" si="3"/>
        <v>17</v>
      </c>
      <c r="L15" s="65">
        <f>VLOOKUP($A15,'Return Data'!$B$7:$R$2292,17,0)</f>
        <v>35.829799999999999</v>
      </c>
      <c r="M15" s="66">
        <f t="shared" si="4"/>
        <v>14</v>
      </c>
      <c r="N15" s="65">
        <f>VLOOKUP($A15,'Return Data'!$B$7:$R$2292,14,0)</f>
        <v>27.639600000000002</v>
      </c>
      <c r="O15" s="66">
        <f t="shared" si="5"/>
        <v>6</v>
      </c>
      <c r="P15" s="65">
        <f>VLOOKUP($A15,'Return Data'!$B$7:$R$2292,15,0)</f>
        <v>21.748699999999999</v>
      </c>
      <c r="Q15" s="66">
        <f t="shared" si="6"/>
        <v>5</v>
      </c>
      <c r="R15" s="65">
        <f>VLOOKUP($A15,'Return Data'!$B$7:$R$2292,16,0)</f>
        <v>19.7773</v>
      </c>
      <c r="S15" s="67">
        <f t="shared" si="7"/>
        <v>12</v>
      </c>
    </row>
    <row r="16" spans="1:20" x14ac:dyDescent="0.3">
      <c r="A16" s="63" t="s">
        <v>274</v>
      </c>
      <c r="B16" s="64">
        <f>VLOOKUP($A16,'Return Data'!$B$7:$R$2292,3,0)</f>
        <v>44533</v>
      </c>
      <c r="C16" s="65">
        <f>VLOOKUP($A16,'Return Data'!$B$7:$R$2292,4,0)</f>
        <v>115.3</v>
      </c>
      <c r="D16" s="65">
        <f>VLOOKUP($A16,'Return Data'!$B$7:$R$2292,10,0)</f>
        <v>0.13900000000000001</v>
      </c>
      <c r="E16" s="66">
        <f t="shared" si="0"/>
        <v>39</v>
      </c>
      <c r="F16" s="65">
        <f>VLOOKUP($A16,'Return Data'!$B$7:$R$2292,11,0)</f>
        <v>12.7187</v>
      </c>
      <c r="G16" s="66">
        <f t="shared" si="1"/>
        <v>36</v>
      </c>
      <c r="H16" s="65">
        <f>VLOOKUP($A16,'Return Data'!$B$7:$R$2292,12,0)</f>
        <v>18.002300000000002</v>
      </c>
      <c r="I16" s="66">
        <f t="shared" si="2"/>
        <v>33</v>
      </c>
      <c r="J16" s="65">
        <f>VLOOKUP($A16,'Return Data'!$B$7:$R$2292,13,0)</f>
        <v>41.074300000000001</v>
      </c>
      <c r="K16" s="66">
        <f t="shared" si="3"/>
        <v>28</v>
      </c>
      <c r="L16" s="65">
        <f>VLOOKUP($A16,'Return Data'!$B$7:$R$2292,17,0)</f>
        <v>30.929500000000001</v>
      </c>
      <c r="M16" s="66">
        <f t="shared" si="4"/>
        <v>19</v>
      </c>
      <c r="N16" s="65">
        <f>VLOOKUP($A16,'Return Data'!$B$7:$R$2292,14,0)</f>
        <v>23.537299999999998</v>
      </c>
      <c r="O16" s="66">
        <f t="shared" si="5"/>
        <v>11</v>
      </c>
      <c r="P16" s="65">
        <f>VLOOKUP($A16,'Return Data'!$B$7:$R$2292,15,0)</f>
        <v>20.4877</v>
      </c>
      <c r="Q16" s="66">
        <f t="shared" si="6"/>
        <v>6</v>
      </c>
      <c r="R16" s="65">
        <f>VLOOKUP($A16,'Return Data'!$B$7:$R$2292,16,0)</f>
        <v>20.586400000000001</v>
      </c>
      <c r="S16" s="67">
        <f t="shared" si="7"/>
        <v>10</v>
      </c>
    </row>
    <row r="17" spans="1:19" x14ac:dyDescent="0.3">
      <c r="A17" s="63" t="s">
        <v>275</v>
      </c>
      <c r="B17" s="64">
        <f>VLOOKUP($A17,'Return Data'!$B$7:$R$2292,3,0)</f>
        <v>44533</v>
      </c>
      <c r="C17" s="65">
        <f>VLOOKUP($A17,'Return Data'!$B$7:$R$2292,4,0)</f>
        <v>80.025999999999996</v>
      </c>
      <c r="D17" s="65">
        <f>VLOOKUP($A17,'Return Data'!$B$7:$R$2292,10,0)</f>
        <v>-1.2793000000000001</v>
      </c>
      <c r="E17" s="66">
        <f t="shared" si="0"/>
        <v>55</v>
      </c>
      <c r="F17" s="65">
        <f>VLOOKUP($A17,'Return Data'!$B$7:$R$2292,11,0)</f>
        <v>10.6738</v>
      </c>
      <c r="G17" s="66">
        <f t="shared" si="1"/>
        <v>51</v>
      </c>
      <c r="H17" s="65">
        <f>VLOOKUP($A17,'Return Data'!$B$7:$R$2292,12,0)</f>
        <v>19.031400000000001</v>
      </c>
      <c r="I17" s="66">
        <f t="shared" si="2"/>
        <v>28</v>
      </c>
      <c r="J17" s="65">
        <f>VLOOKUP($A17,'Return Data'!$B$7:$R$2292,13,0)</f>
        <v>42.063899999999997</v>
      </c>
      <c r="K17" s="66">
        <f t="shared" si="3"/>
        <v>25</v>
      </c>
      <c r="L17" s="65">
        <f>VLOOKUP($A17,'Return Data'!$B$7:$R$2292,17,0)</f>
        <v>25.028500000000001</v>
      </c>
      <c r="M17" s="66">
        <f t="shared" si="4"/>
        <v>30</v>
      </c>
      <c r="N17" s="65">
        <f>VLOOKUP($A17,'Return Data'!$B$7:$R$2292,14,0)</f>
        <v>21.394400000000001</v>
      </c>
      <c r="O17" s="66">
        <f t="shared" si="5"/>
        <v>20</v>
      </c>
      <c r="P17" s="65">
        <f>VLOOKUP($A17,'Return Data'!$B$7:$R$2292,15,0)</f>
        <v>17.311</v>
      </c>
      <c r="Q17" s="66">
        <f t="shared" si="6"/>
        <v>14</v>
      </c>
      <c r="R17" s="65">
        <f>VLOOKUP($A17,'Return Data'!$B$7:$R$2292,16,0)</f>
        <v>14.9955</v>
      </c>
      <c r="S17" s="67">
        <f t="shared" si="7"/>
        <v>37</v>
      </c>
    </row>
    <row r="18" spans="1:19" x14ac:dyDescent="0.3">
      <c r="A18" s="63" t="s">
        <v>276</v>
      </c>
      <c r="B18" s="64">
        <f>VLOOKUP($A18,'Return Data'!$B$7:$R$2292,3,0)</f>
        <v>44533</v>
      </c>
      <c r="C18" s="65">
        <f>VLOOKUP($A18,'Return Data'!$B$7:$R$2292,4,0)</f>
        <v>69.64</v>
      </c>
      <c r="D18" s="65">
        <f>VLOOKUP($A18,'Return Data'!$B$7:$R$2292,10,0)</f>
        <v>-1.44E-2</v>
      </c>
      <c r="E18" s="66">
        <f t="shared" si="0"/>
        <v>43</v>
      </c>
      <c r="F18" s="65">
        <f>VLOOKUP($A18,'Return Data'!$B$7:$R$2292,11,0)</f>
        <v>11.3527</v>
      </c>
      <c r="G18" s="66">
        <f t="shared" si="1"/>
        <v>47</v>
      </c>
      <c r="H18" s="65">
        <f>VLOOKUP($A18,'Return Data'!$B$7:$R$2292,12,0)</f>
        <v>14.182700000000001</v>
      </c>
      <c r="I18" s="66">
        <f t="shared" si="2"/>
        <v>50</v>
      </c>
      <c r="J18" s="65">
        <f>VLOOKUP($A18,'Return Data'!$B$7:$R$2292,13,0)</f>
        <v>34.778399999999998</v>
      </c>
      <c r="K18" s="66">
        <f t="shared" si="3"/>
        <v>46</v>
      </c>
      <c r="L18" s="65">
        <f>VLOOKUP($A18,'Return Data'!$B$7:$R$2292,17,0)</f>
        <v>20.848099999999999</v>
      </c>
      <c r="M18" s="66">
        <f t="shared" si="4"/>
        <v>43</v>
      </c>
      <c r="N18" s="65">
        <f>VLOOKUP($A18,'Return Data'!$B$7:$R$2292,14,0)</f>
        <v>16.3111</v>
      </c>
      <c r="O18" s="66">
        <f t="shared" si="5"/>
        <v>44</v>
      </c>
      <c r="P18" s="65">
        <f>VLOOKUP($A18,'Return Data'!$B$7:$R$2292,15,0)</f>
        <v>14.2811</v>
      </c>
      <c r="Q18" s="66">
        <f t="shared" si="6"/>
        <v>35</v>
      </c>
      <c r="R18" s="65">
        <f>VLOOKUP($A18,'Return Data'!$B$7:$R$2292,16,0)</f>
        <v>16.189</v>
      </c>
      <c r="S18" s="67">
        <f t="shared" si="7"/>
        <v>25</v>
      </c>
    </row>
    <row r="19" spans="1:19" x14ac:dyDescent="0.3">
      <c r="A19" s="63" t="s">
        <v>278</v>
      </c>
      <c r="B19" s="64">
        <f>VLOOKUP($A19,'Return Data'!$B$7:$R$2292,3,0)</f>
        <v>44533</v>
      </c>
      <c r="C19" s="65">
        <f>VLOOKUP($A19,'Return Data'!$B$7:$R$2292,4,0)</f>
        <v>859.9588</v>
      </c>
      <c r="D19" s="65">
        <f>VLOOKUP($A19,'Return Data'!$B$7:$R$2292,10,0)</f>
        <v>3.8393000000000002</v>
      </c>
      <c r="E19" s="66">
        <f t="shared" si="0"/>
        <v>15</v>
      </c>
      <c r="F19" s="65">
        <f>VLOOKUP($A19,'Return Data'!$B$7:$R$2292,11,0)</f>
        <v>12.754200000000001</v>
      </c>
      <c r="G19" s="66">
        <f t="shared" si="1"/>
        <v>35</v>
      </c>
      <c r="H19" s="65">
        <f>VLOOKUP($A19,'Return Data'!$B$7:$R$2292,12,0)</f>
        <v>17.465900000000001</v>
      </c>
      <c r="I19" s="66">
        <f t="shared" si="2"/>
        <v>40</v>
      </c>
      <c r="J19" s="65">
        <f>VLOOKUP($A19,'Return Data'!$B$7:$R$2292,13,0)</f>
        <v>41.381500000000003</v>
      </c>
      <c r="K19" s="66">
        <f t="shared" si="3"/>
        <v>27</v>
      </c>
      <c r="L19" s="65">
        <f>VLOOKUP($A19,'Return Data'!$B$7:$R$2292,17,0)</f>
        <v>23.020600000000002</v>
      </c>
      <c r="M19" s="66">
        <f t="shared" si="4"/>
        <v>40</v>
      </c>
      <c r="N19" s="65">
        <f>VLOOKUP($A19,'Return Data'!$B$7:$R$2292,14,0)</f>
        <v>16.657499999999999</v>
      </c>
      <c r="O19" s="66">
        <f t="shared" si="5"/>
        <v>43</v>
      </c>
      <c r="P19" s="65">
        <f>VLOOKUP($A19,'Return Data'!$B$7:$R$2292,15,0)</f>
        <v>14.3667</v>
      </c>
      <c r="Q19" s="66">
        <f t="shared" si="6"/>
        <v>34</v>
      </c>
      <c r="R19" s="65">
        <f>VLOOKUP($A19,'Return Data'!$B$7:$R$2292,16,0)</f>
        <v>21.716100000000001</v>
      </c>
      <c r="S19" s="67">
        <f t="shared" si="7"/>
        <v>7</v>
      </c>
    </row>
    <row r="20" spans="1:19" x14ac:dyDescent="0.3">
      <c r="A20" s="63" t="s">
        <v>279</v>
      </c>
      <c r="B20" s="64">
        <f>VLOOKUP($A20,'Return Data'!$B$7:$R$2292,3,0)</f>
        <v>44533</v>
      </c>
      <c r="C20" s="65">
        <f>VLOOKUP($A20,'Return Data'!$B$7:$R$2292,4,0)</f>
        <v>562.99300000000005</v>
      </c>
      <c r="D20" s="65">
        <f>VLOOKUP($A20,'Return Data'!$B$7:$R$2292,10,0)</f>
        <v>2.7364999999999999</v>
      </c>
      <c r="E20" s="66">
        <f t="shared" si="0"/>
        <v>20</v>
      </c>
      <c r="F20" s="65">
        <f>VLOOKUP($A20,'Return Data'!$B$7:$R$2292,11,0)</f>
        <v>12.290900000000001</v>
      </c>
      <c r="G20" s="66">
        <f t="shared" si="1"/>
        <v>40</v>
      </c>
      <c r="H20" s="65">
        <f>VLOOKUP($A20,'Return Data'!$B$7:$R$2292,12,0)</f>
        <v>17.5532</v>
      </c>
      <c r="I20" s="66">
        <f t="shared" si="2"/>
        <v>34</v>
      </c>
      <c r="J20" s="65">
        <f>VLOOKUP($A20,'Return Data'!$B$7:$R$2292,13,0)</f>
        <v>42.347900000000003</v>
      </c>
      <c r="K20" s="66">
        <f t="shared" si="3"/>
        <v>22</v>
      </c>
      <c r="L20" s="65">
        <f>VLOOKUP($A20,'Return Data'!$B$7:$R$2292,17,0)</f>
        <v>23.318300000000001</v>
      </c>
      <c r="M20" s="66">
        <f t="shared" si="4"/>
        <v>39</v>
      </c>
      <c r="N20" s="65">
        <f>VLOOKUP($A20,'Return Data'!$B$7:$R$2292,14,0)</f>
        <v>18.278099999999998</v>
      </c>
      <c r="O20" s="66">
        <f t="shared" si="5"/>
        <v>32</v>
      </c>
      <c r="P20" s="65">
        <f>VLOOKUP($A20,'Return Data'!$B$7:$R$2292,15,0)</f>
        <v>16.8841</v>
      </c>
      <c r="Q20" s="66">
        <f t="shared" si="6"/>
        <v>18</v>
      </c>
      <c r="R20" s="65">
        <f>VLOOKUP($A20,'Return Data'!$B$7:$R$2292,16,0)</f>
        <v>21.235600000000002</v>
      </c>
      <c r="S20" s="67">
        <f t="shared" si="7"/>
        <v>8</v>
      </c>
    </row>
    <row r="21" spans="1:19" x14ac:dyDescent="0.3">
      <c r="A21" s="63" t="s">
        <v>280</v>
      </c>
      <c r="B21" s="64">
        <f>VLOOKUP($A21,'Return Data'!$B$7:$R$2292,3,0)</f>
        <v>44533</v>
      </c>
      <c r="C21" s="65">
        <f>VLOOKUP($A21,'Return Data'!$B$7:$R$2292,4,0)</f>
        <v>2393.20971886501</v>
      </c>
      <c r="D21" s="65">
        <f>VLOOKUP($A21,'Return Data'!$B$7:$R$2292,10,0)</f>
        <v>2.7909999999999999</v>
      </c>
      <c r="E21" s="66">
        <f t="shared" si="0"/>
        <v>19</v>
      </c>
      <c r="F21" s="65">
        <f>VLOOKUP($A21,'Return Data'!$B$7:$R$2292,11,0)</f>
        <v>16.492000000000001</v>
      </c>
      <c r="G21" s="66">
        <f t="shared" si="1"/>
        <v>17</v>
      </c>
      <c r="H21" s="65">
        <f>VLOOKUP($A21,'Return Data'!$B$7:$R$2292,12,0)</f>
        <v>21.098500000000001</v>
      </c>
      <c r="I21" s="66">
        <f t="shared" si="2"/>
        <v>21</v>
      </c>
      <c r="J21" s="65">
        <f>VLOOKUP($A21,'Return Data'!$B$7:$R$2292,13,0)</f>
        <v>42.501300000000001</v>
      </c>
      <c r="K21" s="66">
        <f t="shared" si="3"/>
        <v>21</v>
      </c>
      <c r="L21" s="65">
        <f>VLOOKUP($A21,'Return Data'!$B$7:$R$2292,17,0)</f>
        <v>19.685600000000001</v>
      </c>
      <c r="M21" s="66">
        <f t="shared" si="4"/>
        <v>47</v>
      </c>
      <c r="N21" s="65">
        <f>VLOOKUP($A21,'Return Data'!$B$7:$R$2292,14,0)</f>
        <v>14.0688</v>
      </c>
      <c r="O21" s="66">
        <f t="shared" si="5"/>
        <v>50</v>
      </c>
      <c r="P21" s="65">
        <f>VLOOKUP($A21,'Return Data'!$B$7:$R$2292,15,0)</f>
        <v>12.4763</v>
      </c>
      <c r="Q21" s="66">
        <f t="shared" si="6"/>
        <v>43</v>
      </c>
      <c r="R21" s="65">
        <f>VLOOKUP($A21,'Return Data'!$B$7:$R$2292,16,0)</f>
        <v>23.763300000000001</v>
      </c>
      <c r="S21" s="67">
        <f t="shared" si="7"/>
        <v>6</v>
      </c>
    </row>
    <row r="22" spans="1:19" x14ac:dyDescent="0.3">
      <c r="A22" s="63" t="s">
        <v>281</v>
      </c>
      <c r="B22" s="64">
        <f>VLOOKUP($A22,'Return Data'!$B$7:$R$2292,3,0)</f>
        <v>44533</v>
      </c>
      <c r="C22" s="65">
        <f>VLOOKUP($A22,'Return Data'!$B$7:$R$2292,4,0)</f>
        <v>55.549900000000001</v>
      </c>
      <c r="D22" s="65">
        <f>VLOOKUP($A22,'Return Data'!$B$7:$R$2292,10,0)</f>
        <v>0.6623</v>
      </c>
      <c r="E22" s="66">
        <f t="shared" si="0"/>
        <v>36</v>
      </c>
      <c r="F22" s="65">
        <f>VLOOKUP($A22,'Return Data'!$B$7:$R$2292,11,0)</f>
        <v>13.565799999999999</v>
      </c>
      <c r="G22" s="66">
        <f t="shared" si="1"/>
        <v>29</v>
      </c>
      <c r="H22" s="65">
        <f>VLOOKUP($A22,'Return Data'!$B$7:$R$2292,12,0)</f>
        <v>17.494800000000001</v>
      </c>
      <c r="I22" s="66">
        <f t="shared" si="2"/>
        <v>36</v>
      </c>
      <c r="J22" s="65">
        <f>VLOOKUP($A22,'Return Data'!$B$7:$R$2292,13,0)</f>
        <v>37.291800000000002</v>
      </c>
      <c r="K22" s="66">
        <f t="shared" si="3"/>
        <v>41</v>
      </c>
      <c r="L22" s="65">
        <f>VLOOKUP($A22,'Return Data'!$B$7:$R$2292,17,0)</f>
        <v>21.057400000000001</v>
      </c>
      <c r="M22" s="66">
        <f t="shared" si="4"/>
        <v>42</v>
      </c>
      <c r="N22" s="65">
        <f>VLOOKUP($A22,'Return Data'!$B$7:$R$2292,14,0)</f>
        <v>16.744</v>
      </c>
      <c r="O22" s="66">
        <f t="shared" si="5"/>
        <v>42</v>
      </c>
      <c r="P22" s="65">
        <f>VLOOKUP($A22,'Return Data'!$B$7:$R$2292,15,0)</f>
        <v>14.8809</v>
      </c>
      <c r="Q22" s="66">
        <f t="shared" si="6"/>
        <v>28</v>
      </c>
      <c r="R22" s="65">
        <f>VLOOKUP($A22,'Return Data'!$B$7:$R$2292,16,0)</f>
        <v>12.178599999999999</v>
      </c>
      <c r="S22" s="67">
        <f t="shared" si="7"/>
        <v>48</v>
      </c>
    </row>
    <row r="23" spans="1:19" x14ac:dyDescent="0.3">
      <c r="A23" s="63" t="s">
        <v>282</v>
      </c>
      <c r="B23" s="64">
        <f>VLOOKUP($A23,'Return Data'!$B$7:$R$2292,3,0)</f>
        <v>44533</v>
      </c>
      <c r="C23" s="65">
        <f>VLOOKUP($A23,'Return Data'!$B$7:$R$2292,4,0)</f>
        <v>587.76</v>
      </c>
      <c r="D23" s="65">
        <f>VLOOKUP($A23,'Return Data'!$B$7:$R$2292,10,0)</f>
        <v>0.90649999999999997</v>
      </c>
      <c r="E23" s="66">
        <f t="shared" si="0"/>
        <v>35</v>
      </c>
      <c r="F23" s="65">
        <f>VLOOKUP($A23,'Return Data'!$B$7:$R$2292,11,0)</f>
        <v>13.843</v>
      </c>
      <c r="G23" s="66">
        <f t="shared" si="1"/>
        <v>25</v>
      </c>
      <c r="H23" s="65">
        <f>VLOOKUP($A23,'Return Data'!$B$7:$R$2292,12,0)</f>
        <v>17.4862</v>
      </c>
      <c r="I23" s="66">
        <f t="shared" si="2"/>
        <v>38</v>
      </c>
      <c r="J23" s="65">
        <f>VLOOKUP($A23,'Return Data'!$B$7:$R$2292,13,0)</f>
        <v>39.982900000000001</v>
      </c>
      <c r="K23" s="66">
        <f t="shared" si="3"/>
        <v>30</v>
      </c>
      <c r="L23" s="65">
        <f>VLOOKUP($A23,'Return Data'!$B$7:$R$2292,17,0)</f>
        <v>23.698499999999999</v>
      </c>
      <c r="M23" s="66">
        <f t="shared" si="4"/>
        <v>37</v>
      </c>
      <c r="N23" s="65">
        <f>VLOOKUP($A23,'Return Data'!$B$7:$R$2292,14,0)</f>
        <v>18.195900000000002</v>
      </c>
      <c r="O23" s="66">
        <f t="shared" si="5"/>
        <v>33</v>
      </c>
      <c r="P23" s="65">
        <f>VLOOKUP($A23,'Return Data'!$B$7:$R$2292,15,0)</f>
        <v>15.590999999999999</v>
      </c>
      <c r="Q23" s="66">
        <f t="shared" si="6"/>
        <v>24</v>
      </c>
      <c r="R23" s="65">
        <f>VLOOKUP($A23,'Return Data'!$B$7:$R$2292,16,0)</f>
        <v>20.036100000000001</v>
      </c>
      <c r="S23" s="67">
        <f t="shared" si="7"/>
        <v>11</v>
      </c>
    </row>
    <row r="24" spans="1:19" x14ac:dyDescent="0.3">
      <c r="A24" s="63" t="s">
        <v>283</v>
      </c>
      <c r="B24" s="64">
        <f>VLOOKUP($A24,'Return Data'!$B$7:$R$2292,3,0)</f>
        <v>44533</v>
      </c>
      <c r="C24" s="65">
        <f>VLOOKUP($A24,'Return Data'!$B$7:$R$2292,4,0)</f>
        <v>15.61</v>
      </c>
      <c r="D24" s="65">
        <f>VLOOKUP($A24,'Return Data'!$B$7:$R$2292,10,0)</f>
        <v>2.6297999999999999</v>
      </c>
      <c r="E24" s="66">
        <f t="shared" si="0"/>
        <v>21</v>
      </c>
      <c r="F24" s="65">
        <f>VLOOKUP($A24,'Return Data'!$B$7:$R$2292,11,0)</f>
        <v>9.7750000000000004</v>
      </c>
      <c r="G24" s="66">
        <f t="shared" si="1"/>
        <v>56</v>
      </c>
      <c r="H24" s="65">
        <f>VLOOKUP($A24,'Return Data'!$B$7:$R$2292,12,0)</f>
        <v>12.626300000000001</v>
      </c>
      <c r="I24" s="66">
        <f t="shared" si="2"/>
        <v>54</v>
      </c>
      <c r="J24" s="65">
        <f>VLOOKUP($A24,'Return Data'!$B$7:$R$2292,13,0)</f>
        <v>31.507999999999999</v>
      </c>
      <c r="K24" s="66">
        <f t="shared" si="3"/>
        <v>52</v>
      </c>
      <c r="L24" s="65">
        <f>VLOOKUP($A24,'Return Data'!$B$7:$R$2292,17,0)</f>
        <v>17.663799999999998</v>
      </c>
      <c r="M24" s="66">
        <f t="shared" si="4"/>
        <v>54</v>
      </c>
      <c r="N24" s="65">
        <f>VLOOKUP($A24,'Return Data'!$B$7:$R$2292,14,0)</f>
        <v>15.565099999999999</v>
      </c>
      <c r="O24" s="66">
        <f t="shared" si="5"/>
        <v>47</v>
      </c>
      <c r="P24" s="65"/>
      <c r="Q24" s="66"/>
      <c r="R24" s="65">
        <f>VLOOKUP($A24,'Return Data'!$B$7:$R$2292,16,0)</f>
        <v>12.7851</v>
      </c>
      <c r="S24" s="67">
        <f t="shared" si="7"/>
        <v>44</v>
      </c>
    </row>
    <row r="25" spans="1:19" x14ac:dyDescent="0.3">
      <c r="A25" s="63" t="s">
        <v>284</v>
      </c>
      <c r="B25" s="64">
        <f>VLOOKUP($A25,'Return Data'!$B$7:$R$2292,3,0)</f>
        <v>44533</v>
      </c>
      <c r="C25" s="65">
        <f>VLOOKUP($A25,'Return Data'!$B$7:$R$2292,4,0)</f>
        <v>37.659999999999997</v>
      </c>
      <c r="D25" s="65">
        <f>VLOOKUP($A25,'Return Data'!$B$7:$R$2292,10,0)</f>
        <v>-0.1855</v>
      </c>
      <c r="E25" s="66">
        <f t="shared" si="0"/>
        <v>47</v>
      </c>
      <c r="F25" s="65">
        <f>VLOOKUP($A25,'Return Data'!$B$7:$R$2292,11,0)</f>
        <v>11.288399999999999</v>
      </c>
      <c r="G25" s="66">
        <f t="shared" si="1"/>
        <v>49</v>
      </c>
      <c r="H25" s="65">
        <f>VLOOKUP($A25,'Return Data'!$B$7:$R$2292,12,0)</f>
        <v>13.9831</v>
      </c>
      <c r="I25" s="66">
        <f t="shared" si="2"/>
        <v>51</v>
      </c>
      <c r="J25" s="65">
        <f>VLOOKUP($A25,'Return Data'!$B$7:$R$2292,13,0)</f>
        <v>29.9069</v>
      </c>
      <c r="K25" s="66">
        <f t="shared" si="3"/>
        <v>53</v>
      </c>
      <c r="L25" s="65">
        <f>VLOOKUP($A25,'Return Data'!$B$7:$R$2292,17,0)</f>
        <v>16.765599999999999</v>
      </c>
      <c r="M25" s="66">
        <f t="shared" si="4"/>
        <v>57</v>
      </c>
      <c r="N25" s="65">
        <f>VLOOKUP($A25,'Return Data'!$B$7:$R$2292,14,0)</f>
        <v>12.843999999999999</v>
      </c>
      <c r="O25" s="66">
        <f t="shared" si="5"/>
        <v>53</v>
      </c>
      <c r="P25" s="65">
        <f>VLOOKUP($A25,'Return Data'!$B$7:$R$2292,15,0)</f>
        <v>13.297000000000001</v>
      </c>
      <c r="Q25" s="66">
        <f t="shared" si="6"/>
        <v>40</v>
      </c>
      <c r="R25" s="65">
        <f>VLOOKUP($A25,'Return Data'!$B$7:$R$2292,16,0)</f>
        <v>17.4696</v>
      </c>
      <c r="S25" s="67">
        <f t="shared" si="7"/>
        <v>20</v>
      </c>
    </row>
    <row r="26" spans="1:19" x14ac:dyDescent="0.3">
      <c r="A26" s="63" t="s">
        <v>285</v>
      </c>
      <c r="B26" s="64">
        <f>VLOOKUP($A26,'Return Data'!$B$7:$R$2292,3,0)</f>
        <v>44533</v>
      </c>
      <c r="C26" s="65">
        <f>VLOOKUP($A26,'Return Data'!$B$7:$R$2292,4,0)</f>
        <v>94.91</v>
      </c>
      <c r="D26" s="65">
        <f>VLOOKUP($A26,'Return Data'!$B$7:$R$2292,10,0)</f>
        <v>3.6701000000000001</v>
      </c>
      <c r="E26" s="66">
        <f t="shared" si="0"/>
        <v>16</v>
      </c>
      <c r="F26" s="65">
        <f>VLOOKUP($A26,'Return Data'!$B$7:$R$2292,11,0)</f>
        <v>13.190200000000001</v>
      </c>
      <c r="G26" s="66">
        <f t="shared" si="1"/>
        <v>31</v>
      </c>
      <c r="H26" s="65">
        <f>VLOOKUP($A26,'Return Data'!$B$7:$R$2292,12,0)</f>
        <v>22.007999999999999</v>
      </c>
      <c r="I26" s="66">
        <f t="shared" si="2"/>
        <v>19</v>
      </c>
      <c r="J26" s="65">
        <f>VLOOKUP($A26,'Return Data'!$B$7:$R$2292,13,0)</f>
        <v>52.368000000000002</v>
      </c>
      <c r="K26" s="66">
        <f t="shared" si="3"/>
        <v>13</v>
      </c>
      <c r="L26" s="65">
        <f>VLOOKUP($A26,'Return Data'!$B$7:$R$2292,17,0)</f>
        <v>31.866299999999999</v>
      </c>
      <c r="M26" s="66">
        <f t="shared" si="4"/>
        <v>18</v>
      </c>
      <c r="N26" s="65">
        <f>VLOOKUP($A26,'Return Data'!$B$7:$R$2292,14,0)</f>
        <v>20.876999999999999</v>
      </c>
      <c r="O26" s="66">
        <f t="shared" si="5"/>
        <v>24</v>
      </c>
      <c r="P26" s="65">
        <f>VLOOKUP($A26,'Return Data'!$B$7:$R$2292,15,0)</f>
        <v>19.488900000000001</v>
      </c>
      <c r="Q26" s="66">
        <f t="shared" si="6"/>
        <v>7</v>
      </c>
      <c r="R26" s="65">
        <f>VLOOKUP($A26,'Return Data'!$B$7:$R$2292,16,0)</f>
        <v>18.9861</v>
      </c>
      <c r="S26" s="67">
        <f t="shared" si="7"/>
        <v>14</v>
      </c>
    </row>
    <row r="27" spans="1:19" x14ac:dyDescent="0.3">
      <c r="A27" s="63" t="s">
        <v>286</v>
      </c>
      <c r="B27" s="64">
        <f>VLOOKUP($A27,'Return Data'!$B$7:$R$2292,3,0)</f>
        <v>44533</v>
      </c>
      <c r="C27" s="65">
        <f>VLOOKUP($A27,'Return Data'!$B$7:$R$2292,4,0)</f>
        <v>13.26</v>
      </c>
      <c r="D27" s="65">
        <f>VLOOKUP($A27,'Return Data'!$B$7:$R$2292,10,0)</f>
        <v>0</v>
      </c>
      <c r="E27" s="66">
        <f t="shared" si="0"/>
        <v>42</v>
      </c>
      <c r="F27" s="65">
        <f>VLOOKUP($A27,'Return Data'!$B$7:$R$2292,11,0)</f>
        <v>10.132899999999999</v>
      </c>
      <c r="G27" s="66">
        <f t="shared" si="1"/>
        <v>53</v>
      </c>
      <c r="H27" s="65">
        <f>VLOOKUP($A27,'Return Data'!$B$7:$R$2292,12,0)</f>
        <v>12.182700000000001</v>
      </c>
      <c r="I27" s="66">
        <f t="shared" si="2"/>
        <v>56</v>
      </c>
      <c r="J27" s="65">
        <f>VLOOKUP($A27,'Return Data'!$B$7:$R$2292,13,0)</f>
        <v>25.568200000000001</v>
      </c>
      <c r="K27" s="66">
        <f t="shared" si="3"/>
        <v>57</v>
      </c>
      <c r="L27" s="65">
        <f>VLOOKUP($A27,'Return Data'!$B$7:$R$2292,17,0)</f>
        <v>15.0724</v>
      </c>
      <c r="M27" s="66">
        <f t="shared" si="4"/>
        <v>59</v>
      </c>
      <c r="N27" s="65">
        <f>VLOOKUP($A27,'Return Data'!$B$7:$R$2292,14,0)</f>
        <v>12.7422</v>
      </c>
      <c r="O27" s="66">
        <f t="shared" si="5"/>
        <v>54</v>
      </c>
      <c r="P27" s="65"/>
      <c r="Q27" s="66"/>
      <c r="R27" s="65">
        <f>VLOOKUP($A27,'Return Data'!$B$7:$R$2292,16,0)</f>
        <v>7.4355000000000002</v>
      </c>
      <c r="S27" s="67">
        <f t="shared" si="7"/>
        <v>61</v>
      </c>
    </row>
    <row r="28" spans="1:19" x14ac:dyDescent="0.3">
      <c r="A28" s="63" t="s">
        <v>287</v>
      </c>
      <c r="B28" s="64">
        <f>VLOOKUP($A28,'Return Data'!$B$7:$R$2292,3,0)</f>
        <v>44533</v>
      </c>
      <c r="C28" s="65">
        <f>VLOOKUP($A28,'Return Data'!$B$7:$R$2292,4,0)</f>
        <v>83.05</v>
      </c>
      <c r="D28" s="65">
        <f>VLOOKUP($A28,'Return Data'!$B$7:$R$2292,10,0)</f>
        <v>2.3035000000000001</v>
      </c>
      <c r="E28" s="66">
        <f t="shared" si="0"/>
        <v>23</v>
      </c>
      <c r="F28" s="65">
        <f>VLOOKUP($A28,'Return Data'!$B$7:$R$2292,11,0)</f>
        <v>12.442500000000001</v>
      </c>
      <c r="G28" s="66">
        <f t="shared" si="1"/>
        <v>39</v>
      </c>
      <c r="H28" s="65">
        <f>VLOOKUP($A28,'Return Data'!$B$7:$R$2292,12,0)</f>
        <v>19.0852</v>
      </c>
      <c r="I28" s="66">
        <f t="shared" si="2"/>
        <v>27</v>
      </c>
      <c r="J28" s="65">
        <f>VLOOKUP($A28,'Return Data'!$B$7:$R$2292,13,0)</f>
        <v>38.301400000000001</v>
      </c>
      <c r="K28" s="66">
        <f t="shared" si="3"/>
        <v>37</v>
      </c>
      <c r="L28" s="65">
        <f>VLOOKUP($A28,'Return Data'!$B$7:$R$2292,17,0)</f>
        <v>25.211500000000001</v>
      </c>
      <c r="M28" s="66">
        <f t="shared" si="4"/>
        <v>29</v>
      </c>
      <c r="N28" s="65">
        <f>VLOOKUP($A28,'Return Data'!$B$7:$R$2292,14,0)</f>
        <v>19.209700000000002</v>
      </c>
      <c r="O28" s="66">
        <f t="shared" si="5"/>
        <v>30</v>
      </c>
      <c r="P28" s="65">
        <f>VLOOKUP($A28,'Return Data'!$B$7:$R$2292,15,0)</f>
        <v>17.889199999999999</v>
      </c>
      <c r="Q28" s="66">
        <f t="shared" si="6"/>
        <v>13</v>
      </c>
      <c r="R28" s="65">
        <f>VLOOKUP($A28,'Return Data'!$B$7:$R$2292,16,0)</f>
        <v>15.222300000000001</v>
      </c>
      <c r="S28" s="67">
        <f t="shared" si="7"/>
        <v>35</v>
      </c>
    </row>
    <row r="29" spans="1:19" x14ac:dyDescent="0.3">
      <c r="A29" s="63" t="s">
        <v>288</v>
      </c>
      <c r="B29" s="64">
        <f>VLOOKUP($A29,'Return Data'!$B$7:$R$2292,3,0)</f>
        <v>44533</v>
      </c>
      <c r="C29" s="65">
        <f>VLOOKUP($A29,'Return Data'!$B$7:$R$2292,4,0)</f>
        <v>14.049200000000001</v>
      </c>
      <c r="D29" s="65">
        <f>VLOOKUP($A29,'Return Data'!$B$7:$R$2292,10,0)</f>
        <v>-4.1534000000000004</v>
      </c>
      <c r="E29" s="66">
        <f t="shared" si="0"/>
        <v>61</v>
      </c>
      <c r="F29" s="65">
        <f>VLOOKUP($A29,'Return Data'!$B$7:$R$2292,11,0)</f>
        <v>-0.70960000000000001</v>
      </c>
      <c r="G29" s="66">
        <f t="shared" si="1"/>
        <v>61</v>
      </c>
      <c r="H29" s="65">
        <f>VLOOKUP($A29,'Return Data'!$B$7:$R$2292,12,0)</f>
        <v>5.7683</v>
      </c>
      <c r="I29" s="66">
        <f t="shared" si="2"/>
        <v>59</v>
      </c>
      <c r="J29" s="65">
        <f>VLOOKUP($A29,'Return Data'!$B$7:$R$2292,13,0)</f>
        <v>24.144600000000001</v>
      </c>
      <c r="K29" s="66">
        <f t="shared" si="3"/>
        <v>59</v>
      </c>
      <c r="L29" s="65">
        <f>VLOOKUP($A29,'Return Data'!$B$7:$R$2292,17,0)</f>
        <v>16.096699999999998</v>
      </c>
      <c r="M29" s="66">
        <f t="shared" si="4"/>
        <v>58</v>
      </c>
      <c r="N29" s="65"/>
      <c r="O29" s="66"/>
      <c r="P29" s="65"/>
      <c r="Q29" s="66"/>
      <c r="R29" s="65">
        <f>VLOOKUP($A29,'Return Data'!$B$7:$R$2292,16,0)</f>
        <v>17.316800000000001</v>
      </c>
      <c r="S29" s="67">
        <f t="shared" si="7"/>
        <v>21</v>
      </c>
    </row>
    <row r="30" spans="1:19" x14ac:dyDescent="0.3">
      <c r="A30" s="63" t="s">
        <v>289</v>
      </c>
      <c r="B30" s="64">
        <f>VLOOKUP($A30,'Return Data'!$B$7:$R$2292,3,0)</f>
        <v>44533</v>
      </c>
      <c r="C30" s="65">
        <f>VLOOKUP($A30,'Return Data'!$B$7:$R$2292,4,0)</f>
        <v>28.509899999999998</v>
      </c>
      <c r="D30" s="65">
        <f>VLOOKUP($A30,'Return Data'!$B$7:$R$2292,10,0)</f>
        <v>1.9470000000000001</v>
      </c>
      <c r="E30" s="66">
        <f t="shared" si="0"/>
        <v>27</v>
      </c>
      <c r="F30" s="65">
        <f>VLOOKUP($A30,'Return Data'!$B$7:$R$2292,11,0)</f>
        <v>14.450699999999999</v>
      </c>
      <c r="G30" s="66">
        <f t="shared" si="1"/>
        <v>23</v>
      </c>
      <c r="H30" s="65">
        <f>VLOOKUP($A30,'Return Data'!$B$7:$R$2292,12,0)</f>
        <v>18.139500000000002</v>
      </c>
      <c r="I30" s="66">
        <f t="shared" si="2"/>
        <v>31</v>
      </c>
      <c r="J30" s="65">
        <f>VLOOKUP($A30,'Return Data'!$B$7:$R$2292,13,0)</f>
        <v>37.854900000000001</v>
      </c>
      <c r="K30" s="66">
        <f t="shared" si="3"/>
        <v>39</v>
      </c>
      <c r="L30" s="65">
        <f>VLOOKUP($A30,'Return Data'!$B$7:$R$2292,17,0)</f>
        <v>25.653700000000001</v>
      </c>
      <c r="M30" s="66">
        <f t="shared" si="4"/>
        <v>26</v>
      </c>
      <c r="N30" s="65">
        <f>VLOOKUP($A30,'Return Data'!$B$7:$R$2292,14,0)</f>
        <v>21.209399999999999</v>
      </c>
      <c r="O30" s="66">
        <f t="shared" si="5"/>
        <v>22</v>
      </c>
      <c r="P30" s="65">
        <f>VLOOKUP($A30,'Return Data'!$B$7:$R$2292,15,0)</f>
        <v>19.084</v>
      </c>
      <c r="Q30" s="66">
        <f t="shared" si="6"/>
        <v>11</v>
      </c>
      <c r="R30" s="65">
        <f>VLOOKUP($A30,'Return Data'!$B$7:$R$2292,16,0)</f>
        <v>7.9562999999999997</v>
      </c>
      <c r="S30" s="67">
        <f t="shared" si="7"/>
        <v>60</v>
      </c>
    </row>
    <row r="31" spans="1:19" x14ac:dyDescent="0.3">
      <c r="A31" s="63" t="s">
        <v>290</v>
      </c>
      <c r="B31" s="64">
        <f>VLOOKUP($A31,'Return Data'!$B$7:$R$2292,3,0)</f>
        <v>44533</v>
      </c>
      <c r="C31" s="65">
        <f>VLOOKUP($A31,'Return Data'!$B$7:$R$2292,4,0)</f>
        <v>71.045000000000002</v>
      </c>
      <c r="D31" s="65">
        <f>VLOOKUP($A31,'Return Data'!$B$7:$R$2292,10,0)</f>
        <v>0.96779999999999999</v>
      </c>
      <c r="E31" s="66">
        <f t="shared" si="0"/>
        <v>34</v>
      </c>
      <c r="F31" s="65">
        <f>VLOOKUP($A31,'Return Data'!$B$7:$R$2292,11,0)</f>
        <v>12.113200000000001</v>
      </c>
      <c r="G31" s="66">
        <f t="shared" si="1"/>
        <v>41</v>
      </c>
      <c r="H31" s="65">
        <f>VLOOKUP($A31,'Return Data'!$B$7:$R$2292,12,0)</f>
        <v>17.526900000000001</v>
      </c>
      <c r="I31" s="66">
        <f t="shared" si="2"/>
        <v>35</v>
      </c>
      <c r="J31" s="65">
        <f>VLOOKUP($A31,'Return Data'!$B$7:$R$2292,13,0)</f>
        <v>38.018500000000003</v>
      </c>
      <c r="K31" s="66">
        <f t="shared" si="3"/>
        <v>38</v>
      </c>
      <c r="L31" s="65">
        <f>VLOOKUP($A31,'Return Data'!$B$7:$R$2292,17,0)</f>
        <v>24.105899999999998</v>
      </c>
      <c r="M31" s="66">
        <f t="shared" si="4"/>
        <v>35</v>
      </c>
      <c r="N31" s="65">
        <f>VLOOKUP($A31,'Return Data'!$B$7:$R$2292,14,0)</f>
        <v>19.753499999999999</v>
      </c>
      <c r="O31" s="66">
        <f t="shared" si="5"/>
        <v>27</v>
      </c>
      <c r="P31" s="65">
        <f>VLOOKUP($A31,'Return Data'!$B$7:$R$2292,15,0)</f>
        <v>17.103200000000001</v>
      </c>
      <c r="Q31" s="66">
        <f t="shared" si="6"/>
        <v>16</v>
      </c>
      <c r="R31" s="65">
        <f>VLOOKUP($A31,'Return Data'!$B$7:$R$2292,16,0)</f>
        <v>13.0039</v>
      </c>
      <c r="S31" s="67">
        <f t="shared" si="7"/>
        <v>42</v>
      </c>
    </row>
    <row r="32" spans="1:19" x14ac:dyDescent="0.3">
      <c r="A32" s="63" t="s">
        <v>291</v>
      </c>
      <c r="B32" s="64">
        <f>VLOOKUP($A32,'Return Data'!$B$7:$R$2292,3,0)</f>
        <v>44533</v>
      </c>
      <c r="C32" s="65">
        <f>VLOOKUP($A32,'Return Data'!$B$7:$R$2292,4,0)</f>
        <v>79.194999999999993</v>
      </c>
      <c r="D32" s="65">
        <f>VLOOKUP($A32,'Return Data'!$B$7:$R$2292,10,0)</f>
        <v>-0.44130000000000003</v>
      </c>
      <c r="E32" s="66">
        <f t="shared" si="0"/>
        <v>48</v>
      </c>
      <c r="F32" s="65">
        <f>VLOOKUP($A32,'Return Data'!$B$7:$R$2292,11,0)</f>
        <v>9.9183000000000003</v>
      </c>
      <c r="G32" s="66">
        <f t="shared" si="1"/>
        <v>54</v>
      </c>
      <c r="H32" s="65">
        <f>VLOOKUP($A32,'Return Data'!$B$7:$R$2292,12,0)</f>
        <v>15.5878</v>
      </c>
      <c r="I32" s="66">
        <f t="shared" si="2"/>
        <v>44</v>
      </c>
      <c r="J32" s="65">
        <f>VLOOKUP($A32,'Return Data'!$B$7:$R$2292,13,0)</f>
        <v>32.0137</v>
      </c>
      <c r="K32" s="66">
        <f t="shared" si="3"/>
        <v>51</v>
      </c>
      <c r="L32" s="65">
        <f>VLOOKUP($A32,'Return Data'!$B$7:$R$2292,17,0)</f>
        <v>19.903199999999998</v>
      </c>
      <c r="M32" s="66">
        <f t="shared" si="4"/>
        <v>46</v>
      </c>
      <c r="N32" s="65">
        <f>VLOOKUP($A32,'Return Data'!$B$7:$R$2292,14,0)</f>
        <v>14.041399999999999</v>
      </c>
      <c r="O32" s="66">
        <f t="shared" si="5"/>
        <v>51</v>
      </c>
      <c r="P32" s="65">
        <f>VLOOKUP($A32,'Return Data'!$B$7:$R$2292,15,0)</f>
        <v>14.3726</v>
      </c>
      <c r="Q32" s="66">
        <f t="shared" si="6"/>
        <v>33</v>
      </c>
      <c r="R32" s="65">
        <f>VLOOKUP($A32,'Return Data'!$B$7:$R$2292,16,0)</f>
        <v>14.0167</v>
      </c>
      <c r="S32" s="67">
        <f t="shared" si="7"/>
        <v>40</v>
      </c>
    </row>
    <row r="33" spans="1:19" x14ac:dyDescent="0.3">
      <c r="A33" s="63" t="s">
        <v>2025</v>
      </c>
      <c r="B33" s="64">
        <f>VLOOKUP($A33,'Return Data'!$B$7:$R$2292,3,0)</f>
        <v>44533</v>
      </c>
      <c r="C33" s="65">
        <f>VLOOKUP($A33,'Return Data'!$B$7:$R$2292,4,0)</f>
        <v>99.159300000000002</v>
      </c>
      <c r="D33" s="65">
        <f>VLOOKUP($A33,'Return Data'!$B$7:$R$2292,10,0)</f>
        <v>5.2200000000000003E-2</v>
      </c>
      <c r="E33" s="66">
        <f t="shared" si="0"/>
        <v>40</v>
      </c>
      <c r="F33" s="65">
        <f>VLOOKUP($A33,'Return Data'!$B$7:$R$2292,11,0)</f>
        <v>13.744400000000001</v>
      </c>
      <c r="G33" s="66">
        <f t="shared" si="1"/>
        <v>26</v>
      </c>
      <c r="H33" s="65">
        <f>VLOOKUP($A33,'Return Data'!$B$7:$R$2292,12,0)</f>
        <v>17.471599999999999</v>
      </c>
      <c r="I33" s="66">
        <f t="shared" si="2"/>
        <v>39</v>
      </c>
      <c r="J33" s="65">
        <f>VLOOKUP($A33,'Return Data'!$B$7:$R$2292,13,0)</f>
        <v>32.562899999999999</v>
      </c>
      <c r="K33" s="66">
        <f t="shared" si="3"/>
        <v>49</v>
      </c>
      <c r="L33" s="65">
        <f>VLOOKUP($A33,'Return Data'!$B$7:$R$2292,17,0)</f>
        <v>17.754200000000001</v>
      </c>
      <c r="M33" s="66">
        <f t="shared" si="4"/>
        <v>53</v>
      </c>
      <c r="N33" s="65">
        <f>VLOOKUP($A33,'Return Data'!$B$7:$R$2292,14,0)</f>
        <v>15.696400000000001</v>
      </c>
      <c r="O33" s="66">
        <f t="shared" si="5"/>
        <v>46</v>
      </c>
      <c r="P33" s="65">
        <f>VLOOKUP($A33,'Return Data'!$B$7:$R$2292,15,0)</f>
        <v>15.4956</v>
      </c>
      <c r="Q33" s="66">
        <f t="shared" si="6"/>
        <v>25</v>
      </c>
      <c r="R33" s="65">
        <f>VLOOKUP($A33,'Return Data'!$B$7:$R$2292,16,0)</f>
        <v>10.0161</v>
      </c>
      <c r="S33" s="67">
        <f t="shared" si="7"/>
        <v>57</v>
      </c>
    </row>
    <row r="34" spans="1:19" x14ac:dyDescent="0.3">
      <c r="A34" s="63" t="s">
        <v>435</v>
      </c>
      <c r="B34" s="64">
        <f>VLOOKUP($A34,'Return Data'!$B$7:$R$2292,3,0)</f>
        <v>44533</v>
      </c>
      <c r="C34" s="65">
        <f>VLOOKUP($A34,'Return Data'!$B$7:$R$2292,4,0)</f>
        <v>18.3172</v>
      </c>
      <c r="D34" s="65">
        <f>VLOOKUP($A34,'Return Data'!$B$7:$R$2292,10,0)</f>
        <v>-0.85899999999999999</v>
      </c>
      <c r="E34" s="66">
        <f t="shared" si="0"/>
        <v>53</v>
      </c>
      <c r="F34" s="65">
        <f>VLOOKUP($A34,'Return Data'!$B$7:$R$2292,11,0)</f>
        <v>13.0985</v>
      </c>
      <c r="G34" s="66">
        <f t="shared" si="1"/>
        <v>32</v>
      </c>
      <c r="H34" s="65">
        <f>VLOOKUP($A34,'Return Data'!$B$7:$R$2292,12,0)</f>
        <v>19.731200000000001</v>
      </c>
      <c r="I34" s="66">
        <f t="shared" si="2"/>
        <v>24</v>
      </c>
      <c r="J34" s="65">
        <f>VLOOKUP($A34,'Return Data'!$B$7:$R$2292,13,0)</f>
        <v>44.462000000000003</v>
      </c>
      <c r="K34" s="66">
        <f t="shared" si="3"/>
        <v>19</v>
      </c>
      <c r="L34" s="65">
        <f>VLOOKUP($A34,'Return Data'!$B$7:$R$2292,17,0)</f>
        <v>24.7713</v>
      </c>
      <c r="M34" s="66">
        <f t="shared" si="4"/>
        <v>31</v>
      </c>
      <c r="N34" s="65">
        <f>VLOOKUP($A34,'Return Data'!$B$7:$R$2292,14,0)</f>
        <v>17.6995</v>
      </c>
      <c r="O34" s="66">
        <f t="shared" si="5"/>
        <v>35</v>
      </c>
      <c r="P34" s="65">
        <f>VLOOKUP($A34,'Return Data'!$B$7:$R$2292,15,0)</f>
        <v>12.834099999999999</v>
      </c>
      <c r="Q34" s="66">
        <f t="shared" si="6"/>
        <v>41</v>
      </c>
      <c r="R34" s="65">
        <f>VLOOKUP($A34,'Return Data'!$B$7:$R$2292,16,0)</f>
        <v>12.525700000000001</v>
      </c>
      <c r="S34" s="67">
        <f t="shared" si="7"/>
        <v>46</v>
      </c>
    </row>
    <row r="35" spans="1:19" x14ac:dyDescent="0.3">
      <c r="A35" s="63" t="s">
        <v>294</v>
      </c>
      <c r="B35" s="64">
        <f>VLOOKUP($A35,'Return Data'!$B$7:$R$2292,3,0)</f>
        <v>44533</v>
      </c>
      <c r="C35" s="65">
        <f>VLOOKUP($A35,'Return Data'!$B$7:$R$2292,4,0)</f>
        <v>30.981999999999999</v>
      </c>
      <c r="D35" s="65">
        <f>VLOOKUP($A35,'Return Data'!$B$7:$R$2292,10,0)</f>
        <v>0.35310000000000002</v>
      </c>
      <c r="E35" s="66">
        <f t="shared" si="0"/>
        <v>38</v>
      </c>
      <c r="F35" s="65">
        <f>VLOOKUP($A35,'Return Data'!$B$7:$R$2292,11,0)</f>
        <v>12.0344</v>
      </c>
      <c r="G35" s="66">
        <f t="shared" si="1"/>
        <v>42</v>
      </c>
      <c r="H35" s="65">
        <f>VLOOKUP($A35,'Return Data'!$B$7:$R$2292,12,0)</f>
        <v>18.0716</v>
      </c>
      <c r="I35" s="66">
        <f t="shared" si="2"/>
        <v>32</v>
      </c>
      <c r="J35" s="65">
        <f>VLOOKUP($A35,'Return Data'!$B$7:$R$2292,13,0)</f>
        <v>40.942599999999999</v>
      </c>
      <c r="K35" s="66">
        <f t="shared" si="3"/>
        <v>29</v>
      </c>
      <c r="L35" s="65">
        <f>VLOOKUP($A35,'Return Data'!$B$7:$R$2292,17,0)</f>
        <v>28.374099999999999</v>
      </c>
      <c r="M35" s="66">
        <f t="shared" si="4"/>
        <v>20</v>
      </c>
      <c r="N35" s="65">
        <f>VLOOKUP($A35,'Return Data'!$B$7:$R$2292,14,0)</f>
        <v>23.053699999999999</v>
      </c>
      <c r="O35" s="66">
        <f t="shared" si="5"/>
        <v>12</v>
      </c>
      <c r="P35" s="65">
        <f>VLOOKUP($A35,'Return Data'!$B$7:$R$2292,15,0)</f>
        <v>21.8766</v>
      </c>
      <c r="Q35" s="66">
        <f t="shared" si="6"/>
        <v>4</v>
      </c>
      <c r="R35" s="65">
        <f>VLOOKUP($A35,'Return Data'!$B$7:$R$2292,16,0)</f>
        <v>20.9819</v>
      </c>
      <c r="S35" s="67">
        <f t="shared" si="7"/>
        <v>9</v>
      </c>
    </row>
    <row r="36" spans="1:19" x14ac:dyDescent="0.3">
      <c r="A36" s="63" t="s">
        <v>295</v>
      </c>
      <c r="B36" s="64">
        <f>VLOOKUP($A36,'Return Data'!$B$7:$R$2292,3,0)</f>
        <v>44533</v>
      </c>
      <c r="C36" s="65">
        <f>VLOOKUP($A36,'Return Data'!$B$7:$R$2292,4,0)</f>
        <v>26.630700000000001</v>
      </c>
      <c r="D36" s="65">
        <f>VLOOKUP($A36,'Return Data'!$B$7:$R$2292,10,0)</f>
        <v>-2.8132999999999999</v>
      </c>
      <c r="E36" s="66">
        <f t="shared" si="0"/>
        <v>60</v>
      </c>
      <c r="F36" s="65">
        <f>VLOOKUP($A36,'Return Data'!$B$7:$R$2292,11,0)</f>
        <v>11.516500000000001</v>
      </c>
      <c r="G36" s="66">
        <f t="shared" si="1"/>
        <v>45</v>
      </c>
      <c r="H36" s="65">
        <f>VLOOKUP($A36,'Return Data'!$B$7:$R$2292,12,0)</f>
        <v>16.971599999999999</v>
      </c>
      <c r="I36" s="66">
        <f t="shared" si="2"/>
        <v>43</v>
      </c>
      <c r="J36" s="65">
        <f>VLOOKUP($A36,'Return Data'!$B$7:$R$2292,13,0)</f>
        <v>39.408799999999999</v>
      </c>
      <c r="K36" s="66">
        <f t="shared" si="3"/>
        <v>33</v>
      </c>
      <c r="L36" s="65">
        <f>VLOOKUP($A36,'Return Data'!$B$7:$R$2292,17,0)</f>
        <v>20.1172</v>
      </c>
      <c r="M36" s="66">
        <f t="shared" si="4"/>
        <v>44</v>
      </c>
      <c r="N36" s="65">
        <f>VLOOKUP($A36,'Return Data'!$B$7:$R$2292,14,0)</f>
        <v>17.128699999999998</v>
      </c>
      <c r="O36" s="66">
        <f t="shared" si="5"/>
        <v>38</v>
      </c>
      <c r="P36" s="65">
        <f>VLOOKUP($A36,'Return Data'!$B$7:$R$2292,15,0)</f>
        <v>16.177399999999999</v>
      </c>
      <c r="Q36" s="66">
        <f t="shared" si="6"/>
        <v>22</v>
      </c>
      <c r="R36" s="65">
        <f>VLOOKUP($A36,'Return Data'!$B$7:$R$2292,16,0)</f>
        <v>15.3208</v>
      </c>
      <c r="S36" s="67">
        <f t="shared" si="7"/>
        <v>33</v>
      </c>
    </row>
    <row r="37" spans="1:19" x14ac:dyDescent="0.3">
      <c r="A37" s="63" t="s">
        <v>2008</v>
      </c>
      <c r="B37" s="64">
        <f>VLOOKUP($A37,'Return Data'!$B$7:$R$2292,3,0)</f>
        <v>44533</v>
      </c>
      <c r="C37" s="65">
        <f>VLOOKUP($A37,'Return Data'!$B$7:$R$2292,4,0)</f>
        <v>20.433800000000002</v>
      </c>
      <c r="D37" s="65">
        <f>VLOOKUP($A37,'Return Data'!$B$7:$R$2292,10,0)</f>
        <v>1.9173</v>
      </c>
      <c r="E37" s="66">
        <f t="shared" si="0"/>
        <v>28</v>
      </c>
      <c r="F37" s="65">
        <f>VLOOKUP($A37,'Return Data'!$B$7:$R$2292,11,0)</f>
        <v>12.5885</v>
      </c>
      <c r="G37" s="66">
        <f t="shared" si="1"/>
        <v>38</v>
      </c>
      <c r="H37" s="65">
        <f>VLOOKUP($A37,'Return Data'!$B$7:$R$2292,12,0)</f>
        <v>14.3118</v>
      </c>
      <c r="I37" s="66">
        <f t="shared" si="2"/>
        <v>49</v>
      </c>
      <c r="J37" s="65">
        <f>VLOOKUP($A37,'Return Data'!$B$7:$R$2292,13,0)</f>
        <v>32.4848</v>
      </c>
      <c r="K37" s="66">
        <f t="shared" si="3"/>
        <v>50</v>
      </c>
      <c r="L37" s="65">
        <f>VLOOKUP($A37,'Return Data'!$B$7:$R$2292,17,0)</f>
        <v>17.6496</v>
      </c>
      <c r="M37" s="66">
        <f t="shared" si="4"/>
        <v>55</v>
      </c>
      <c r="N37" s="65">
        <f>VLOOKUP($A37,'Return Data'!$B$7:$R$2292,14,0)</f>
        <v>14.1288</v>
      </c>
      <c r="O37" s="66">
        <f t="shared" si="5"/>
        <v>49</v>
      </c>
      <c r="P37" s="65">
        <f>VLOOKUP($A37,'Return Data'!$B$7:$R$2292,15,0)</f>
        <v>13.450900000000001</v>
      </c>
      <c r="Q37" s="66">
        <f t="shared" si="6"/>
        <v>37</v>
      </c>
      <c r="R37" s="65">
        <f>VLOOKUP($A37,'Return Data'!$B$7:$R$2292,16,0)</f>
        <v>12.8034</v>
      </c>
      <c r="S37" s="67">
        <f t="shared" si="7"/>
        <v>43</v>
      </c>
    </row>
    <row r="38" spans="1:19" x14ac:dyDescent="0.3">
      <c r="A38" s="63" t="s">
        <v>296</v>
      </c>
      <c r="B38" s="64">
        <f>VLOOKUP($A38,'Return Data'!$B$7:$R$2292,3,0)</f>
        <v>44533</v>
      </c>
      <c r="C38" s="65">
        <f>VLOOKUP($A38,'Return Data'!$B$7:$R$2292,4,0)</f>
        <v>75.727900000000005</v>
      </c>
      <c r="D38" s="65">
        <f>VLOOKUP($A38,'Return Data'!$B$7:$R$2292,10,0)</f>
        <v>-3.7600000000000001E-2</v>
      </c>
      <c r="E38" s="66">
        <f t="shared" si="0"/>
        <v>44</v>
      </c>
      <c r="F38" s="65">
        <f>VLOOKUP($A38,'Return Data'!$B$7:$R$2292,11,0)</f>
        <v>12.783300000000001</v>
      </c>
      <c r="G38" s="66">
        <f t="shared" si="1"/>
        <v>34</v>
      </c>
      <c r="H38" s="65">
        <f>VLOOKUP($A38,'Return Data'!$B$7:$R$2292,12,0)</f>
        <v>17.029800000000002</v>
      </c>
      <c r="I38" s="66">
        <f t="shared" si="2"/>
        <v>42</v>
      </c>
      <c r="J38" s="65">
        <f>VLOOKUP($A38,'Return Data'!$B$7:$R$2292,13,0)</f>
        <v>44.938800000000001</v>
      </c>
      <c r="K38" s="66">
        <f t="shared" si="3"/>
        <v>18</v>
      </c>
      <c r="L38" s="65">
        <f>VLOOKUP($A38,'Return Data'!$B$7:$R$2292,17,0)</f>
        <v>18.822900000000001</v>
      </c>
      <c r="M38" s="66">
        <f t="shared" si="4"/>
        <v>51</v>
      </c>
      <c r="N38" s="65">
        <f>VLOOKUP($A38,'Return Data'!$B$7:$R$2292,14,0)</f>
        <v>12.089</v>
      </c>
      <c r="O38" s="66">
        <f t="shared" si="5"/>
        <v>55</v>
      </c>
      <c r="P38" s="65">
        <f>VLOOKUP($A38,'Return Data'!$B$7:$R$2292,15,0)</f>
        <v>9.7911000000000001</v>
      </c>
      <c r="Q38" s="66">
        <f t="shared" si="6"/>
        <v>45</v>
      </c>
      <c r="R38" s="65">
        <f>VLOOKUP($A38,'Return Data'!$B$7:$R$2292,16,0)</f>
        <v>13.302199999999999</v>
      </c>
      <c r="S38" s="67">
        <f t="shared" si="7"/>
        <v>41</v>
      </c>
    </row>
    <row r="39" spans="1:19" x14ac:dyDescent="0.3">
      <c r="A39" s="63" t="s">
        <v>297</v>
      </c>
      <c r="B39" s="64">
        <f>VLOOKUP($A39,'Return Data'!$B$7:$R$2292,3,0)</f>
        <v>44533</v>
      </c>
      <c r="C39" s="65">
        <f>VLOOKUP($A39,'Return Data'!$B$7:$R$2292,4,0)</f>
        <v>18.520800000000001</v>
      </c>
      <c r="D39" s="65">
        <f>VLOOKUP($A39,'Return Data'!$B$7:$R$2292,10,0)</f>
        <v>4.5663999999999998</v>
      </c>
      <c r="E39" s="66">
        <f t="shared" si="0"/>
        <v>14</v>
      </c>
      <c r="F39" s="65">
        <f>VLOOKUP($A39,'Return Data'!$B$7:$R$2292,11,0)</f>
        <v>17.147600000000001</v>
      </c>
      <c r="G39" s="66">
        <f t="shared" si="1"/>
        <v>15</v>
      </c>
      <c r="H39" s="65">
        <f>VLOOKUP($A39,'Return Data'!$B$7:$R$2292,12,0)</f>
        <v>26.336500000000001</v>
      </c>
      <c r="I39" s="66">
        <f t="shared" si="2"/>
        <v>16</v>
      </c>
      <c r="J39" s="65">
        <f>VLOOKUP($A39,'Return Data'!$B$7:$R$2292,13,0)</f>
        <v>39.622599999999998</v>
      </c>
      <c r="K39" s="66">
        <f t="shared" si="3"/>
        <v>31</v>
      </c>
      <c r="L39" s="65">
        <f>VLOOKUP($A39,'Return Data'!$B$7:$R$2292,17,0)</f>
        <v>31.944800000000001</v>
      </c>
      <c r="M39" s="66">
        <f t="shared" si="4"/>
        <v>17</v>
      </c>
      <c r="N39" s="65"/>
      <c r="O39" s="66"/>
      <c r="P39" s="65"/>
      <c r="Q39" s="66"/>
      <c r="R39" s="65">
        <f>VLOOKUP($A39,'Return Data'!$B$7:$R$2292,16,0)</f>
        <v>29.7791</v>
      </c>
      <c r="S39" s="67">
        <f t="shared" si="7"/>
        <v>1</v>
      </c>
    </row>
    <row r="40" spans="1:19" x14ac:dyDescent="0.3">
      <c r="A40" s="63" t="s">
        <v>298</v>
      </c>
      <c r="B40" s="64">
        <f>VLOOKUP($A40,'Return Data'!$B$7:$R$2292,3,0)</f>
        <v>44533</v>
      </c>
      <c r="C40" s="65">
        <f>VLOOKUP($A40,'Return Data'!$B$7:$R$2292,4,0)</f>
        <v>23.1</v>
      </c>
      <c r="D40" s="65">
        <f>VLOOKUP($A40,'Return Data'!$B$7:$R$2292,10,0)</f>
        <v>2.5754999999999999</v>
      </c>
      <c r="E40" s="66">
        <f t="shared" ref="E40:E68" si="8">RANK(D40,D$8:D$68,0)</f>
        <v>22</v>
      </c>
      <c r="F40" s="65">
        <f>VLOOKUP($A40,'Return Data'!$B$7:$R$2292,11,0)</f>
        <v>11.7562</v>
      </c>
      <c r="G40" s="66">
        <f t="shared" si="1"/>
        <v>44</v>
      </c>
      <c r="H40" s="65">
        <f>VLOOKUP($A40,'Return Data'!$B$7:$R$2292,12,0)</f>
        <v>20.437999999999999</v>
      </c>
      <c r="I40" s="66">
        <f t="shared" si="2"/>
        <v>23</v>
      </c>
      <c r="J40" s="65">
        <f>VLOOKUP($A40,'Return Data'!$B$7:$R$2292,13,0)</f>
        <v>42.592599999999997</v>
      </c>
      <c r="K40" s="66">
        <f t="shared" si="3"/>
        <v>20</v>
      </c>
      <c r="L40" s="65">
        <f>VLOOKUP($A40,'Return Data'!$B$7:$R$2292,17,0)</f>
        <v>25.8749</v>
      </c>
      <c r="M40" s="66">
        <f t="shared" si="4"/>
        <v>25</v>
      </c>
      <c r="N40" s="65">
        <f>VLOOKUP($A40,'Return Data'!$B$7:$R$2292,14,0)</f>
        <v>19.441099999999999</v>
      </c>
      <c r="O40" s="66">
        <f t="shared" si="5"/>
        <v>28</v>
      </c>
      <c r="P40" s="65">
        <f>VLOOKUP($A40,'Return Data'!$B$7:$R$2292,15,0)</f>
        <v>17.284300000000002</v>
      </c>
      <c r="Q40" s="66">
        <f t="shared" si="6"/>
        <v>15</v>
      </c>
      <c r="R40" s="65">
        <f>VLOOKUP($A40,'Return Data'!$B$7:$R$2292,16,0)</f>
        <v>15.018700000000001</v>
      </c>
      <c r="S40" s="67">
        <f t="shared" si="7"/>
        <v>36</v>
      </c>
    </row>
    <row r="41" spans="1:19" x14ac:dyDescent="0.3">
      <c r="A41" s="63" t="s">
        <v>299</v>
      </c>
      <c r="B41" s="64">
        <f>VLOOKUP($A41,'Return Data'!$B$7:$R$2292,3,0)</f>
        <v>44533</v>
      </c>
      <c r="C41" s="65">
        <f>VLOOKUP($A41,'Return Data'!$B$7:$R$2292,4,0)</f>
        <v>896.99203297141605</v>
      </c>
      <c r="D41" s="65">
        <f>VLOOKUP($A41,'Return Data'!$B$7:$R$2292,10,0)</f>
        <v>2.2143999999999999</v>
      </c>
      <c r="E41" s="66">
        <f t="shared" si="8"/>
        <v>25</v>
      </c>
      <c r="F41" s="65">
        <f>VLOOKUP($A41,'Return Data'!$B$7:$R$2292,11,0)</f>
        <v>13.7149</v>
      </c>
      <c r="G41" s="66">
        <f t="shared" si="1"/>
        <v>27</v>
      </c>
      <c r="H41" s="65">
        <f>VLOOKUP($A41,'Return Data'!$B$7:$R$2292,12,0)</f>
        <v>18.494199999999999</v>
      </c>
      <c r="I41" s="66">
        <f t="shared" si="2"/>
        <v>29</v>
      </c>
      <c r="J41" s="65">
        <f>VLOOKUP($A41,'Return Data'!$B$7:$R$2292,13,0)</f>
        <v>39.346499999999999</v>
      </c>
      <c r="K41" s="66">
        <f t="shared" si="3"/>
        <v>34</v>
      </c>
      <c r="L41" s="65">
        <f>VLOOKUP($A41,'Return Data'!$B$7:$R$2292,17,0)</f>
        <v>25.428699999999999</v>
      </c>
      <c r="M41" s="66">
        <f t="shared" si="4"/>
        <v>28</v>
      </c>
      <c r="N41" s="65">
        <f>VLOOKUP($A41,'Return Data'!$B$7:$R$2292,14,0)</f>
        <v>16.849499999999999</v>
      </c>
      <c r="O41" s="66">
        <f t="shared" si="5"/>
        <v>40</v>
      </c>
      <c r="P41" s="65">
        <f>VLOOKUP($A41,'Return Data'!$B$7:$R$2292,15,0)</f>
        <v>14.061299999999999</v>
      </c>
      <c r="Q41" s="66">
        <f t="shared" si="6"/>
        <v>36</v>
      </c>
      <c r="R41" s="65">
        <f>VLOOKUP($A41,'Return Data'!$B$7:$R$2292,16,0)</f>
        <v>19.125399999999999</v>
      </c>
      <c r="S41" s="67">
        <f t="shared" si="7"/>
        <v>13</v>
      </c>
    </row>
    <row r="42" spans="1:19" x14ac:dyDescent="0.3">
      <c r="A42" s="63" t="s">
        <v>300</v>
      </c>
      <c r="B42" s="64">
        <f>VLOOKUP($A42,'Return Data'!$B$7:$R$2292,3,0)</f>
        <v>44533</v>
      </c>
      <c r="C42" s="65">
        <f>VLOOKUP($A42,'Return Data'!$B$7:$R$2292,4,0)</f>
        <v>489.16040633640398</v>
      </c>
      <c r="D42" s="65">
        <f>VLOOKUP($A42,'Return Data'!$B$7:$R$2292,10,0)</f>
        <v>2.2966000000000002</v>
      </c>
      <c r="E42" s="66">
        <f t="shared" si="8"/>
        <v>24</v>
      </c>
      <c r="F42" s="65">
        <f>VLOOKUP($A42,'Return Data'!$B$7:$R$2292,11,0)</f>
        <v>13.6553</v>
      </c>
      <c r="G42" s="66">
        <f t="shared" si="1"/>
        <v>28</v>
      </c>
      <c r="H42" s="65">
        <f>VLOOKUP($A42,'Return Data'!$B$7:$R$2292,12,0)</f>
        <v>18.450500000000002</v>
      </c>
      <c r="I42" s="66">
        <f t="shared" si="2"/>
        <v>30</v>
      </c>
      <c r="J42" s="65">
        <f>VLOOKUP($A42,'Return Data'!$B$7:$R$2292,13,0)</f>
        <v>39.195599999999999</v>
      </c>
      <c r="K42" s="66">
        <f t="shared" si="3"/>
        <v>36</v>
      </c>
      <c r="L42" s="65">
        <f>VLOOKUP($A42,'Return Data'!$B$7:$R$2292,17,0)</f>
        <v>25.534800000000001</v>
      </c>
      <c r="M42" s="66">
        <f t="shared" si="4"/>
        <v>27</v>
      </c>
      <c r="N42" s="65">
        <f>VLOOKUP($A42,'Return Data'!$B$7:$R$2292,14,0)</f>
        <v>17.0747</v>
      </c>
      <c r="O42" s="66">
        <f t="shared" si="5"/>
        <v>39</v>
      </c>
      <c r="P42" s="65">
        <f>VLOOKUP($A42,'Return Data'!$B$7:$R$2292,15,0)</f>
        <v>16.732299999999999</v>
      </c>
      <c r="Q42" s="66">
        <f t="shared" si="6"/>
        <v>19</v>
      </c>
      <c r="R42" s="65">
        <f>VLOOKUP($A42,'Return Data'!$B$7:$R$2292,16,0)</f>
        <v>16.346900000000002</v>
      </c>
      <c r="S42" s="67">
        <f t="shared" si="7"/>
        <v>24</v>
      </c>
    </row>
    <row r="43" spans="1:19" x14ac:dyDescent="0.3">
      <c r="A43" s="63" t="s">
        <v>301</v>
      </c>
      <c r="B43" s="64">
        <f>VLOOKUP($A43,'Return Data'!$B$7:$R$2292,3,0)</f>
        <v>44533</v>
      </c>
      <c r="C43" s="65">
        <f>VLOOKUP($A43,'Return Data'!$B$7:$R$2292,4,0)</f>
        <v>221.1601</v>
      </c>
      <c r="D43" s="65">
        <f>VLOOKUP($A43,'Return Data'!$B$7:$R$2292,10,0)</f>
        <v>6.1203000000000003</v>
      </c>
      <c r="E43" s="66">
        <f t="shared" si="8"/>
        <v>10</v>
      </c>
      <c r="F43" s="65">
        <f>VLOOKUP($A43,'Return Data'!$B$7:$R$2292,11,0)</f>
        <v>16.363900000000001</v>
      </c>
      <c r="G43" s="66">
        <f t="shared" si="1"/>
        <v>19</v>
      </c>
      <c r="H43" s="65">
        <f>VLOOKUP($A43,'Return Data'!$B$7:$R$2292,12,0)</f>
        <v>40.5274</v>
      </c>
      <c r="I43" s="66">
        <f t="shared" si="2"/>
        <v>8</v>
      </c>
      <c r="J43" s="65">
        <f>VLOOKUP($A43,'Return Data'!$B$7:$R$2292,13,0)</f>
        <v>71.459100000000007</v>
      </c>
      <c r="K43" s="66">
        <f t="shared" si="3"/>
        <v>8</v>
      </c>
      <c r="L43" s="65">
        <f>VLOOKUP($A43,'Return Data'!$B$7:$R$2292,17,0)</f>
        <v>51.7517</v>
      </c>
      <c r="M43" s="66">
        <f t="shared" si="4"/>
        <v>1</v>
      </c>
      <c r="N43" s="65">
        <f>VLOOKUP($A43,'Return Data'!$B$7:$R$2292,14,0)</f>
        <v>34.340400000000002</v>
      </c>
      <c r="O43" s="66">
        <f t="shared" si="5"/>
        <v>4</v>
      </c>
      <c r="P43" s="65">
        <f>VLOOKUP($A43,'Return Data'!$B$7:$R$2292,15,0)</f>
        <v>25.6738</v>
      </c>
      <c r="Q43" s="66">
        <f t="shared" si="6"/>
        <v>3</v>
      </c>
      <c r="R43" s="65">
        <f>VLOOKUP($A43,'Return Data'!$B$7:$R$2292,16,0)</f>
        <v>15.344099999999999</v>
      </c>
      <c r="S43" s="67">
        <f t="shared" si="7"/>
        <v>32</v>
      </c>
    </row>
    <row r="44" spans="1:19" x14ac:dyDescent="0.3">
      <c r="A44" s="63" t="s">
        <v>302</v>
      </c>
      <c r="B44" s="64">
        <f>VLOOKUP($A44,'Return Data'!$B$7:$R$2292,3,0)</f>
        <v>44533</v>
      </c>
      <c r="C44" s="65">
        <f>VLOOKUP($A44,'Return Data'!$B$7:$R$2292,4,0)</f>
        <v>74.209999999999994</v>
      </c>
      <c r="D44" s="65">
        <f>VLOOKUP($A44,'Return Data'!$B$7:$R$2292,10,0)</f>
        <v>-2.0459000000000001</v>
      </c>
      <c r="E44" s="66">
        <f t="shared" si="8"/>
        <v>58</v>
      </c>
      <c r="F44" s="65">
        <f>VLOOKUP($A44,'Return Data'!$B$7:$R$2292,11,0)</f>
        <v>4.6833</v>
      </c>
      <c r="G44" s="66">
        <f t="shared" si="1"/>
        <v>58</v>
      </c>
      <c r="H44" s="65">
        <f>VLOOKUP($A44,'Return Data'!$B$7:$R$2292,12,0)</f>
        <v>9.8918999999999997</v>
      </c>
      <c r="I44" s="66">
        <f t="shared" si="2"/>
        <v>58</v>
      </c>
      <c r="J44" s="65">
        <f>VLOOKUP($A44,'Return Data'!$B$7:$R$2292,13,0)</f>
        <v>28.658100000000001</v>
      </c>
      <c r="K44" s="66">
        <f t="shared" si="3"/>
        <v>55</v>
      </c>
      <c r="L44" s="65">
        <f>VLOOKUP($A44,'Return Data'!$B$7:$R$2292,17,0)</f>
        <v>19.261199999999999</v>
      </c>
      <c r="M44" s="66">
        <f t="shared" si="4"/>
        <v>50</v>
      </c>
      <c r="N44" s="65">
        <f>VLOOKUP($A44,'Return Data'!$B$7:$R$2292,14,0)</f>
        <v>11.897600000000001</v>
      </c>
      <c r="O44" s="66">
        <f t="shared" si="5"/>
        <v>56</v>
      </c>
      <c r="P44" s="65">
        <f>VLOOKUP($A44,'Return Data'!$B$7:$R$2292,15,0)</f>
        <v>11.3087</v>
      </c>
      <c r="Q44" s="66">
        <f t="shared" si="6"/>
        <v>44</v>
      </c>
      <c r="R44" s="65">
        <f>VLOOKUP($A44,'Return Data'!$B$7:$R$2292,16,0)</f>
        <v>16.5474</v>
      </c>
      <c r="S44" s="67">
        <f t="shared" si="7"/>
        <v>22</v>
      </c>
    </row>
    <row r="45" spans="1:19" x14ac:dyDescent="0.3">
      <c r="A45" s="63" t="s">
        <v>373</v>
      </c>
      <c r="B45" s="64">
        <f>VLOOKUP($A45,'Return Data'!$B$7:$R$2292,3,0)</f>
        <v>44533</v>
      </c>
      <c r="C45" s="65">
        <f>VLOOKUP($A45,'Return Data'!$B$7:$R$2292,4,0)</f>
        <v>687.22440900816605</v>
      </c>
      <c r="D45" s="65">
        <f>VLOOKUP($A45,'Return Data'!$B$7:$R$2292,10,0)</f>
        <v>1.5697000000000001</v>
      </c>
      <c r="E45" s="66">
        <f t="shared" si="8"/>
        <v>30</v>
      </c>
      <c r="F45" s="65">
        <f>VLOOKUP($A45,'Return Data'!$B$7:$R$2292,11,0)</f>
        <v>11.370699999999999</v>
      </c>
      <c r="G45" s="66">
        <f t="shared" si="1"/>
        <v>46</v>
      </c>
      <c r="H45" s="65">
        <f>VLOOKUP($A45,'Return Data'!$B$7:$R$2292,12,0)</f>
        <v>17.311699999999998</v>
      </c>
      <c r="I45" s="66">
        <f t="shared" si="2"/>
        <v>41</v>
      </c>
      <c r="J45" s="65">
        <f>VLOOKUP($A45,'Return Data'!$B$7:$R$2292,13,0)</f>
        <v>37.528399999999998</v>
      </c>
      <c r="K45" s="66">
        <f t="shared" si="3"/>
        <v>40</v>
      </c>
      <c r="L45" s="65">
        <f>VLOOKUP($A45,'Return Data'!$B$7:$R$2292,17,0)</f>
        <v>24.584199999999999</v>
      </c>
      <c r="M45" s="66">
        <f t="shared" si="4"/>
        <v>32</v>
      </c>
      <c r="N45" s="65">
        <f>VLOOKUP($A45,'Return Data'!$B$7:$R$2292,14,0)</f>
        <v>17.499700000000001</v>
      </c>
      <c r="O45" s="66">
        <f t="shared" si="5"/>
        <v>36</v>
      </c>
      <c r="P45" s="65">
        <f>VLOOKUP($A45,'Return Data'!$B$7:$R$2292,15,0)</f>
        <v>14.442500000000001</v>
      </c>
      <c r="Q45" s="66">
        <f t="shared" si="6"/>
        <v>32</v>
      </c>
      <c r="R45" s="65">
        <f>VLOOKUP($A45,'Return Data'!$B$7:$R$2292,16,0)</f>
        <v>15.882999999999999</v>
      </c>
      <c r="S45" s="67">
        <f t="shared" si="7"/>
        <v>26</v>
      </c>
    </row>
    <row r="46" spans="1:19" x14ac:dyDescent="0.3">
      <c r="A46" s="63" t="s">
        <v>304</v>
      </c>
      <c r="B46" s="64">
        <f>VLOOKUP($A46,'Return Data'!$B$7:$R$2292,3,0)</f>
        <v>44533</v>
      </c>
      <c r="C46" s="65">
        <f>VLOOKUP($A46,'Return Data'!$B$7:$R$2292,4,0)</f>
        <v>25.796600000000002</v>
      </c>
      <c r="D46" s="65">
        <f>VLOOKUP($A46,'Return Data'!$B$7:$R$2292,10,0)</f>
        <v>9.1943000000000001</v>
      </c>
      <c r="E46" s="66">
        <f t="shared" si="8"/>
        <v>2</v>
      </c>
      <c r="F46" s="65">
        <f>VLOOKUP($A46,'Return Data'!$B$7:$R$2292,11,0)</f>
        <v>18.997900000000001</v>
      </c>
      <c r="G46" s="66">
        <f t="shared" si="1"/>
        <v>11</v>
      </c>
      <c r="H46" s="65">
        <f>VLOOKUP($A46,'Return Data'!$B$7:$R$2292,12,0)</f>
        <v>30.282599999999999</v>
      </c>
      <c r="I46" s="66">
        <f t="shared" si="2"/>
        <v>13</v>
      </c>
      <c r="J46" s="65">
        <f>VLOOKUP($A46,'Return Data'!$B$7:$R$2292,13,0)</f>
        <v>52.997500000000002</v>
      </c>
      <c r="K46" s="66">
        <f t="shared" si="3"/>
        <v>12</v>
      </c>
      <c r="L46" s="65">
        <f>VLOOKUP($A46,'Return Data'!$B$7:$R$2292,17,0)</f>
        <v>36.127299999999998</v>
      </c>
      <c r="M46" s="66">
        <f t="shared" si="4"/>
        <v>13</v>
      </c>
      <c r="N46" s="65">
        <f>VLOOKUP($A46,'Return Data'!$B$7:$R$2292,14,0)</f>
        <v>27.780100000000001</v>
      </c>
      <c r="O46" s="66">
        <f t="shared" si="5"/>
        <v>5</v>
      </c>
      <c r="P46" s="65">
        <f>VLOOKUP($A46,'Return Data'!$B$7:$R$2292,15,0)</f>
        <v>19.198599999999999</v>
      </c>
      <c r="Q46" s="66">
        <f t="shared" si="6"/>
        <v>9</v>
      </c>
      <c r="R46" s="65">
        <f>VLOOKUP($A46,'Return Data'!$B$7:$R$2292,16,0)</f>
        <v>18.1586</v>
      </c>
      <c r="S46" s="67">
        <f t="shared" si="7"/>
        <v>17</v>
      </c>
    </row>
    <row r="47" spans="1:19" x14ac:dyDescent="0.3">
      <c r="A47" s="63" t="s">
        <v>305</v>
      </c>
      <c r="B47" s="64">
        <f>VLOOKUP($A47,'Return Data'!$B$7:$R$2292,3,0)</f>
        <v>44533</v>
      </c>
      <c r="C47" s="65">
        <f>VLOOKUP($A47,'Return Data'!$B$7:$R$2292,4,0)</f>
        <v>26.637699999999999</v>
      </c>
      <c r="D47" s="65">
        <f>VLOOKUP($A47,'Return Data'!$B$7:$R$2292,10,0)</f>
        <v>8.5480999999999998</v>
      </c>
      <c r="E47" s="66">
        <f t="shared" si="8"/>
        <v>3</v>
      </c>
      <c r="F47" s="65">
        <f>VLOOKUP($A47,'Return Data'!$B$7:$R$2292,11,0)</f>
        <v>18.610099999999999</v>
      </c>
      <c r="G47" s="66">
        <f t="shared" si="1"/>
        <v>13</v>
      </c>
      <c r="H47" s="65">
        <f>VLOOKUP($A47,'Return Data'!$B$7:$R$2292,12,0)</f>
        <v>29.828499999999998</v>
      </c>
      <c r="I47" s="66">
        <f t="shared" si="2"/>
        <v>14</v>
      </c>
      <c r="J47" s="65">
        <f>VLOOKUP($A47,'Return Data'!$B$7:$R$2292,13,0)</f>
        <v>51.928899999999999</v>
      </c>
      <c r="K47" s="66">
        <f t="shared" si="3"/>
        <v>14</v>
      </c>
      <c r="L47" s="65">
        <f>VLOOKUP($A47,'Return Data'!$B$7:$R$2292,17,0)</f>
        <v>36.2363</v>
      </c>
      <c r="M47" s="66">
        <f t="shared" si="4"/>
        <v>12</v>
      </c>
      <c r="N47" s="65">
        <f>VLOOKUP($A47,'Return Data'!$B$7:$R$2292,14,0)</f>
        <v>27.586099999999998</v>
      </c>
      <c r="O47" s="66">
        <f t="shared" si="5"/>
        <v>8</v>
      </c>
      <c r="P47" s="65">
        <f>VLOOKUP($A47,'Return Data'!$B$7:$R$2292,15,0)</f>
        <v>19.188199999999998</v>
      </c>
      <c r="Q47" s="66">
        <f t="shared" si="6"/>
        <v>10</v>
      </c>
      <c r="R47" s="65">
        <f>VLOOKUP($A47,'Return Data'!$B$7:$R$2292,16,0)</f>
        <v>15.756600000000001</v>
      </c>
      <c r="S47" s="67">
        <f t="shared" si="7"/>
        <v>27</v>
      </c>
    </row>
    <row r="48" spans="1:19" x14ac:dyDescent="0.3">
      <c r="A48" s="63" t="s">
        <v>306</v>
      </c>
      <c r="B48" s="64">
        <f>VLOOKUP($A48,'Return Data'!$B$7:$R$2292,3,0)</f>
        <v>44533</v>
      </c>
      <c r="C48" s="65">
        <f>VLOOKUP($A48,'Return Data'!$B$7:$R$2292,4,0)</f>
        <v>25.193899999999999</v>
      </c>
      <c r="D48" s="65">
        <f>VLOOKUP($A48,'Return Data'!$B$7:$R$2292,10,0)</f>
        <v>9.1959</v>
      </c>
      <c r="E48" s="66">
        <f t="shared" si="8"/>
        <v>1</v>
      </c>
      <c r="F48" s="65">
        <f>VLOOKUP($A48,'Return Data'!$B$7:$R$2292,11,0)</f>
        <v>18.976600000000001</v>
      </c>
      <c r="G48" s="66">
        <f t="shared" si="1"/>
        <v>12</v>
      </c>
      <c r="H48" s="65">
        <f>VLOOKUP($A48,'Return Data'!$B$7:$R$2292,12,0)</f>
        <v>30.3169</v>
      </c>
      <c r="I48" s="66">
        <f t="shared" si="2"/>
        <v>12</v>
      </c>
      <c r="J48" s="65">
        <f>VLOOKUP($A48,'Return Data'!$B$7:$R$2292,13,0)</f>
        <v>53.115299999999998</v>
      </c>
      <c r="K48" s="66">
        <f t="shared" si="3"/>
        <v>11</v>
      </c>
      <c r="L48" s="65">
        <f>VLOOKUP($A48,'Return Data'!$B$7:$R$2292,17,0)</f>
        <v>34.878900000000002</v>
      </c>
      <c r="M48" s="66">
        <f t="shared" si="4"/>
        <v>15</v>
      </c>
      <c r="N48" s="65">
        <f>VLOOKUP($A48,'Return Data'!$B$7:$R$2292,14,0)</f>
        <v>26.261800000000001</v>
      </c>
      <c r="O48" s="66">
        <f t="shared" si="5"/>
        <v>9</v>
      </c>
      <c r="P48" s="65">
        <f>VLOOKUP($A48,'Return Data'!$B$7:$R$2292,15,0)</f>
        <v>18.013500000000001</v>
      </c>
      <c r="Q48" s="66">
        <f t="shared" si="6"/>
        <v>12</v>
      </c>
      <c r="R48" s="65">
        <f>VLOOKUP($A48,'Return Data'!$B$7:$R$2292,16,0)</f>
        <v>14.5869</v>
      </c>
      <c r="S48" s="67">
        <f t="shared" si="7"/>
        <v>38</v>
      </c>
    </row>
    <row r="49" spans="1:19" x14ac:dyDescent="0.3">
      <c r="A49" s="63" t="s">
        <v>307</v>
      </c>
      <c r="B49" s="64">
        <f>VLOOKUP($A49,'Return Data'!$B$7:$R$2292,3,0)</f>
        <v>44533</v>
      </c>
      <c r="C49" s="65">
        <f>VLOOKUP($A49,'Return Data'!$B$7:$R$2292,4,0)</f>
        <v>30.023700000000002</v>
      </c>
      <c r="D49" s="65">
        <f>VLOOKUP($A49,'Return Data'!$B$7:$R$2292,10,0)</f>
        <v>7.0580999999999996</v>
      </c>
      <c r="E49" s="66">
        <f t="shared" si="8"/>
        <v>7</v>
      </c>
      <c r="F49" s="65">
        <f>VLOOKUP($A49,'Return Data'!$B$7:$R$2292,11,0)</f>
        <v>28.0946</v>
      </c>
      <c r="G49" s="66">
        <f t="shared" si="1"/>
        <v>2</v>
      </c>
      <c r="H49" s="65">
        <f>VLOOKUP($A49,'Return Data'!$B$7:$R$2292,12,0)</f>
        <v>43.6967</v>
      </c>
      <c r="I49" s="66">
        <f t="shared" si="2"/>
        <v>7</v>
      </c>
      <c r="J49" s="65">
        <f>VLOOKUP($A49,'Return Data'!$B$7:$R$2292,13,0)</f>
        <v>72.475700000000003</v>
      </c>
      <c r="K49" s="66">
        <f t="shared" si="3"/>
        <v>7</v>
      </c>
      <c r="L49" s="65">
        <f>VLOOKUP($A49,'Return Data'!$B$7:$R$2292,17,0)</f>
        <v>46.324199999999998</v>
      </c>
      <c r="M49" s="66">
        <f t="shared" si="4"/>
        <v>2</v>
      </c>
      <c r="N49" s="65">
        <f>VLOOKUP($A49,'Return Data'!$B$7:$R$2292,14,0)</f>
        <v>35.047800000000002</v>
      </c>
      <c r="O49" s="66">
        <f t="shared" si="5"/>
        <v>2</v>
      </c>
      <c r="P49" s="65"/>
      <c r="Q49" s="66"/>
      <c r="R49" s="65">
        <f>VLOOKUP($A49,'Return Data'!$B$7:$R$2292,16,0)</f>
        <v>26.483599999999999</v>
      </c>
      <c r="S49" s="67">
        <f t="shared" si="7"/>
        <v>2</v>
      </c>
    </row>
    <row r="50" spans="1:19" x14ac:dyDescent="0.3">
      <c r="A50" s="63" t="s">
        <v>308</v>
      </c>
      <c r="B50" s="64">
        <f>VLOOKUP($A50,'Return Data'!$B$7:$R$2292,3,0)</f>
        <v>44533</v>
      </c>
      <c r="C50" s="65">
        <f>VLOOKUP($A50,'Return Data'!$B$7:$R$2292,4,0)</f>
        <v>17.798400000000001</v>
      </c>
      <c r="D50" s="65">
        <f>VLOOKUP($A50,'Return Data'!$B$7:$R$2292,10,0)</f>
        <v>3.4430000000000001</v>
      </c>
      <c r="E50" s="66">
        <f t="shared" si="8"/>
        <v>17</v>
      </c>
      <c r="F50" s="65">
        <f>VLOOKUP($A50,'Return Data'!$B$7:$R$2292,11,0)</f>
        <v>13.3375</v>
      </c>
      <c r="G50" s="66">
        <f t="shared" si="1"/>
        <v>30</v>
      </c>
      <c r="H50" s="65">
        <f>VLOOKUP($A50,'Return Data'!$B$7:$R$2292,12,0)</f>
        <v>19.587199999999999</v>
      </c>
      <c r="I50" s="66">
        <f t="shared" si="2"/>
        <v>26</v>
      </c>
      <c r="J50" s="65">
        <f>VLOOKUP($A50,'Return Data'!$B$7:$R$2292,13,0)</f>
        <v>39.413800000000002</v>
      </c>
      <c r="K50" s="66">
        <f t="shared" si="3"/>
        <v>32</v>
      </c>
      <c r="L50" s="65">
        <f>VLOOKUP($A50,'Return Data'!$B$7:$R$2292,17,0)</f>
        <v>27.0852</v>
      </c>
      <c r="M50" s="66">
        <f t="shared" si="4"/>
        <v>24</v>
      </c>
      <c r="N50" s="65">
        <f>VLOOKUP($A50,'Return Data'!$B$7:$R$2292,14,0)</f>
        <v>21.560500000000001</v>
      </c>
      <c r="O50" s="66">
        <f t="shared" si="5"/>
        <v>18</v>
      </c>
      <c r="P50" s="65"/>
      <c r="Q50" s="66"/>
      <c r="R50" s="65">
        <f>VLOOKUP($A50,'Return Data'!$B$7:$R$2292,16,0)</f>
        <v>18.576699999999999</v>
      </c>
      <c r="S50" s="67">
        <f t="shared" si="7"/>
        <v>15</v>
      </c>
    </row>
    <row r="51" spans="1:19" x14ac:dyDescent="0.3">
      <c r="A51" s="63" t="s">
        <v>309</v>
      </c>
      <c r="B51" s="64">
        <f>VLOOKUP($A51,'Return Data'!$B$7:$R$2292,3,0)</f>
        <v>44533</v>
      </c>
      <c r="C51" s="65">
        <f>VLOOKUP($A51,'Return Data'!$B$7:$R$2292,4,0)</f>
        <v>16.488399999999999</v>
      </c>
      <c r="D51" s="65">
        <f>VLOOKUP($A51,'Return Data'!$B$7:$R$2292,10,0)</f>
        <v>5.4192</v>
      </c>
      <c r="E51" s="66">
        <f t="shared" si="8"/>
        <v>13</v>
      </c>
      <c r="F51" s="65">
        <f>VLOOKUP($A51,'Return Data'!$B$7:$R$2292,11,0)</f>
        <v>15.014799999999999</v>
      </c>
      <c r="G51" s="66">
        <f t="shared" si="1"/>
        <v>22</v>
      </c>
      <c r="H51" s="65">
        <f>VLOOKUP($A51,'Return Data'!$B$7:$R$2292,12,0)</f>
        <v>20.99</v>
      </c>
      <c r="I51" s="66">
        <f t="shared" si="2"/>
        <v>22</v>
      </c>
      <c r="J51" s="65">
        <f>VLOOKUP($A51,'Return Data'!$B$7:$R$2292,13,0)</f>
        <v>41.514299999999999</v>
      </c>
      <c r="K51" s="66">
        <f t="shared" si="3"/>
        <v>26</v>
      </c>
      <c r="L51" s="65">
        <f>VLOOKUP($A51,'Return Data'!$B$7:$R$2292,17,0)</f>
        <v>24.5563</v>
      </c>
      <c r="M51" s="66">
        <f t="shared" si="4"/>
        <v>33</v>
      </c>
      <c r="N51" s="65">
        <f>VLOOKUP($A51,'Return Data'!$B$7:$R$2292,14,0)</f>
        <v>20.7761</v>
      </c>
      <c r="O51" s="66">
        <f t="shared" si="5"/>
        <v>25</v>
      </c>
      <c r="P51" s="65"/>
      <c r="Q51" s="66"/>
      <c r="R51" s="65">
        <f>VLOOKUP($A51,'Return Data'!$B$7:$R$2292,16,0)</f>
        <v>14.5116</v>
      </c>
      <c r="S51" s="67">
        <f t="shared" si="7"/>
        <v>39</v>
      </c>
    </row>
    <row r="52" spans="1:19" x14ac:dyDescent="0.3">
      <c r="A52" s="63" t="s">
        <v>310</v>
      </c>
      <c r="B52" s="64">
        <f>VLOOKUP($A52,'Return Data'!$B$7:$R$2292,3,0)</f>
        <v>44533</v>
      </c>
      <c r="C52" s="65">
        <f>VLOOKUP($A52,'Return Data'!$B$7:$R$2292,4,0)</f>
        <v>81.902600000000007</v>
      </c>
      <c r="D52" s="65">
        <f>VLOOKUP($A52,'Return Data'!$B$7:$R$2292,10,0)</f>
        <v>5.4682000000000004</v>
      </c>
      <c r="E52" s="66">
        <f t="shared" si="8"/>
        <v>12</v>
      </c>
      <c r="F52" s="65">
        <f>VLOOKUP($A52,'Return Data'!$B$7:$R$2292,11,0)</f>
        <v>21.806000000000001</v>
      </c>
      <c r="G52" s="66">
        <f t="shared" si="1"/>
        <v>9</v>
      </c>
      <c r="H52" s="65">
        <f>VLOOKUP($A52,'Return Data'!$B$7:$R$2292,12,0)</f>
        <v>34.2943</v>
      </c>
      <c r="I52" s="66">
        <f t="shared" si="2"/>
        <v>9</v>
      </c>
      <c r="J52" s="65">
        <f>VLOOKUP($A52,'Return Data'!$B$7:$R$2292,13,0)</f>
        <v>54.463299999999997</v>
      </c>
      <c r="K52" s="66">
        <f t="shared" si="3"/>
        <v>10</v>
      </c>
      <c r="L52" s="65">
        <f>VLOOKUP($A52,'Return Data'!$B$7:$R$2292,17,0)</f>
        <v>44.057299999999998</v>
      </c>
      <c r="M52" s="66">
        <f t="shared" si="4"/>
        <v>6</v>
      </c>
      <c r="N52" s="65">
        <f>VLOOKUP($A52,'Return Data'!$B$7:$R$2292,14,0)</f>
        <v>34.977200000000003</v>
      </c>
      <c r="O52" s="66">
        <f t="shared" si="5"/>
        <v>3</v>
      </c>
      <c r="P52" s="65">
        <f>VLOOKUP($A52,'Return Data'!$B$7:$R$2292,15,0)</f>
        <v>25.894500000000001</v>
      </c>
      <c r="Q52" s="66">
        <f t="shared" si="6"/>
        <v>2</v>
      </c>
      <c r="R52" s="65">
        <f>VLOOKUP($A52,'Return Data'!$B$7:$R$2292,16,0)</f>
        <v>24.2437</v>
      </c>
      <c r="S52" s="67">
        <f t="shared" si="7"/>
        <v>5</v>
      </c>
    </row>
    <row r="53" spans="1:19" x14ac:dyDescent="0.3">
      <c r="A53" s="63" t="s">
        <v>311</v>
      </c>
      <c r="B53" s="64">
        <f>VLOOKUP($A53,'Return Data'!$B$7:$R$2292,3,0)</f>
        <v>44533</v>
      </c>
      <c r="C53" s="65">
        <f>VLOOKUP($A53,'Return Data'!$B$7:$R$2292,4,0)</f>
        <v>58.047899999999998</v>
      </c>
      <c r="D53" s="65">
        <f>VLOOKUP($A53,'Return Data'!$B$7:$R$2292,10,0)</f>
        <v>3.0335999999999999</v>
      </c>
      <c r="E53" s="66">
        <f t="shared" si="8"/>
        <v>18</v>
      </c>
      <c r="F53" s="65">
        <f>VLOOKUP($A53,'Return Data'!$B$7:$R$2292,11,0)</f>
        <v>21.9194</v>
      </c>
      <c r="G53" s="66">
        <f t="shared" si="1"/>
        <v>8</v>
      </c>
      <c r="H53" s="65">
        <f>VLOOKUP($A53,'Return Data'!$B$7:$R$2292,12,0)</f>
        <v>32.557899999999997</v>
      </c>
      <c r="I53" s="66">
        <f t="shared" si="2"/>
        <v>10</v>
      </c>
      <c r="J53" s="65">
        <f>VLOOKUP($A53,'Return Data'!$B$7:$R$2292,13,0)</f>
        <v>54.7271</v>
      </c>
      <c r="K53" s="66">
        <f t="shared" si="3"/>
        <v>9</v>
      </c>
      <c r="L53" s="65">
        <f>VLOOKUP($A53,'Return Data'!$B$7:$R$2292,17,0)</f>
        <v>44.894599999999997</v>
      </c>
      <c r="M53" s="66">
        <f t="shared" si="4"/>
        <v>3</v>
      </c>
      <c r="N53" s="65">
        <f>VLOOKUP($A53,'Return Data'!$B$7:$R$2292,14,0)</f>
        <v>37.164999999999999</v>
      </c>
      <c r="O53" s="66">
        <f t="shared" si="5"/>
        <v>1</v>
      </c>
      <c r="P53" s="65">
        <f>VLOOKUP($A53,'Return Data'!$B$7:$R$2292,15,0)</f>
        <v>27.1968</v>
      </c>
      <c r="Q53" s="66">
        <f t="shared" si="6"/>
        <v>1</v>
      </c>
      <c r="R53" s="65">
        <f>VLOOKUP($A53,'Return Data'!$B$7:$R$2292,16,0)</f>
        <v>25.694600000000001</v>
      </c>
      <c r="S53" s="67">
        <f t="shared" si="7"/>
        <v>4</v>
      </c>
    </row>
    <row r="54" spans="1:19" x14ac:dyDescent="0.3">
      <c r="A54" s="63" t="s">
        <v>312</v>
      </c>
      <c r="B54" s="64">
        <f>VLOOKUP($A54,'Return Data'!$B$7:$R$2292,3,0)</f>
        <v>44533</v>
      </c>
      <c r="C54" s="65">
        <f>VLOOKUP($A54,'Return Data'!$B$7:$R$2292,4,0)</f>
        <v>15.4526</v>
      </c>
      <c r="D54" s="65">
        <f>VLOOKUP($A54,'Return Data'!$B$7:$R$2292,10,0)</f>
        <v>-7.5700000000000003E-2</v>
      </c>
      <c r="E54" s="66">
        <f t="shared" si="8"/>
        <v>45</v>
      </c>
      <c r="F54" s="65">
        <f>VLOOKUP($A54,'Return Data'!$B$7:$R$2292,11,0)</f>
        <v>12.956799999999999</v>
      </c>
      <c r="G54" s="66">
        <f t="shared" si="1"/>
        <v>33</v>
      </c>
      <c r="H54" s="65">
        <f>VLOOKUP($A54,'Return Data'!$B$7:$R$2292,12,0)</f>
        <v>13.617000000000001</v>
      </c>
      <c r="I54" s="66">
        <f t="shared" si="2"/>
        <v>52</v>
      </c>
      <c r="J54" s="65">
        <f>VLOOKUP($A54,'Return Data'!$B$7:$R$2292,13,0)</f>
        <v>25.004899999999999</v>
      </c>
      <c r="K54" s="66">
        <f t="shared" si="3"/>
        <v>58</v>
      </c>
      <c r="L54" s="65">
        <f>VLOOKUP($A54,'Return Data'!$B$7:$R$2292,17,0)</f>
        <v>18.189499999999999</v>
      </c>
      <c r="M54" s="66">
        <f t="shared" si="4"/>
        <v>52</v>
      </c>
      <c r="N54" s="65"/>
      <c r="O54" s="66"/>
      <c r="P54" s="65"/>
      <c r="Q54" s="66"/>
      <c r="R54" s="65">
        <f>VLOOKUP($A54,'Return Data'!$B$7:$R$2292,16,0)</f>
        <v>16.450500000000002</v>
      </c>
      <c r="S54" s="67">
        <f t="shared" si="7"/>
        <v>23</v>
      </c>
    </row>
    <row r="55" spans="1:19" x14ac:dyDescent="0.3">
      <c r="A55" s="63" t="s">
        <v>313</v>
      </c>
      <c r="B55" s="64">
        <f>VLOOKUP($A55,'Return Data'!$B$7:$R$2292,3,0)</f>
        <v>44533</v>
      </c>
      <c r="C55" s="65">
        <f>VLOOKUP($A55,'Return Data'!$B$7:$R$2292,4,0)</f>
        <v>145.5727</v>
      </c>
      <c r="D55" s="65">
        <f>VLOOKUP($A55,'Return Data'!$B$7:$R$2292,10,0)</f>
        <v>-0.69650000000000001</v>
      </c>
      <c r="E55" s="66">
        <f t="shared" si="8"/>
        <v>52</v>
      </c>
      <c r="F55" s="65">
        <f>VLOOKUP($A55,'Return Data'!$B$7:$R$2292,11,0)</f>
        <v>12.603999999999999</v>
      </c>
      <c r="G55" s="66">
        <f t="shared" si="1"/>
        <v>37</v>
      </c>
      <c r="H55" s="65">
        <f>VLOOKUP($A55,'Return Data'!$B$7:$R$2292,12,0)</f>
        <v>15.545999999999999</v>
      </c>
      <c r="I55" s="66">
        <f t="shared" si="2"/>
        <v>45</v>
      </c>
      <c r="J55" s="65">
        <f>VLOOKUP($A55,'Return Data'!$B$7:$R$2292,13,0)</f>
        <v>36.596400000000003</v>
      </c>
      <c r="K55" s="66">
        <f t="shared" si="3"/>
        <v>42</v>
      </c>
      <c r="L55" s="65">
        <f>VLOOKUP($A55,'Return Data'!$B$7:$R$2292,17,0)</f>
        <v>19.6248</v>
      </c>
      <c r="M55" s="66">
        <f t="shared" si="4"/>
        <v>48</v>
      </c>
      <c r="N55" s="65">
        <f>VLOOKUP($A55,'Return Data'!$B$7:$R$2292,14,0)</f>
        <v>15.0061</v>
      </c>
      <c r="O55" s="66">
        <f t="shared" si="5"/>
        <v>48</v>
      </c>
      <c r="P55" s="65">
        <f>VLOOKUP($A55,'Return Data'!$B$7:$R$2292,15,0)</f>
        <v>13.3116</v>
      </c>
      <c r="Q55" s="66">
        <f t="shared" si="6"/>
        <v>39</v>
      </c>
      <c r="R55" s="65">
        <f>VLOOKUP($A55,'Return Data'!$B$7:$R$2292,16,0)</f>
        <v>15.555999999999999</v>
      </c>
      <c r="S55" s="67">
        <f t="shared" si="7"/>
        <v>30</v>
      </c>
    </row>
    <row r="56" spans="1:19" x14ac:dyDescent="0.3">
      <c r="A56" s="63" t="s">
        <v>314</v>
      </c>
      <c r="B56" s="64">
        <f>VLOOKUP($A56,'Return Data'!$B$7:$R$2292,3,0)</f>
        <v>44533</v>
      </c>
      <c r="C56" s="65">
        <f>VLOOKUP($A56,'Return Data'!$B$7:$R$2292,4,0)</f>
        <v>18.304300000000001</v>
      </c>
      <c r="D56" s="65">
        <f>VLOOKUP($A56,'Return Data'!$B$7:$R$2292,10,0)</f>
        <v>6.6802000000000001</v>
      </c>
      <c r="E56" s="66">
        <f t="shared" si="8"/>
        <v>9</v>
      </c>
      <c r="F56" s="65">
        <f>VLOOKUP($A56,'Return Data'!$B$7:$R$2292,11,0)</f>
        <v>26.797999999999998</v>
      </c>
      <c r="G56" s="66">
        <f t="shared" si="1"/>
        <v>4</v>
      </c>
      <c r="H56" s="65">
        <f>VLOOKUP($A56,'Return Data'!$B$7:$R$2292,12,0)</f>
        <v>47.125300000000003</v>
      </c>
      <c r="I56" s="66">
        <f t="shared" si="2"/>
        <v>4</v>
      </c>
      <c r="J56" s="65">
        <f>VLOOKUP($A56,'Return Data'!$B$7:$R$2292,13,0)</f>
        <v>79.545500000000004</v>
      </c>
      <c r="K56" s="66">
        <f t="shared" si="3"/>
        <v>4</v>
      </c>
      <c r="L56" s="65">
        <f>VLOOKUP($A56,'Return Data'!$B$7:$R$2292,17,0)</f>
        <v>42.6629</v>
      </c>
      <c r="M56" s="66">
        <f t="shared" si="4"/>
        <v>8</v>
      </c>
      <c r="N56" s="65">
        <f>VLOOKUP($A56,'Return Data'!$B$7:$R$2292,14,0)</f>
        <v>21.318100000000001</v>
      </c>
      <c r="O56" s="66">
        <f t="shared" si="5"/>
        <v>21</v>
      </c>
      <c r="P56" s="65"/>
      <c r="Q56" s="66"/>
      <c r="R56" s="65">
        <f>VLOOKUP($A56,'Return Data'!$B$7:$R$2292,16,0)</f>
        <v>12.7338</v>
      </c>
      <c r="S56" s="67">
        <f t="shared" si="7"/>
        <v>45</v>
      </c>
    </row>
    <row r="57" spans="1:19" x14ac:dyDescent="0.3">
      <c r="A57" s="63" t="s">
        <v>315</v>
      </c>
      <c r="B57" s="64">
        <f>VLOOKUP($A57,'Return Data'!$B$7:$R$2292,3,0)</f>
        <v>44533</v>
      </c>
      <c r="C57" s="65">
        <f>VLOOKUP($A57,'Return Data'!$B$7:$R$2292,4,0)</f>
        <v>15.8538</v>
      </c>
      <c r="D57" s="65">
        <f>VLOOKUP($A57,'Return Data'!$B$7:$R$2292,10,0)</f>
        <v>7.2377000000000002</v>
      </c>
      <c r="E57" s="66">
        <f t="shared" si="8"/>
        <v>6</v>
      </c>
      <c r="F57" s="65">
        <f>VLOOKUP($A57,'Return Data'!$B$7:$R$2292,11,0)</f>
        <v>27.3766</v>
      </c>
      <c r="G57" s="66">
        <f t="shared" si="1"/>
        <v>3</v>
      </c>
      <c r="H57" s="65">
        <f>VLOOKUP($A57,'Return Data'!$B$7:$R$2292,12,0)</f>
        <v>48.295200000000001</v>
      </c>
      <c r="I57" s="66">
        <f t="shared" si="2"/>
        <v>3</v>
      </c>
      <c r="J57" s="65">
        <f>VLOOKUP($A57,'Return Data'!$B$7:$R$2292,13,0)</f>
        <v>81.705399999999997</v>
      </c>
      <c r="K57" s="66">
        <f t="shared" si="3"/>
        <v>3</v>
      </c>
      <c r="L57" s="65">
        <f>VLOOKUP($A57,'Return Data'!$B$7:$R$2292,17,0)</f>
        <v>43.479500000000002</v>
      </c>
      <c r="M57" s="66">
        <f t="shared" si="4"/>
        <v>7</v>
      </c>
      <c r="N57" s="65">
        <f>VLOOKUP($A57,'Return Data'!$B$7:$R$2292,14,0)</f>
        <v>22.093499999999999</v>
      </c>
      <c r="O57" s="66">
        <f t="shared" si="5"/>
        <v>15</v>
      </c>
      <c r="P57" s="65"/>
      <c r="Q57" s="66"/>
      <c r="R57" s="65">
        <f>VLOOKUP($A57,'Return Data'!$B$7:$R$2292,16,0)</f>
        <v>10.3047</v>
      </c>
      <c r="S57" s="67">
        <f t="shared" si="7"/>
        <v>56</v>
      </c>
    </row>
    <row r="58" spans="1:19" x14ac:dyDescent="0.3">
      <c r="A58" s="63" t="s">
        <v>316</v>
      </c>
      <c r="B58" s="64">
        <f>VLOOKUP($A58,'Return Data'!$B$7:$R$2292,3,0)</f>
        <v>44533</v>
      </c>
      <c r="C58" s="65">
        <f>VLOOKUP($A58,'Return Data'!$B$7:$R$2292,4,0)</f>
        <v>14.733700000000001</v>
      </c>
      <c r="D58" s="65">
        <f>VLOOKUP($A58,'Return Data'!$B$7:$R$2292,10,0)</f>
        <v>6.9550999999999998</v>
      </c>
      <c r="E58" s="66">
        <f t="shared" si="8"/>
        <v>8</v>
      </c>
      <c r="F58" s="65">
        <f>VLOOKUP($A58,'Return Data'!$B$7:$R$2292,11,0)</f>
        <v>29.26</v>
      </c>
      <c r="G58" s="66">
        <f t="shared" si="1"/>
        <v>1</v>
      </c>
      <c r="H58" s="65">
        <f>VLOOKUP($A58,'Return Data'!$B$7:$R$2292,12,0)</f>
        <v>53.536799999999999</v>
      </c>
      <c r="I58" s="66">
        <f t="shared" si="2"/>
        <v>1</v>
      </c>
      <c r="J58" s="65">
        <f>VLOOKUP($A58,'Return Data'!$B$7:$R$2292,13,0)</f>
        <v>88.319000000000003</v>
      </c>
      <c r="K58" s="66">
        <f t="shared" si="3"/>
        <v>1</v>
      </c>
      <c r="L58" s="65">
        <f>VLOOKUP($A58,'Return Data'!$B$7:$R$2292,17,0)</f>
        <v>44.6648</v>
      </c>
      <c r="M58" s="66">
        <f t="shared" si="4"/>
        <v>4</v>
      </c>
      <c r="N58" s="65">
        <f>VLOOKUP($A58,'Return Data'!$B$7:$R$2292,14,0)</f>
        <v>22.248699999999999</v>
      </c>
      <c r="O58" s="66">
        <f t="shared" si="5"/>
        <v>14</v>
      </c>
      <c r="P58" s="65"/>
      <c r="Q58" s="66"/>
      <c r="R58" s="65">
        <f>VLOOKUP($A58,'Return Data'!$B$7:$R$2292,16,0)</f>
        <v>9.7063000000000006</v>
      </c>
      <c r="S58" s="67">
        <f t="shared" si="7"/>
        <v>58</v>
      </c>
    </row>
    <row r="59" spans="1:19" x14ac:dyDescent="0.3">
      <c r="A59" s="63" t="s">
        <v>317</v>
      </c>
      <c r="B59" s="64">
        <f>VLOOKUP($A59,'Return Data'!$B$7:$R$2292,3,0)</f>
        <v>44533</v>
      </c>
      <c r="C59" s="65">
        <f>VLOOKUP($A59,'Return Data'!$B$7:$R$2292,4,0)</f>
        <v>15.636799999999999</v>
      </c>
      <c r="D59" s="65">
        <f>VLOOKUP($A59,'Return Data'!$B$7:$R$2292,10,0)</f>
        <v>6.0856000000000003</v>
      </c>
      <c r="E59" s="66">
        <f t="shared" si="8"/>
        <v>11</v>
      </c>
      <c r="F59" s="65">
        <f>VLOOKUP($A59,'Return Data'!$B$7:$R$2292,11,0)</f>
        <v>26.264099999999999</v>
      </c>
      <c r="G59" s="66">
        <f t="shared" si="1"/>
        <v>5</v>
      </c>
      <c r="H59" s="65">
        <f>VLOOKUP($A59,'Return Data'!$B$7:$R$2292,12,0)</f>
        <v>48.9148</v>
      </c>
      <c r="I59" s="66">
        <f t="shared" si="2"/>
        <v>2</v>
      </c>
      <c r="J59" s="65">
        <f>VLOOKUP($A59,'Return Data'!$B$7:$R$2292,13,0)</f>
        <v>84.022999999999996</v>
      </c>
      <c r="K59" s="66">
        <f t="shared" si="3"/>
        <v>2</v>
      </c>
      <c r="L59" s="65">
        <f>VLOOKUP($A59,'Return Data'!$B$7:$R$2292,17,0)</f>
        <v>44.601900000000001</v>
      </c>
      <c r="M59" s="66">
        <f t="shared" si="4"/>
        <v>5</v>
      </c>
      <c r="N59" s="65">
        <f>VLOOKUP($A59,'Return Data'!$B$7:$R$2292,14,0)</f>
        <v>22.4255</v>
      </c>
      <c r="O59" s="66">
        <f t="shared" si="5"/>
        <v>13</v>
      </c>
      <c r="P59" s="65"/>
      <c r="Q59" s="66"/>
      <c r="R59" s="65">
        <f>VLOOKUP($A59,'Return Data'!$B$7:$R$2292,16,0)</f>
        <v>10.6523</v>
      </c>
      <c r="S59" s="67">
        <f t="shared" si="7"/>
        <v>55</v>
      </c>
    </row>
    <row r="60" spans="1:19" x14ac:dyDescent="0.3">
      <c r="A60" s="63" t="s">
        <v>318</v>
      </c>
      <c r="B60" s="64">
        <f>VLOOKUP($A60,'Return Data'!$B$7:$R$2292,3,0)</f>
        <v>44533</v>
      </c>
      <c r="C60" s="65">
        <f>VLOOKUP($A60,'Return Data'!$B$7:$R$2292,4,0)</f>
        <v>15.1495</v>
      </c>
      <c r="D60" s="65">
        <f>VLOOKUP($A60,'Return Data'!$B$7:$R$2292,10,0)</f>
        <v>7.4379</v>
      </c>
      <c r="E60" s="66">
        <f t="shared" si="8"/>
        <v>5</v>
      </c>
      <c r="F60" s="65">
        <f>VLOOKUP($A60,'Return Data'!$B$7:$R$2292,11,0)</f>
        <v>24.896899999999999</v>
      </c>
      <c r="G60" s="66">
        <f t="shared" si="1"/>
        <v>7</v>
      </c>
      <c r="H60" s="65">
        <f>VLOOKUP($A60,'Return Data'!$B$7:$R$2292,12,0)</f>
        <v>45.666899999999998</v>
      </c>
      <c r="I60" s="66">
        <f t="shared" si="2"/>
        <v>5</v>
      </c>
      <c r="J60" s="65">
        <f>VLOOKUP($A60,'Return Data'!$B$7:$R$2292,13,0)</f>
        <v>78.769900000000007</v>
      </c>
      <c r="K60" s="66">
        <f t="shared" si="3"/>
        <v>5</v>
      </c>
      <c r="L60" s="65">
        <f>VLOOKUP($A60,'Return Data'!$B$7:$R$2292,17,0)</f>
        <v>39.822099999999999</v>
      </c>
      <c r="M60" s="66">
        <f t="shared" si="4"/>
        <v>10</v>
      </c>
      <c r="N60" s="65">
        <f>VLOOKUP($A60,'Return Data'!$B$7:$R$2292,14,0)</f>
        <v>21.930399999999999</v>
      </c>
      <c r="O60" s="66">
        <f t="shared" si="5"/>
        <v>17</v>
      </c>
      <c r="P60" s="65"/>
      <c r="Q60" s="66"/>
      <c r="R60" s="65">
        <f>VLOOKUP($A60,'Return Data'!$B$7:$R$2292,16,0)</f>
        <v>11.923</v>
      </c>
      <c r="S60" s="67">
        <f t="shared" si="7"/>
        <v>49</v>
      </c>
    </row>
    <row r="61" spans="1:19" x14ac:dyDescent="0.3">
      <c r="A61" s="63" t="s">
        <v>319</v>
      </c>
      <c r="B61" s="64">
        <f>VLOOKUP($A61,'Return Data'!$B$7:$R$2292,3,0)</f>
        <v>44533</v>
      </c>
      <c r="C61" s="65">
        <f>VLOOKUP($A61,'Return Data'!$B$7:$R$2292,4,0)</f>
        <v>22.969200000000001</v>
      </c>
      <c r="D61" s="65">
        <f>VLOOKUP($A61,'Return Data'!$B$7:$R$2292,10,0)</f>
        <v>1.7399999999999999E-2</v>
      </c>
      <c r="E61" s="66">
        <f t="shared" si="8"/>
        <v>41</v>
      </c>
      <c r="F61" s="65">
        <f>VLOOKUP($A61,'Return Data'!$B$7:$R$2292,11,0)</f>
        <v>11.0261</v>
      </c>
      <c r="G61" s="66">
        <f t="shared" si="1"/>
        <v>50</v>
      </c>
      <c r="H61" s="65">
        <f>VLOOKUP($A61,'Return Data'!$B$7:$R$2292,12,0)</f>
        <v>15.269</v>
      </c>
      <c r="I61" s="66">
        <f t="shared" si="2"/>
        <v>46</v>
      </c>
      <c r="J61" s="65">
        <f>VLOOKUP($A61,'Return Data'!$B$7:$R$2292,13,0)</f>
        <v>35.9422</v>
      </c>
      <c r="K61" s="66">
        <f t="shared" si="3"/>
        <v>44</v>
      </c>
      <c r="L61" s="65">
        <f>VLOOKUP($A61,'Return Data'!$B$7:$R$2292,17,0)</f>
        <v>23.778500000000001</v>
      </c>
      <c r="M61" s="66">
        <f t="shared" si="4"/>
        <v>36</v>
      </c>
      <c r="N61" s="65">
        <f>VLOOKUP($A61,'Return Data'!$B$7:$R$2292,14,0)</f>
        <v>17.4316</v>
      </c>
      <c r="O61" s="66">
        <f t="shared" si="5"/>
        <v>37</v>
      </c>
      <c r="P61" s="65">
        <f>VLOOKUP($A61,'Return Data'!$B$7:$R$2292,15,0)</f>
        <v>15.237</v>
      </c>
      <c r="Q61" s="66">
        <f t="shared" si="6"/>
        <v>26</v>
      </c>
      <c r="R61" s="65">
        <f>VLOOKUP($A61,'Return Data'!$B$7:$R$2292,16,0)</f>
        <v>15.6866</v>
      </c>
      <c r="S61" s="67">
        <f t="shared" si="7"/>
        <v>28</v>
      </c>
    </row>
    <row r="62" spans="1:19" x14ac:dyDescent="0.3">
      <c r="A62" s="63" t="s">
        <v>320</v>
      </c>
      <c r="B62" s="64">
        <f>VLOOKUP($A62,'Return Data'!$B$7:$R$2292,3,0)</f>
        <v>44533</v>
      </c>
      <c r="C62" s="65">
        <f>VLOOKUP($A62,'Return Data'!$B$7:$R$2292,4,0)</f>
        <v>20.991599999999998</v>
      </c>
      <c r="D62" s="65">
        <f>VLOOKUP($A62,'Return Data'!$B$7:$R$2292,10,0)</f>
        <v>-0.6</v>
      </c>
      <c r="E62" s="66">
        <f t="shared" si="8"/>
        <v>50</v>
      </c>
      <c r="F62" s="65">
        <f>VLOOKUP($A62,'Return Data'!$B$7:$R$2292,11,0)</f>
        <v>10.657400000000001</v>
      </c>
      <c r="G62" s="66">
        <f t="shared" si="1"/>
        <v>52</v>
      </c>
      <c r="H62" s="65">
        <f>VLOOKUP($A62,'Return Data'!$B$7:$R$2292,12,0)</f>
        <v>15.109500000000001</v>
      </c>
      <c r="I62" s="66">
        <f t="shared" si="2"/>
        <v>47</v>
      </c>
      <c r="J62" s="65">
        <f>VLOOKUP($A62,'Return Data'!$B$7:$R$2292,13,0)</f>
        <v>36.023800000000001</v>
      </c>
      <c r="K62" s="66">
        <f t="shared" si="3"/>
        <v>43</v>
      </c>
      <c r="L62" s="65">
        <f>VLOOKUP($A62,'Return Data'!$B$7:$R$2292,17,0)</f>
        <v>23.502199999999998</v>
      </c>
      <c r="M62" s="66">
        <f t="shared" si="4"/>
        <v>38</v>
      </c>
      <c r="N62" s="65">
        <f>VLOOKUP($A62,'Return Data'!$B$7:$R$2292,14,0)</f>
        <v>16.794599999999999</v>
      </c>
      <c r="O62" s="66">
        <f t="shared" si="5"/>
        <v>41</v>
      </c>
      <c r="P62" s="65">
        <f>VLOOKUP($A62,'Return Data'!$B$7:$R$2292,15,0)</f>
        <v>14.452999999999999</v>
      </c>
      <c r="Q62" s="66">
        <f t="shared" si="6"/>
        <v>31</v>
      </c>
      <c r="R62" s="65">
        <f>VLOOKUP($A62,'Return Data'!$B$7:$R$2292,16,0)</f>
        <v>11.711</v>
      </c>
      <c r="S62" s="67">
        <f t="shared" si="7"/>
        <v>51</v>
      </c>
    </row>
    <row r="63" spans="1:19" x14ac:dyDescent="0.3">
      <c r="A63" s="63" t="s">
        <v>321</v>
      </c>
      <c r="B63" s="64">
        <f>VLOOKUP($A63,'Return Data'!$B$7:$R$2292,3,0)</f>
        <v>44533</v>
      </c>
      <c r="C63" s="65">
        <f>VLOOKUP($A63,'Return Data'!$B$7:$R$2292,4,0)</f>
        <v>17.616800000000001</v>
      </c>
      <c r="D63" s="65">
        <f>VLOOKUP($A63,'Return Data'!$B$7:$R$2292,10,0)</f>
        <v>8.2299000000000007</v>
      </c>
      <c r="E63" s="66">
        <f t="shared" si="8"/>
        <v>4</v>
      </c>
      <c r="F63" s="65">
        <f>VLOOKUP($A63,'Return Data'!$B$7:$R$2292,11,0)</f>
        <v>25.0367</v>
      </c>
      <c r="G63" s="66">
        <f t="shared" si="1"/>
        <v>6</v>
      </c>
      <c r="H63" s="65">
        <f>VLOOKUP($A63,'Return Data'!$B$7:$R$2292,12,0)</f>
        <v>44.388199999999998</v>
      </c>
      <c r="I63" s="66">
        <f t="shared" si="2"/>
        <v>6</v>
      </c>
      <c r="J63" s="65">
        <f>VLOOKUP($A63,'Return Data'!$B$7:$R$2292,13,0)</f>
        <v>77.365200000000002</v>
      </c>
      <c r="K63" s="66">
        <f t="shared" si="3"/>
        <v>6</v>
      </c>
      <c r="L63" s="65">
        <f>VLOOKUP($A63,'Return Data'!$B$7:$R$2292,17,0)</f>
        <v>39.946199999999997</v>
      </c>
      <c r="M63" s="66">
        <f t="shared" si="4"/>
        <v>9</v>
      </c>
      <c r="N63" s="65">
        <f>VLOOKUP($A63,'Return Data'!$B$7:$R$2292,14,0)</f>
        <v>22.005500000000001</v>
      </c>
      <c r="O63" s="66">
        <f t="shared" si="5"/>
        <v>16</v>
      </c>
      <c r="P63" s="65"/>
      <c r="Q63" s="66"/>
      <c r="R63" s="65">
        <f>VLOOKUP($A63,'Return Data'!$B$7:$R$2292,16,0)</f>
        <v>17.933900000000001</v>
      </c>
      <c r="S63" s="67">
        <f t="shared" si="7"/>
        <v>19</v>
      </c>
    </row>
    <row r="64" spans="1:19" x14ac:dyDescent="0.3">
      <c r="A64" s="63" t="s">
        <v>322</v>
      </c>
      <c r="B64" s="64">
        <f>VLOOKUP($A64,'Return Data'!$B$7:$R$2292,3,0)</f>
        <v>44533</v>
      </c>
      <c r="C64" s="65">
        <f>VLOOKUP($A64,'Return Data'!$B$7:$R$2292,4,0)</f>
        <v>27.524999999999999</v>
      </c>
      <c r="D64" s="65">
        <f>VLOOKUP($A64,'Return Data'!$B$7:$R$2292,10,0)</f>
        <v>1.2563</v>
      </c>
      <c r="E64" s="66">
        <f t="shared" si="8"/>
        <v>32</v>
      </c>
      <c r="F64" s="65">
        <f>VLOOKUP($A64,'Return Data'!$B$7:$R$2292,11,0)</f>
        <v>11.345700000000001</v>
      </c>
      <c r="G64" s="66">
        <f t="shared" si="1"/>
        <v>48</v>
      </c>
      <c r="H64" s="65">
        <f>VLOOKUP($A64,'Return Data'!$B$7:$R$2292,12,0)</f>
        <v>13.2683</v>
      </c>
      <c r="I64" s="66">
        <f t="shared" si="2"/>
        <v>53</v>
      </c>
      <c r="J64" s="65">
        <f>VLOOKUP($A64,'Return Data'!$B$7:$R$2292,13,0)</f>
        <v>35.107900000000001</v>
      </c>
      <c r="K64" s="66">
        <f t="shared" si="3"/>
        <v>45</v>
      </c>
      <c r="L64" s="65">
        <f>VLOOKUP($A64,'Return Data'!$B$7:$R$2292,17,0)</f>
        <v>20.115400000000001</v>
      </c>
      <c r="M64" s="66">
        <f t="shared" si="4"/>
        <v>45</v>
      </c>
      <c r="N64" s="65">
        <f>VLOOKUP($A64,'Return Data'!$B$7:$R$2292,14,0)</f>
        <v>17.981200000000001</v>
      </c>
      <c r="O64" s="66">
        <f t="shared" si="5"/>
        <v>34</v>
      </c>
      <c r="P64" s="65">
        <f>VLOOKUP($A64,'Return Data'!$B$7:$R$2292,15,0)</f>
        <v>16.628599999999999</v>
      </c>
      <c r="Q64" s="66">
        <f t="shared" si="6"/>
        <v>20</v>
      </c>
      <c r="R64" s="65">
        <f>VLOOKUP($A64,'Return Data'!$B$7:$R$2292,16,0)</f>
        <v>15.223599999999999</v>
      </c>
      <c r="S64" s="67">
        <f t="shared" si="7"/>
        <v>34</v>
      </c>
    </row>
    <row r="65" spans="1:19" x14ac:dyDescent="0.3">
      <c r="A65" s="63" t="s">
        <v>323</v>
      </c>
      <c r="B65" s="64">
        <f>VLOOKUP($A65,'Return Data'!$B$7:$R$2292,3,0)</f>
        <v>44533</v>
      </c>
      <c r="C65" s="65">
        <f>VLOOKUP($A65,'Return Data'!$B$7:$R$2292,4,0)</f>
        <v>167.091958952901</v>
      </c>
      <c r="D65" s="65">
        <f>VLOOKUP($A65,'Return Data'!$B$7:$R$2292,10,0)</f>
        <v>-2.2128999999999999</v>
      </c>
      <c r="E65" s="66">
        <f t="shared" si="8"/>
        <v>59</v>
      </c>
      <c r="F65" s="65">
        <f>VLOOKUP($A65,'Return Data'!$B$7:$R$2292,11,0)</f>
        <v>5.7573999999999996</v>
      </c>
      <c r="G65" s="66">
        <f t="shared" si="1"/>
        <v>57</v>
      </c>
      <c r="H65" s="65">
        <f>VLOOKUP($A65,'Return Data'!$B$7:$R$2292,12,0)</f>
        <v>10.705299999999999</v>
      </c>
      <c r="I65" s="66">
        <f t="shared" si="2"/>
        <v>57</v>
      </c>
      <c r="J65" s="65">
        <f>VLOOKUP($A65,'Return Data'!$B$7:$R$2292,13,0)</f>
        <v>25.605</v>
      </c>
      <c r="K65" s="66">
        <f t="shared" si="3"/>
        <v>56</v>
      </c>
      <c r="L65" s="65">
        <f>VLOOKUP($A65,'Return Data'!$B$7:$R$2292,17,0)</f>
        <v>16.922899999999998</v>
      </c>
      <c r="M65" s="66">
        <f t="shared" si="4"/>
        <v>56</v>
      </c>
      <c r="N65" s="65">
        <f>VLOOKUP($A65,'Return Data'!$B$7:$R$2292,14,0)</f>
        <v>13.2433</v>
      </c>
      <c r="O65" s="66">
        <f t="shared" si="5"/>
        <v>52</v>
      </c>
      <c r="P65" s="65">
        <f>VLOOKUP($A65,'Return Data'!$B$7:$R$2292,15,0)</f>
        <v>15.0389</v>
      </c>
      <c r="Q65" s="66">
        <f t="shared" si="6"/>
        <v>27</v>
      </c>
      <c r="R65" s="65">
        <f>VLOOKUP($A65,'Return Data'!$B$7:$R$2292,16,0)</f>
        <v>11.5831</v>
      </c>
      <c r="S65" s="67">
        <f t="shared" si="7"/>
        <v>52</v>
      </c>
    </row>
    <row r="66" spans="1:19" x14ac:dyDescent="0.3">
      <c r="A66" s="63" t="s">
        <v>324</v>
      </c>
      <c r="B66" s="64">
        <f>VLOOKUP($A66,'Return Data'!$B$7:$R$2292,3,0)</f>
        <v>44533</v>
      </c>
      <c r="C66" s="65">
        <f>VLOOKUP($A66,'Return Data'!$B$7:$R$2292,4,0)</f>
        <v>41.64</v>
      </c>
      <c r="D66" s="65">
        <f>VLOOKUP($A66,'Return Data'!$B$7:$R$2292,10,0)</f>
        <v>1.1908000000000001</v>
      </c>
      <c r="E66" s="66">
        <f t="shared" si="8"/>
        <v>33</v>
      </c>
      <c r="F66" s="65">
        <f>VLOOKUP($A66,'Return Data'!$B$7:$R$2292,11,0)</f>
        <v>16.900600000000001</v>
      </c>
      <c r="G66" s="66">
        <f t="shared" si="1"/>
        <v>16</v>
      </c>
      <c r="H66" s="65">
        <f>VLOOKUP($A66,'Return Data'!$B$7:$R$2292,12,0)</f>
        <v>21.1874</v>
      </c>
      <c r="I66" s="66">
        <f t="shared" si="2"/>
        <v>20</v>
      </c>
      <c r="J66" s="65">
        <f>VLOOKUP($A66,'Return Data'!$B$7:$R$2292,13,0)</f>
        <v>42.213099999999997</v>
      </c>
      <c r="K66" s="66">
        <f t="shared" si="3"/>
        <v>23</v>
      </c>
      <c r="L66" s="65">
        <f>VLOOKUP($A66,'Return Data'!$B$7:$R$2292,17,0)</f>
        <v>28.0198</v>
      </c>
      <c r="M66" s="66">
        <f t="shared" si="4"/>
        <v>21</v>
      </c>
      <c r="N66" s="65">
        <f>VLOOKUP($A66,'Return Data'!$B$7:$R$2292,14,0)</f>
        <v>21.453499999999998</v>
      </c>
      <c r="O66" s="66">
        <f t="shared" si="5"/>
        <v>19</v>
      </c>
      <c r="P66" s="65">
        <f>VLOOKUP($A66,'Return Data'!$B$7:$R$2292,15,0)</f>
        <v>16.460799999999999</v>
      </c>
      <c r="Q66" s="66">
        <f t="shared" si="6"/>
        <v>21</v>
      </c>
      <c r="R66" s="65">
        <f>VLOOKUP($A66,'Return Data'!$B$7:$R$2292,16,0)</f>
        <v>15.4093</v>
      </c>
      <c r="S66" s="67">
        <f t="shared" si="7"/>
        <v>31</v>
      </c>
    </row>
    <row r="67" spans="1:19" x14ac:dyDescent="0.3">
      <c r="A67" s="63" t="s">
        <v>330</v>
      </c>
      <c r="B67" s="64">
        <f>VLOOKUP($A67,'Return Data'!$B$7:$R$2292,3,0)</f>
        <v>44533</v>
      </c>
      <c r="C67" s="65">
        <f>VLOOKUP($A67,'Return Data'!$B$7:$R$2292,4,0)</f>
        <v>145.7193</v>
      </c>
      <c r="D67" s="65">
        <f>VLOOKUP($A67,'Return Data'!$B$7:$R$2292,10,0)</f>
        <v>1.3227</v>
      </c>
      <c r="E67" s="66">
        <f t="shared" si="8"/>
        <v>31</v>
      </c>
      <c r="F67" s="65">
        <f>VLOOKUP($A67,'Return Data'!$B$7:$R$2292,11,0)</f>
        <v>15.752000000000001</v>
      </c>
      <c r="G67" s="66">
        <f t="shared" si="1"/>
        <v>21</v>
      </c>
      <c r="H67" s="65">
        <f>VLOOKUP($A67,'Return Data'!$B$7:$R$2292,12,0)</f>
        <v>19.6708</v>
      </c>
      <c r="I67" s="66">
        <f t="shared" si="2"/>
        <v>25</v>
      </c>
      <c r="J67" s="65">
        <f>VLOOKUP($A67,'Return Data'!$B$7:$R$2292,13,0)</f>
        <v>39.268799999999999</v>
      </c>
      <c r="K67" s="66">
        <f t="shared" si="3"/>
        <v>35</v>
      </c>
      <c r="L67" s="65">
        <f>VLOOKUP($A67,'Return Data'!$B$7:$R$2292,17,0)</f>
        <v>27.3385</v>
      </c>
      <c r="M67" s="66">
        <f t="shared" si="4"/>
        <v>23</v>
      </c>
      <c r="N67" s="65">
        <f>VLOOKUP($A67,'Return Data'!$B$7:$R$2292,14,0)</f>
        <v>20.912299999999998</v>
      </c>
      <c r="O67" s="66">
        <f t="shared" si="5"/>
        <v>23</v>
      </c>
      <c r="P67" s="65">
        <f>VLOOKUP($A67,'Return Data'!$B$7:$R$2292,15,0)</f>
        <v>16.9588</v>
      </c>
      <c r="Q67" s="66">
        <f t="shared" si="6"/>
        <v>17</v>
      </c>
      <c r="R67" s="65">
        <f>VLOOKUP($A67,'Return Data'!$B$7:$R$2292,16,0)</f>
        <v>12.4739</v>
      </c>
      <c r="S67" s="67">
        <f t="shared" si="7"/>
        <v>47</v>
      </c>
    </row>
    <row r="68" spans="1:19" x14ac:dyDescent="0.3">
      <c r="A68" s="63" t="s">
        <v>331</v>
      </c>
      <c r="B68" s="64">
        <f>VLOOKUP($A68,'Return Data'!$B$7:$R$2292,3,0)</f>
        <v>44533</v>
      </c>
      <c r="C68" s="65">
        <f>VLOOKUP($A68,'Return Data'!$B$7:$R$2292,4,0)</f>
        <v>225.71348631555099</v>
      </c>
      <c r="D68" s="65">
        <f>VLOOKUP($A68,'Return Data'!$B$7:$R$2292,10,0)</f>
        <v>-1.1872</v>
      </c>
      <c r="E68" s="66">
        <f t="shared" si="8"/>
        <v>54</v>
      </c>
      <c r="F68" s="65">
        <f>VLOOKUP($A68,'Return Data'!$B$7:$R$2292,11,0)</f>
        <v>12.032</v>
      </c>
      <c r="G68" s="66">
        <f t="shared" si="1"/>
        <v>43</v>
      </c>
      <c r="H68" s="65">
        <f>VLOOKUP($A68,'Return Data'!$B$7:$R$2292,12,0)</f>
        <v>15.0595</v>
      </c>
      <c r="I68" s="66">
        <f t="shared" si="2"/>
        <v>48</v>
      </c>
      <c r="J68" s="65">
        <f>VLOOKUP($A68,'Return Data'!$B$7:$R$2292,13,0)</f>
        <v>33.913699999999999</v>
      </c>
      <c r="K68" s="66">
        <f t="shared" si="3"/>
        <v>47</v>
      </c>
      <c r="L68" s="65">
        <f>VLOOKUP($A68,'Return Data'!$B$7:$R$2292,17,0)</f>
        <v>19.599399999999999</v>
      </c>
      <c r="M68" s="66">
        <f t="shared" si="4"/>
        <v>49</v>
      </c>
      <c r="N68" s="65">
        <f>VLOOKUP($A68,'Return Data'!$B$7:$R$2292,14,0)</f>
        <v>15.880800000000001</v>
      </c>
      <c r="O68" s="66">
        <f t="shared" si="5"/>
        <v>45</v>
      </c>
      <c r="P68" s="65">
        <f>VLOOKUP($A68,'Return Data'!$B$7:$R$2292,15,0)</f>
        <v>14.8238</v>
      </c>
      <c r="Q68" s="66">
        <f t="shared" si="6"/>
        <v>29</v>
      </c>
      <c r="R68" s="65">
        <f>VLOOKUP($A68,'Return Data'!$B$7:$R$2292,16,0)</f>
        <v>18.137599999999999</v>
      </c>
      <c r="S68" s="67">
        <f t="shared" si="7"/>
        <v>18</v>
      </c>
    </row>
    <row r="69" spans="1:19" x14ac:dyDescent="0.3">
      <c r="A69" s="69"/>
      <c r="B69" s="70"/>
      <c r="C69" s="70"/>
      <c r="D69" s="71"/>
      <c r="E69" s="70"/>
      <c r="F69" s="71"/>
      <c r="G69" s="70"/>
      <c r="H69" s="71"/>
      <c r="I69" s="70"/>
      <c r="J69" s="71"/>
      <c r="K69" s="70"/>
      <c r="L69" s="71"/>
      <c r="M69" s="70"/>
      <c r="N69" s="71"/>
      <c r="O69" s="70"/>
      <c r="P69" s="71"/>
      <c r="Q69" s="70"/>
      <c r="R69" s="71"/>
      <c r="S69" s="72"/>
    </row>
    <row r="70" spans="1:19" x14ac:dyDescent="0.3">
      <c r="A70" s="73" t="s">
        <v>27</v>
      </c>
      <c r="B70" s="74"/>
      <c r="C70" s="74"/>
      <c r="D70" s="75">
        <f>AVERAGE(D8:D68)</f>
        <v>2.0531901639344259</v>
      </c>
      <c r="E70" s="74"/>
      <c r="F70" s="75">
        <f>AVERAGE(F8:F68)</f>
        <v>14.561167213114755</v>
      </c>
      <c r="G70" s="74"/>
      <c r="H70" s="75">
        <f>AVERAGE(H8:H68)</f>
        <v>22.067998360655746</v>
      </c>
      <c r="I70" s="74"/>
      <c r="J70" s="75">
        <f>AVERAGE(J8:J68)</f>
        <v>43.815654098360653</v>
      </c>
      <c r="K70" s="74"/>
      <c r="L70" s="75">
        <f>AVERAGE(L8:L68)</f>
        <v>27.329113114754104</v>
      </c>
      <c r="M70" s="74"/>
      <c r="N70" s="75">
        <f>AVERAGE(N8:N68)</f>
        <v>20.000905172413788</v>
      </c>
      <c r="O70" s="74"/>
      <c r="P70" s="75">
        <f>AVERAGE(P8:P68)</f>
        <v>16.591873333333336</v>
      </c>
      <c r="Q70" s="74"/>
      <c r="R70" s="75">
        <f>AVERAGE(R8:R68)</f>
        <v>15.977196721311481</v>
      </c>
      <c r="S70" s="76"/>
    </row>
    <row r="71" spans="1:19" x14ac:dyDescent="0.3">
      <c r="A71" s="73" t="s">
        <v>28</v>
      </c>
      <c r="B71" s="74"/>
      <c r="C71" s="74"/>
      <c r="D71" s="75">
        <f>MIN(D8:D68)</f>
        <v>-4.1534000000000004</v>
      </c>
      <c r="E71" s="74"/>
      <c r="F71" s="75">
        <f>MIN(F8:F68)</f>
        <v>-0.70960000000000001</v>
      </c>
      <c r="G71" s="74"/>
      <c r="H71" s="75">
        <f>MIN(H8:H68)</f>
        <v>3.2612999999999999</v>
      </c>
      <c r="I71" s="74"/>
      <c r="J71" s="75">
        <f>MIN(J8:J68)</f>
        <v>19.059899999999999</v>
      </c>
      <c r="K71" s="74"/>
      <c r="L71" s="75">
        <f>MIN(L8:L68)</f>
        <v>12.6332</v>
      </c>
      <c r="M71" s="74"/>
      <c r="N71" s="75">
        <f>MIN(N8:N68)</f>
        <v>9.9726999999999997</v>
      </c>
      <c r="O71" s="74"/>
      <c r="P71" s="75">
        <f>MIN(P8:P68)</f>
        <v>9.7911000000000001</v>
      </c>
      <c r="Q71" s="74"/>
      <c r="R71" s="75">
        <f>MIN(R8:R68)</f>
        <v>7.4355000000000002</v>
      </c>
      <c r="S71" s="76"/>
    </row>
    <row r="72" spans="1:19" ht="15" thickBot="1" x14ac:dyDescent="0.35">
      <c r="A72" s="77" t="s">
        <v>29</v>
      </c>
      <c r="B72" s="78"/>
      <c r="C72" s="78"/>
      <c r="D72" s="79">
        <f>MAX(D8:D68)</f>
        <v>9.1959</v>
      </c>
      <c r="E72" s="78"/>
      <c r="F72" s="79">
        <f>MAX(F8:F68)</f>
        <v>29.26</v>
      </c>
      <c r="G72" s="78"/>
      <c r="H72" s="79">
        <f>MAX(H8:H68)</f>
        <v>53.536799999999999</v>
      </c>
      <c r="I72" s="78"/>
      <c r="J72" s="79">
        <f>MAX(J8:J68)</f>
        <v>88.319000000000003</v>
      </c>
      <c r="K72" s="78"/>
      <c r="L72" s="79">
        <f>MAX(L8:L68)</f>
        <v>51.7517</v>
      </c>
      <c r="M72" s="78"/>
      <c r="N72" s="79">
        <f>MAX(N8:N68)</f>
        <v>37.164999999999999</v>
      </c>
      <c r="O72" s="78"/>
      <c r="P72" s="79">
        <f>MAX(P8:P68)</f>
        <v>27.1968</v>
      </c>
      <c r="Q72" s="78"/>
      <c r="R72" s="79">
        <f>MAX(R8:R68)</f>
        <v>29.7791</v>
      </c>
      <c r="S72" s="80"/>
    </row>
    <row r="73" spans="1:19" x14ac:dyDescent="0.3">
      <c r="A73" s="112" t="s">
        <v>432</v>
      </c>
    </row>
    <row r="74" spans="1:19" x14ac:dyDescent="0.3">
      <c r="A74" s="14" t="s">
        <v>340</v>
      </c>
    </row>
  </sheetData>
  <sheetProtection algorithmName="SHA-512" hashValue="6kVI4f+1YQffm3jdhclDyLHlEDmFSdI4WtCFTAdO2y2qQO353m+6yKQrTyyM+Z/wPGzwXu4FS1N18BVAFgLtnQ==" saltValue="Qc+2JwpUVEACHz8fqrQpbw==" spinCount="100000" sheet="1" objects="1" scenarios="1"/>
  <sortState xmlns:xlrd2="http://schemas.microsoft.com/office/spreadsheetml/2017/richdata2" ref="A8:S68">
    <sortCondition ref="A8:A6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1952</v>
      </c>
      <c r="B8" s="64">
        <f>VLOOKUP($A8,'Return Data'!$B$7:$R$2292,3,0)</f>
        <v>44533</v>
      </c>
      <c r="C8" s="65">
        <f>VLOOKUP($A8,'Return Data'!$B$7:$R$2292,4,0)</f>
        <v>13.74</v>
      </c>
      <c r="D8" s="65">
        <f>VLOOKUP($A8,'Return Data'!$B$7:$R$2292,8,0)</f>
        <v>-3.7141000000000002</v>
      </c>
      <c r="E8" s="66">
        <f>RANK(D8,D$8:D$15,0)</f>
        <v>8</v>
      </c>
      <c r="F8" s="65">
        <f>VLOOKUP($A8,'Return Data'!$B$7:$R$2292,9,0)</f>
        <v>-2.7601</v>
      </c>
      <c r="G8" s="66">
        <f t="shared" ref="G8" si="0">RANK(F8,F$8:F$15,0)</f>
        <v>7</v>
      </c>
      <c r="H8" s="65">
        <f>VLOOKUP($A8,'Return Data'!$B$7:$R$2292,10,0)</f>
        <v>4.9656000000000002</v>
      </c>
      <c r="I8" s="66">
        <f t="shared" ref="I8" si="1">RANK(H8,H$8:H$15,0)</f>
        <v>1</v>
      </c>
      <c r="J8" s="65">
        <f>VLOOKUP($A8,'Return Data'!$B$7:$R$2292,11,0)</f>
        <v>23.339300000000001</v>
      </c>
      <c r="K8" s="66">
        <f t="shared" ref="K8" si="2">RANK(J8,J$8:J$15,0)</f>
        <v>2</v>
      </c>
      <c r="L8" s="65">
        <f>VLOOKUP($A8,'Return Data'!$B$7:$R$2292,12,0)</f>
        <v>26.752800000000001</v>
      </c>
      <c r="M8" s="66">
        <f t="shared" ref="M8" si="3">RANK(L8,L$8:L$15,0)</f>
        <v>2</v>
      </c>
      <c r="N8" s="65"/>
      <c r="O8" s="66"/>
      <c r="P8" s="65">
        <f>VLOOKUP($A8,'Return Data'!$B$7:$R$2292,16,0)</f>
        <v>37.4</v>
      </c>
      <c r="Q8" s="67">
        <f t="shared" ref="Q8" si="4">RANK(P8,P$8:P$15,0)</f>
        <v>2</v>
      </c>
    </row>
    <row r="9" spans="1:18" x14ac:dyDescent="0.3">
      <c r="A9" s="63" t="s">
        <v>377</v>
      </c>
      <c r="B9" s="64">
        <f>VLOOKUP($A9,'Return Data'!$B$7:$R$2292,3,0)</f>
        <v>44533</v>
      </c>
      <c r="C9" s="65">
        <f>VLOOKUP($A9,'Return Data'!$B$7:$R$2292,4,0)</f>
        <v>17.16</v>
      </c>
      <c r="D9" s="65">
        <f>VLOOKUP($A9,'Return Data'!$B$7:$R$2292,8,0)</f>
        <v>-2.3891</v>
      </c>
      <c r="E9" s="66">
        <f t="shared" ref="E9:E15" si="5">RANK(D9,D$8:D$15,0)</f>
        <v>5</v>
      </c>
      <c r="F9" s="65">
        <f>VLOOKUP($A9,'Return Data'!$B$7:$R$2292,9,0)</f>
        <v>-0.98099999999999998</v>
      </c>
      <c r="G9" s="66">
        <f t="shared" ref="G9" si="6">RANK(F9,F$8:F$15,0)</f>
        <v>3</v>
      </c>
      <c r="H9" s="65">
        <f>VLOOKUP($A9,'Return Data'!$B$7:$R$2292,10,0)</f>
        <v>1.7190000000000001</v>
      </c>
      <c r="I9" s="66">
        <f t="shared" ref="I9" si="7">RANK(H9,H$8:H$15,0)</f>
        <v>5</v>
      </c>
      <c r="J9" s="65">
        <f>VLOOKUP($A9,'Return Data'!$B$7:$R$2292,11,0)</f>
        <v>16.102799999999998</v>
      </c>
      <c r="K9" s="66">
        <f t="shared" ref="K9" si="8">RANK(J9,J$8:J$15,0)</f>
        <v>5</v>
      </c>
      <c r="L9" s="65">
        <f>VLOOKUP($A9,'Return Data'!$B$7:$R$2292,12,0)</f>
        <v>19.748799999999999</v>
      </c>
      <c r="M9" s="66">
        <f t="shared" ref="M9" si="9">RANK(L9,L$8:L$15,0)</f>
        <v>3</v>
      </c>
      <c r="N9" s="65">
        <f>VLOOKUP($A9,'Return Data'!$B$7:$R$2292,13,0)</f>
        <v>35.011800000000001</v>
      </c>
      <c r="O9" s="66">
        <f t="shared" ref="O9" si="10">RANK(N9,N$8:N$15,0)</f>
        <v>2</v>
      </c>
      <c r="P9" s="65">
        <f>VLOOKUP($A9,'Return Data'!$B$7:$R$2292,16,0)</f>
        <v>34.801600000000001</v>
      </c>
      <c r="Q9" s="67">
        <f t="shared" ref="Q9" si="11">RANK(P9,P$8:P$15,0)</f>
        <v>3</v>
      </c>
    </row>
    <row r="10" spans="1:18" x14ac:dyDescent="0.3">
      <c r="A10" s="63" t="s">
        <v>1955</v>
      </c>
      <c r="B10" s="64">
        <f>VLOOKUP($A10,'Return Data'!$B$7:$R$2292,3,0)</f>
        <v>44533</v>
      </c>
      <c r="C10" s="65">
        <f>VLOOKUP($A10,'Return Data'!$B$7:$R$2292,4,0)</f>
        <v>14.09</v>
      </c>
      <c r="D10" s="65">
        <f>VLOOKUP($A10,'Return Data'!$B$7:$R$2292,8,0)</f>
        <v>-0.49440000000000001</v>
      </c>
      <c r="E10" s="66">
        <f t="shared" si="5"/>
        <v>1</v>
      </c>
      <c r="F10" s="65">
        <f>VLOOKUP($A10,'Return Data'!$B$7:$R$2292,9,0)</f>
        <v>-0.56459999999999999</v>
      </c>
      <c r="G10" s="66">
        <f t="shared" ref="G10:G15" si="12">RANK(F10,F$8:F$15,0)</f>
        <v>2</v>
      </c>
      <c r="H10" s="65">
        <f>VLOOKUP($A10,'Return Data'!$B$7:$R$2292,10,0)</f>
        <v>-0.35360000000000003</v>
      </c>
      <c r="I10" s="66">
        <f t="shared" ref="I10:I15" si="13">RANK(H10,H$8:H$15,0)</f>
        <v>7</v>
      </c>
      <c r="J10" s="65">
        <f>VLOOKUP($A10,'Return Data'!$B$7:$R$2292,11,0)</f>
        <v>11.559799999999999</v>
      </c>
      <c r="K10" s="66">
        <f t="shared" ref="K10:K15" si="14">RANK(J10,J$8:J$15,0)</f>
        <v>7</v>
      </c>
      <c r="L10" s="65">
        <f>VLOOKUP($A10,'Return Data'!$B$7:$R$2292,12,0)</f>
        <v>17.514600000000002</v>
      </c>
      <c r="M10" s="66">
        <f t="shared" ref="M10:M15" si="15">RANK(L10,L$8:L$15,0)</f>
        <v>5</v>
      </c>
      <c r="N10" s="65">
        <f>VLOOKUP($A10,'Return Data'!$B$7:$R$2292,13,0)</f>
        <v>30.101600000000001</v>
      </c>
      <c r="O10" s="66">
        <f t="shared" ref="O10:O15" si="16">RANK(N10,N$8:N$15,0)</f>
        <v>4</v>
      </c>
      <c r="P10" s="65">
        <f>VLOOKUP($A10,'Return Data'!$B$7:$R$2292,16,0)</f>
        <v>34.7134</v>
      </c>
      <c r="Q10" s="67">
        <f t="shared" ref="Q10:Q15" si="17">RANK(P10,P$8:P$15,0)</f>
        <v>4</v>
      </c>
    </row>
    <row r="11" spans="1:18" x14ac:dyDescent="0.3">
      <c r="A11" s="63" t="s">
        <v>1956</v>
      </c>
      <c r="B11" s="64">
        <f>VLOOKUP($A11,'Return Data'!$B$7:$R$2292,3,0)</f>
        <v>44533</v>
      </c>
      <c r="C11" s="65">
        <f>VLOOKUP($A11,'Return Data'!$B$7:$R$2292,4,0)</f>
        <v>13.25</v>
      </c>
      <c r="D11" s="65">
        <f>VLOOKUP($A11,'Return Data'!$B$7:$R$2292,8,0)</f>
        <v>-2.0695000000000001</v>
      </c>
      <c r="E11" s="66">
        <f t="shared" si="5"/>
        <v>4</v>
      </c>
      <c r="F11" s="65">
        <f>VLOOKUP($A11,'Return Data'!$B$7:$R$2292,9,0)</f>
        <v>-1.4137</v>
      </c>
      <c r="G11" s="66">
        <f t="shared" si="12"/>
        <v>5</v>
      </c>
      <c r="H11" s="65">
        <f>VLOOKUP($A11,'Return Data'!$B$7:$R$2292,10,0)</f>
        <v>4.6603000000000003</v>
      </c>
      <c r="I11" s="66">
        <f t="shared" si="13"/>
        <v>2</v>
      </c>
      <c r="J11" s="65">
        <f>VLOOKUP($A11,'Return Data'!$B$7:$R$2292,11,0)</f>
        <v>22.345300000000002</v>
      </c>
      <c r="K11" s="66">
        <f t="shared" si="14"/>
        <v>3</v>
      </c>
      <c r="L11" s="65"/>
      <c r="M11" s="66"/>
      <c r="N11" s="65"/>
      <c r="O11" s="66"/>
      <c r="P11" s="65">
        <f>VLOOKUP($A11,'Return Data'!$B$7:$R$2292,16,0)</f>
        <v>32.5</v>
      </c>
      <c r="Q11" s="67">
        <f t="shared" si="17"/>
        <v>5</v>
      </c>
    </row>
    <row r="12" spans="1:18" x14ac:dyDescent="0.3">
      <c r="A12" s="63" t="s">
        <v>1958</v>
      </c>
      <c r="B12" s="64">
        <f>VLOOKUP($A12,'Return Data'!$B$7:$R$2292,3,0)</f>
        <v>44533</v>
      </c>
      <c r="C12" s="65">
        <f>VLOOKUP($A12,'Return Data'!$B$7:$R$2292,4,0)</f>
        <v>12.318</v>
      </c>
      <c r="D12" s="65">
        <f>VLOOKUP($A12,'Return Data'!$B$7:$R$2292,8,0)</f>
        <v>-2.0592999999999999</v>
      </c>
      <c r="E12" s="66">
        <f t="shared" si="5"/>
        <v>3</v>
      </c>
      <c r="F12" s="65">
        <f>VLOOKUP($A12,'Return Data'!$B$7:$R$2292,9,0)</f>
        <v>-3.0613000000000001</v>
      </c>
      <c r="G12" s="66">
        <f t="shared" si="12"/>
        <v>8</v>
      </c>
      <c r="H12" s="65">
        <f>VLOOKUP($A12,'Return Data'!$B$7:$R$2292,10,0)</f>
        <v>-2.1215999999999999</v>
      </c>
      <c r="I12" s="66">
        <f t="shared" si="13"/>
        <v>8</v>
      </c>
      <c r="J12" s="65">
        <f>VLOOKUP($A12,'Return Data'!$B$7:$R$2292,11,0)</f>
        <v>8.6626999999999992</v>
      </c>
      <c r="K12" s="66">
        <f t="shared" si="14"/>
        <v>8</v>
      </c>
      <c r="L12" s="65">
        <f>VLOOKUP($A12,'Return Data'!$B$7:$R$2292,12,0)</f>
        <v>14.9496</v>
      </c>
      <c r="M12" s="66">
        <f t="shared" si="15"/>
        <v>7</v>
      </c>
      <c r="N12" s="65"/>
      <c r="O12" s="66"/>
      <c r="P12" s="65">
        <f>VLOOKUP($A12,'Return Data'!$B$7:$R$2292,16,0)</f>
        <v>23.18</v>
      </c>
      <c r="Q12" s="67">
        <f t="shared" si="17"/>
        <v>7</v>
      </c>
    </row>
    <row r="13" spans="1:18" x14ac:dyDescent="0.3">
      <c r="A13" s="63" t="s">
        <v>1961</v>
      </c>
      <c r="B13" s="64">
        <f>VLOOKUP($A13,'Return Data'!$B$7:$R$2292,3,0)</f>
        <v>44533</v>
      </c>
      <c r="C13" s="65">
        <f>VLOOKUP($A13,'Return Data'!$B$7:$R$2292,4,0)</f>
        <v>19.014700000000001</v>
      </c>
      <c r="D13" s="65">
        <f>VLOOKUP($A13,'Return Data'!$B$7:$R$2292,8,0)</f>
        <v>-1.2946</v>
      </c>
      <c r="E13" s="66">
        <f t="shared" si="5"/>
        <v>2</v>
      </c>
      <c r="F13" s="65">
        <f>VLOOKUP($A13,'Return Data'!$B$7:$R$2292,9,0)</f>
        <v>1.9827999999999999</v>
      </c>
      <c r="G13" s="66">
        <f t="shared" si="12"/>
        <v>1</v>
      </c>
      <c r="H13" s="65">
        <f>VLOOKUP($A13,'Return Data'!$B$7:$R$2292,10,0)</f>
        <v>4.2134999999999998</v>
      </c>
      <c r="I13" s="66">
        <f t="shared" si="13"/>
        <v>3</v>
      </c>
      <c r="J13" s="65">
        <f>VLOOKUP($A13,'Return Data'!$B$7:$R$2292,11,0)</f>
        <v>24.668600000000001</v>
      </c>
      <c r="K13" s="66">
        <f t="shared" si="14"/>
        <v>1</v>
      </c>
      <c r="L13" s="65">
        <f>VLOOKUP($A13,'Return Data'!$B$7:$R$2292,12,0)</f>
        <v>43.745800000000003</v>
      </c>
      <c r="M13" s="66">
        <f t="shared" si="15"/>
        <v>1</v>
      </c>
      <c r="N13" s="65"/>
      <c r="O13" s="66"/>
      <c r="P13" s="65">
        <f>VLOOKUP($A13,'Return Data'!$B$7:$R$2292,16,0)</f>
        <v>81.6374</v>
      </c>
      <c r="Q13" s="67">
        <f t="shared" si="17"/>
        <v>1</v>
      </c>
    </row>
    <row r="14" spans="1:18" x14ac:dyDescent="0.3">
      <c r="A14" s="63" t="s">
        <v>49</v>
      </c>
      <c r="B14" s="64">
        <f>VLOOKUP($A14,'Return Data'!$B$7:$R$2292,3,0)</f>
        <v>44533</v>
      </c>
      <c r="C14" s="65">
        <f>VLOOKUP($A14,'Return Data'!$B$7:$R$2292,4,0)</f>
        <v>17.2</v>
      </c>
      <c r="D14" s="65">
        <f>VLOOKUP($A14,'Return Data'!$B$7:$R$2292,8,0)</f>
        <v>-2.4390000000000001</v>
      </c>
      <c r="E14" s="66">
        <f t="shared" si="5"/>
        <v>6</v>
      </c>
      <c r="F14" s="65">
        <f>VLOOKUP($A14,'Return Data'!$B$7:$R$2292,9,0)</f>
        <v>-1.3761000000000001</v>
      </c>
      <c r="G14" s="66">
        <f t="shared" si="12"/>
        <v>4</v>
      </c>
      <c r="H14" s="65">
        <f>VLOOKUP($A14,'Return Data'!$B$7:$R$2292,10,0)</f>
        <v>-0.23200000000000001</v>
      </c>
      <c r="I14" s="66">
        <f t="shared" si="13"/>
        <v>6</v>
      </c>
      <c r="J14" s="65">
        <f>VLOOKUP($A14,'Return Data'!$B$7:$R$2292,11,0)</f>
        <v>11.6158</v>
      </c>
      <c r="K14" s="66">
        <f t="shared" si="14"/>
        <v>6</v>
      </c>
      <c r="L14" s="65">
        <f>VLOOKUP($A14,'Return Data'!$B$7:$R$2292,12,0)</f>
        <v>15.3588</v>
      </c>
      <c r="M14" s="66">
        <f t="shared" si="15"/>
        <v>6</v>
      </c>
      <c r="N14" s="65">
        <f>VLOOKUP($A14,'Return Data'!$B$7:$R$2292,13,0)</f>
        <v>34.585299999999997</v>
      </c>
      <c r="O14" s="66">
        <f t="shared" si="16"/>
        <v>3</v>
      </c>
      <c r="P14" s="65">
        <f>VLOOKUP($A14,'Return Data'!$B$7:$R$2292,16,0)</f>
        <v>25.385999999999999</v>
      </c>
      <c r="Q14" s="67">
        <f t="shared" si="17"/>
        <v>6</v>
      </c>
    </row>
    <row r="15" spans="1:18" x14ac:dyDescent="0.3">
      <c r="A15" s="63" t="s">
        <v>50</v>
      </c>
      <c r="B15" s="64">
        <f>VLOOKUP($A15,'Return Data'!$B$7:$R$2292,3,0)</f>
        <v>44533</v>
      </c>
      <c r="C15" s="65">
        <f>VLOOKUP($A15,'Return Data'!$B$7:$R$2292,4,0)</f>
        <v>178.5796</v>
      </c>
      <c r="D15" s="65">
        <f>VLOOKUP($A15,'Return Data'!$B$7:$R$2292,8,0)</f>
        <v>-3.0236999999999998</v>
      </c>
      <c r="E15" s="66">
        <f t="shared" si="5"/>
        <v>7</v>
      </c>
      <c r="F15" s="65">
        <f>VLOOKUP($A15,'Return Data'!$B$7:$R$2292,9,0)</f>
        <v>-2.4980000000000002</v>
      </c>
      <c r="G15" s="66">
        <f t="shared" si="12"/>
        <v>6</v>
      </c>
      <c r="H15" s="65">
        <f>VLOOKUP($A15,'Return Data'!$B$7:$R$2292,10,0)</f>
        <v>2.5554999999999999</v>
      </c>
      <c r="I15" s="66">
        <f t="shared" si="13"/>
        <v>4</v>
      </c>
      <c r="J15" s="65">
        <f>VLOOKUP($A15,'Return Data'!$B$7:$R$2292,11,0)</f>
        <v>16.210799999999999</v>
      </c>
      <c r="K15" s="66">
        <f t="shared" si="14"/>
        <v>4</v>
      </c>
      <c r="L15" s="65">
        <f>VLOOKUP($A15,'Return Data'!$B$7:$R$2292,12,0)</f>
        <v>19.1983</v>
      </c>
      <c r="M15" s="66">
        <f t="shared" si="15"/>
        <v>4</v>
      </c>
      <c r="N15" s="65">
        <f>VLOOKUP($A15,'Return Data'!$B$7:$R$2292,13,0)</f>
        <v>38.834200000000003</v>
      </c>
      <c r="O15" s="66">
        <f t="shared" si="16"/>
        <v>1</v>
      </c>
      <c r="P15" s="65">
        <f>VLOOKUP($A15,'Return Data'!$B$7:$R$2292,16,0)</f>
        <v>15.795500000000001</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-2.1854624999999999</v>
      </c>
      <c r="E17" s="74"/>
      <c r="F17" s="75">
        <f>AVERAGE(F8:F15)</f>
        <v>-1.3340000000000001</v>
      </c>
      <c r="G17" s="74"/>
      <c r="H17" s="75">
        <f>AVERAGE(H8:H15)</f>
        <v>1.9258375000000003</v>
      </c>
      <c r="I17" s="74"/>
      <c r="J17" s="75">
        <f>AVERAGE(J8:J15)</f>
        <v>16.8131375</v>
      </c>
      <c r="K17" s="74"/>
      <c r="L17" s="75">
        <f>AVERAGE(L8:L15)</f>
        <v>22.466957142857144</v>
      </c>
      <c r="M17" s="74"/>
      <c r="N17" s="75">
        <f>AVERAGE(N8:N15)</f>
        <v>34.633225000000003</v>
      </c>
      <c r="O17" s="74"/>
      <c r="P17" s="75">
        <f>AVERAGE(P8:P15)</f>
        <v>35.676737500000002</v>
      </c>
      <c r="Q17" s="76"/>
    </row>
    <row r="18" spans="1:17" ht="15" customHeight="1" x14ac:dyDescent="0.3">
      <c r="A18" s="73" t="s">
        <v>28</v>
      </c>
      <c r="B18" s="74"/>
      <c r="C18" s="74"/>
      <c r="D18" s="75">
        <f>MIN(D8:D15)</f>
        <v>-3.7141000000000002</v>
      </c>
      <c r="E18" s="74"/>
      <c r="F18" s="75">
        <f>MIN(F8:F15)</f>
        <v>-3.0613000000000001</v>
      </c>
      <c r="G18" s="74"/>
      <c r="H18" s="75">
        <f>MIN(H8:H15)</f>
        <v>-2.1215999999999999</v>
      </c>
      <c r="I18" s="74"/>
      <c r="J18" s="75">
        <f>MIN(J8:J15)</f>
        <v>8.6626999999999992</v>
      </c>
      <c r="K18" s="74"/>
      <c r="L18" s="75">
        <f>MIN(L8:L15)</f>
        <v>14.9496</v>
      </c>
      <c r="M18" s="74"/>
      <c r="N18" s="75">
        <f>MIN(N8:N15)</f>
        <v>30.101600000000001</v>
      </c>
      <c r="O18" s="74"/>
      <c r="P18" s="75">
        <f>MIN(P8:P15)</f>
        <v>15.795500000000001</v>
      </c>
      <c r="Q18" s="76"/>
    </row>
    <row r="19" spans="1:17" ht="15" thickBot="1" x14ac:dyDescent="0.35">
      <c r="A19" s="77" t="s">
        <v>29</v>
      </c>
      <c r="B19" s="78"/>
      <c r="C19" s="78"/>
      <c r="D19" s="79">
        <f>MAX(D8:D15)</f>
        <v>-0.49440000000000001</v>
      </c>
      <c r="E19" s="78"/>
      <c r="F19" s="79">
        <f>MAX(F8:F15)</f>
        <v>1.9827999999999999</v>
      </c>
      <c r="G19" s="78"/>
      <c r="H19" s="79">
        <f>MAX(H8:H15)</f>
        <v>4.9656000000000002</v>
      </c>
      <c r="I19" s="78"/>
      <c r="J19" s="79">
        <f>MAX(J8:J15)</f>
        <v>24.668600000000001</v>
      </c>
      <c r="K19" s="78"/>
      <c r="L19" s="79">
        <f>MAX(L8:L15)</f>
        <v>43.745800000000003</v>
      </c>
      <c r="M19" s="78"/>
      <c r="N19" s="79">
        <f>MAX(N8:N15)</f>
        <v>38.834200000000003</v>
      </c>
      <c r="O19" s="78"/>
      <c r="P19" s="79">
        <f>MAX(P8:P15)</f>
        <v>81.6374</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1953</v>
      </c>
      <c r="B8" s="64">
        <f>VLOOKUP($A8,'Return Data'!$B$7:$R$2292,3,0)</f>
        <v>44533</v>
      </c>
      <c r="C8" s="65">
        <f>VLOOKUP($A8,'Return Data'!$B$7:$R$2292,4,0)</f>
        <v>13.5</v>
      </c>
      <c r="D8" s="65">
        <f>VLOOKUP($A8,'Return Data'!$B$7:$R$2292,8,0)</f>
        <v>-3.7776000000000001</v>
      </c>
      <c r="E8" s="66">
        <f>RANK(D8,D$8:D$16,0)</f>
        <v>9</v>
      </c>
      <c r="F8" s="65">
        <f>VLOOKUP($A8,'Return Data'!$B$7:$R$2292,9,0)</f>
        <v>-2.8776999999999999</v>
      </c>
      <c r="G8" s="66">
        <f>RANK(F8,F$8:F$16,0)</f>
        <v>8</v>
      </c>
      <c r="H8" s="65">
        <f>VLOOKUP($A8,'Return Data'!$B$7:$R$2292,10,0)</f>
        <v>4.4892000000000003</v>
      </c>
      <c r="I8" s="66">
        <f t="shared" ref="I8" si="0">RANK(H8,H$8:H$16,0)</f>
        <v>1</v>
      </c>
      <c r="J8" s="65">
        <f>VLOOKUP($A8,'Return Data'!$B$7:$R$2292,11,0)</f>
        <v>22.282599999999999</v>
      </c>
      <c r="K8" s="66">
        <f t="shared" ref="K8" si="1">RANK(J8,J$8:J$16,0)</f>
        <v>2</v>
      </c>
      <c r="L8" s="65">
        <f>VLOOKUP($A8,'Return Data'!$B$7:$R$2292,12,0)</f>
        <v>25</v>
      </c>
      <c r="M8" s="66">
        <f t="shared" ref="M8" si="2">RANK(L8,L$8:L$16,0)</f>
        <v>2</v>
      </c>
      <c r="N8" s="65"/>
      <c r="O8" s="66"/>
      <c r="P8" s="65">
        <f>VLOOKUP($A8,'Return Data'!$B$7:$R$2292,16,0)</f>
        <v>35</v>
      </c>
      <c r="Q8" s="67">
        <f t="shared" ref="Q8" si="3">RANK(P8,P$8:P$16,0)</f>
        <v>2</v>
      </c>
    </row>
    <row r="9" spans="1:17" x14ac:dyDescent="0.3">
      <c r="A9" s="63" t="s">
        <v>379</v>
      </c>
      <c r="B9" s="64">
        <f>VLOOKUP($A9,'Return Data'!$B$7:$R$2292,3,0)</f>
        <v>44533</v>
      </c>
      <c r="C9" s="65">
        <f>VLOOKUP($A9,'Return Data'!$B$7:$R$2292,4,0)</f>
        <v>16.66</v>
      </c>
      <c r="D9" s="65">
        <f>VLOOKUP($A9,'Return Data'!$B$7:$R$2292,8,0)</f>
        <v>-2.4590000000000001</v>
      </c>
      <c r="E9" s="66">
        <f t="shared" ref="E9:E16" si="4">RANK(D9,D$8:D$16,0)</f>
        <v>5</v>
      </c>
      <c r="F9" s="65">
        <f>VLOOKUP($A9,'Return Data'!$B$7:$R$2292,9,0)</f>
        <v>-1.1861999999999999</v>
      </c>
      <c r="G9" s="66">
        <f t="shared" ref="G9:G16" si="5">RANK(F9,F$8:F$16,0)</f>
        <v>3</v>
      </c>
      <c r="H9" s="65">
        <f>VLOOKUP($A9,'Return Data'!$B$7:$R$2292,10,0)</f>
        <v>1.2766</v>
      </c>
      <c r="I9" s="66">
        <f t="shared" ref="I9" si="6">RANK(H9,H$8:H$16,0)</f>
        <v>5</v>
      </c>
      <c r="J9" s="65">
        <f>VLOOKUP($A9,'Return Data'!$B$7:$R$2292,11,0)</f>
        <v>15.1348</v>
      </c>
      <c r="K9" s="66">
        <f t="shared" ref="K9" si="7">RANK(J9,J$8:J$16,0)</f>
        <v>5</v>
      </c>
      <c r="L9" s="65">
        <f>VLOOKUP($A9,'Return Data'!$B$7:$R$2292,12,0)</f>
        <v>18.239899999999999</v>
      </c>
      <c r="M9" s="66">
        <f t="shared" ref="M9" si="8">RANK(L9,L$8:L$16,0)</f>
        <v>4</v>
      </c>
      <c r="N9" s="65">
        <f>VLOOKUP($A9,'Return Data'!$B$7:$R$2292,13,0)</f>
        <v>32.854900000000001</v>
      </c>
      <c r="O9" s="66">
        <f t="shared" ref="O9" si="9">RANK(N9,N$8:N$16,0)</f>
        <v>3</v>
      </c>
      <c r="P9" s="65">
        <f>VLOOKUP($A9,'Return Data'!$B$7:$R$2292,16,0)</f>
        <v>32.615099999999998</v>
      </c>
      <c r="Q9" s="67">
        <f t="shared" ref="Q9" si="10">RANK(P9,P$8:P$16,0)</f>
        <v>3</v>
      </c>
    </row>
    <row r="10" spans="1:17" x14ac:dyDescent="0.3">
      <c r="A10" s="63" t="s">
        <v>1954</v>
      </c>
      <c r="B10" s="64">
        <f>VLOOKUP($A10,'Return Data'!$B$7:$R$2292,3,0)</f>
        <v>44533</v>
      </c>
      <c r="C10" s="65">
        <f>VLOOKUP($A10,'Return Data'!$B$7:$R$2292,4,0)</f>
        <v>13.83</v>
      </c>
      <c r="D10" s="65">
        <f>VLOOKUP($A10,'Return Data'!$B$7:$R$2292,8,0)</f>
        <v>-0.57509999999999994</v>
      </c>
      <c r="E10" s="66">
        <f t="shared" si="4"/>
        <v>1</v>
      </c>
      <c r="F10" s="65">
        <f>VLOOKUP($A10,'Return Data'!$B$7:$R$2292,9,0)</f>
        <v>-0.64659999999999995</v>
      </c>
      <c r="G10" s="66">
        <f t="shared" si="5"/>
        <v>2</v>
      </c>
      <c r="H10" s="65">
        <f>VLOOKUP($A10,'Return Data'!$B$7:$R$2292,10,0)</f>
        <v>-0.78910000000000002</v>
      </c>
      <c r="I10" s="66">
        <f t="shared" ref="I10:I16" si="11">RANK(H10,H$8:H$16,0)</f>
        <v>7</v>
      </c>
      <c r="J10" s="65">
        <f>VLOOKUP($A10,'Return Data'!$B$7:$R$2292,11,0)</f>
        <v>10.7286</v>
      </c>
      <c r="K10" s="66">
        <f t="shared" ref="K10:K16" si="12">RANK(J10,J$8:J$16,0)</f>
        <v>7</v>
      </c>
      <c r="L10" s="65">
        <f>VLOOKUP($A10,'Return Data'!$B$7:$R$2292,12,0)</f>
        <v>16.218499999999999</v>
      </c>
      <c r="M10" s="66">
        <f t="shared" ref="M10:M16" si="13">RANK(L10,L$8:L$16,0)</f>
        <v>5</v>
      </c>
      <c r="N10" s="65">
        <f>VLOOKUP($A10,'Return Data'!$B$7:$R$2292,13,0)</f>
        <v>28.055599999999998</v>
      </c>
      <c r="O10" s="66">
        <f t="shared" ref="O10:O16" si="14">RANK(N10,N$8:N$16,0)</f>
        <v>4</v>
      </c>
      <c r="P10" s="65">
        <f>VLOOKUP($A10,'Return Data'!$B$7:$R$2292,16,0)</f>
        <v>32.550400000000003</v>
      </c>
      <c r="Q10" s="67">
        <f t="shared" ref="Q10:Q16" si="15">RANK(P10,P$8:P$16,0)</f>
        <v>4</v>
      </c>
    </row>
    <row r="11" spans="1:17" x14ac:dyDescent="0.3">
      <c r="A11" s="63" t="s">
        <v>1957</v>
      </c>
      <c r="B11" s="64">
        <f>VLOOKUP($A11,'Return Data'!$B$7:$R$2292,3,0)</f>
        <v>44533</v>
      </c>
      <c r="C11" s="65">
        <f>VLOOKUP($A11,'Return Data'!$B$7:$R$2292,4,0)</f>
        <v>13.08</v>
      </c>
      <c r="D11" s="65">
        <f>VLOOKUP($A11,'Return Data'!$B$7:$R$2292,8,0)</f>
        <v>-2.0958000000000001</v>
      </c>
      <c r="E11" s="66">
        <f t="shared" si="4"/>
        <v>3</v>
      </c>
      <c r="F11" s="65">
        <f>VLOOKUP($A11,'Return Data'!$B$7:$R$2292,9,0)</f>
        <v>-1.5801000000000001</v>
      </c>
      <c r="G11" s="66">
        <f t="shared" ref="G11" si="16">RANK(F11,F$8:F$16,0)</f>
        <v>5</v>
      </c>
      <c r="H11" s="65">
        <f>VLOOKUP($A11,'Return Data'!$B$7:$R$2292,10,0)</f>
        <v>4.2230999999999996</v>
      </c>
      <c r="I11" s="66">
        <f t="shared" si="11"/>
        <v>2</v>
      </c>
      <c r="J11" s="65">
        <f>VLOOKUP($A11,'Return Data'!$B$7:$R$2292,11,0)</f>
        <v>21.223400000000002</v>
      </c>
      <c r="K11" s="66">
        <f t="shared" si="12"/>
        <v>3</v>
      </c>
      <c r="L11" s="65"/>
      <c r="M11" s="66"/>
      <c r="N11" s="65"/>
      <c r="O11" s="66"/>
      <c r="P11" s="65">
        <f>VLOOKUP($A11,'Return Data'!$B$7:$R$2292,16,0)</f>
        <v>30.8</v>
      </c>
      <c r="Q11" s="67">
        <f t="shared" si="15"/>
        <v>5</v>
      </c>
    </row>
    <row r="12" spans="1:17" x14ac:dyDescent="0.3">
      <c r="A12" s="63" t="s">
        <v>1959</v>
      </c>
      <c r="B12" s="64">
        <f>VLOOKUP($A12,'Return Data'!$B$7:$R$2292,3,0)</f>
        <v>44533</v>
      </c>
      <c r="C12" s="65">
        <f>VLOOKUP($A12,'Return Data'!$B$7:$R$2292,4,0)</f>
        <v>12.108000000000001</v>
      </c>
      <c r="D12" s="65">
        <f>VLOOKUP($A12,'Return Data'!$B$7:$R$2292,8,0)</f>
        <v>-2.1179999999999999</v>
      </c>
      <c r="E12" s="66">
        <f t="shared" si="4"/>
        <v>4</v>
      </c>
      <c r="F12" s="65">
        <f>VLOOKUP($A12,'Return Data'!$B$7:$R$2292,9,0)</f>
        <v>-3.1901999999999999</v>
      </c>
      <c r="G12" s="66">
        <f t="shared" si="5"/>
        <v>9</v>
      </c>
      <c r="H12" s="65">
        <f>VLOOKUP($A12,'Return Data'!$B$7:$R$2292,10,0)</f>
        <v>-2.5356000000000001</v>
      </c>
      <c r="I12" s="66">
        <f t="shared" si="11"/>
        <v>9</v>
      </c>
      <c r="J12" s="65">
        <f>VLOOKUP($A12,'Return Data'!$B$7:$R$2292,11,0)</f>
        <v>7.7320000000000002</v>
      </c>
      <c r="K12" s="66">
        <f t="shared" si="12"/>
        <v>9</v>
      </c>
      <c r="L12" s="65">
        <f>VLOOKUP($A12,'Return Data'!$B$7:$R$2292,12,0)</f>
        <v>13.4664</v>
      </c>
      <c r="M12" s="66">
        <f t="shared" si="13"/>
        <v>8</v>
      </c>
      <c r="N12" s="65"/>
      <c r="O12" s="66"/>
      <c r="P12" s="65">
        <f>VLOOKUP($A12,'Return Data'!$B$7:$R$2292,16,0)</f>
        <v>21.08</v>
      </c>
      <c r="Q12" s="67">
        <f t="shared" si="15"/>
        <v>8</v>
      </c>
    </row>
    <row r="13" spans="1:17" x14ac:dyDescent="0.3">
      <c r="A13" s="63" t="s">
        <v>1960</v>
      </c>
      <c r="B13" s="64">
        <f>VLOOKUP($A13,'Return Data'!$B$7:$R$2292,3,0)</f>
        <v>44533</v>
      </c>
      <c r="C13" s="65">
        <f>VLOOKUP($A13,'Return Data'!$B$7:$R$2292,4,0)</f>
        <v>29.454999999999998</v>
      </c>
      <c r="D13" s="65">
        <f>VLOOKUP($A13,'Return Data'!$B$7:$R$2292,8,0)</f>
        <v>-2.7052999999999998</v>
      </c>
      <c r="E13" s="66">
        <f t="shared" si="4"/>
        <v>7</v>
      </c>
      <c r="F13" s="65">
        <f>VLOOKUP($A13,'Return Data'!$B$7:$R$2292,9,0)</f>
        <v>-2.2953999999999999</v>
      </c>
      <c r="G13" s="66">
        <f t="shared" si="5"/>
        <v>6</v>
      </c>
      <c r="H13" s="65">
        <f>VLOOKUP($A13,'Return Data'!$B$7:$R$2292,10,0)</f>
        <v>-0.91169999999999995</v>
      </c>
      <c r="I13" s="66">
        <f t="shared" si="11"/>
        <v>8</v>
      </c>
      <c r="J13" s="65">
        <f>VLOOKUP($A13,'Return Data'!$B$7:$R$2292,11,0)</f>
        <v>10.1492</v>
      </c>
      <c r="K13" s="66">
        <f t="shared" si="12"/>
        <v>8</v>
      </c>
      <c r="L13" s="65">
        <f>VLOOKUP($A13,'Return Data'!$B$7:$R$2292,12,0)</f>
        <v>14.700200000000001</v>
      </c>
      <c r="M13" s="66">
        <f t="shared" si="13"/>
        <v>7</v>
      </c>
      <c r="N13" s="65"/>
      <c r="O13" s="66"/>
      <c r="P13" s="65">
        <f>VLOOKUP($A13,'Return Data'!$B$7:$R$2292,16,0)</f>
        <v>30.614100000000001</v>
      </c>
      <c r="Q13" s="67">
        <f t="shared" si="15"/>
        <v>6</v>
      </c>
    </row>
    <row r="14" spans="1:17" x14ac:dyDescent="0.3">
      <c r="A14" s="63" t="s">
        <v>1962</v>
      </c>
      <c r="B14" s="64">
        <f>VLOOKUP($A14,'Return Data'!$B$7:$R$2292,3,0)</f>
        <v>44533</v>
      </c>
      <c r="C14" s="65">
        <f>VLOOKUP($A14,'Return Data'!$B$7:$R$2292,4,0)</f>
        <v>18.761199999999999</v>
      </c>
      <c r="D14" s="65">
        <f>VLOOKUP($A14,'Return Data'!$B$7:$R$2292,8,0)</f>
        <v>-1.343</v>
      </c>
      <c r="E14" s="66">
        <f t="shared" si="4"/>
        <v>2</v>
      </c>
      <c r="F14" s="65">
        <f>VLOOKUP($A14,'Return Data'!$B$7:$R$2292,9,0)</f>
        <v>1.8838999999999999</v>
      </c>
      <c r="G14" s="66">
        <f t="shared" si="5"/>
        <v>1</v>
      </c>
      <c r="H14" s="65">
        <f>VLOOKUP($A14,'Return Data'!$B$7:$R$2292,10,0)</f>
        <v>3.9039000000000001</v>
      </c>
      <c r="I14" s="66">
        <f t="shared" si="11"/>
        <v>3</v>
      </c>
      <c r="J14" s="65">
        <f>VLOOKUP($A14,'Return Data'!$B$7:$R$2292,11,0)</f>
        <v>23.927099999999999</v>
      </c>
      <c r="K14" s="66">
        <f t="shared" si="12"/>
        <v>1</v>
      </c>
      <c r="L14" s="65">
        <f>VLOOKUP($A14,'Return Data'!$B$7:$R$2292,12,0)</f>
        <v>42.455100000000002</v>
      </c>
      <c r="M14" s="66">
        <f t="shared" si="13"/>
        <v>1</v>
      </c>
      <c r="N14" s="65"/>
      <c r="O14" s="66"/>
      <c r="P14" s="65">
        <f>VLOOKUP($A14,'Return Data'!$B$7:$R$2292,16,0)</f>
        <v>79.387299999999996</v>
      </c>
      <c r="Q14" s="67">
        <f t="shared" si="15"/>
        <v>1</v>
      </c>
    </row>
    <row r="15" spans="1:17" x14ac:dyDescent="0.3">
      <c r="A15" s="63" t="s">
        <v>51</v>
      </c>
      <c r="B15" s="64">
        <f>VLOOKUP($A15,'Return Data'!$B$7:$R$2292,3,0)</f>
        <v>44533</v>
      </c>
      <c r="C15" s="65">
        <f>VLOOKUP($A15,'Return Data'!$B$7:$R$2292,4,0)</f>
        <v>16.93</v>
      </c>
      <c r="D15" s="65">
        <f>VLOOKUP($A15,'Return Data'!$B$7:$R$2292,8,0)</f>
        <v>-2.5331000000000001</v>
      </c>
      <c r="E15" s="66">
        <f t="shared" si="4"/>
        <v>6</v>
      </c>
      <c r="F15" s="65">
        <f>VLOOKUP($A15,'Return Data'!$B$7:$R$2292,9,0)</f>
        <v>-1.4552</v>
      </c>
      <c r="G15" s="66">
        <f t="shared" si="5"/>
        <v>4</v>
      </c>
      <c r="H15" s="65">
        <f>VLOOKUP($A15,'Return Data'!$B$7:$R$2292,10,0)</f>
        <v>-0.4118</v>
      </c>
      <c r="I15" s="66">
        <f t="shared" si="11"/>
        <v>6</v>
      </c>
      <c r="J15" s="65">
        <f>VLOOKUP($A15,'Return Data'!$B$7:$R$2292,11,0)</f>
        <v>11.235200000000001</v>
      </c>
      <c r="K15" s="66">
        <f t="shared" si="12"/>
        <v>6</v>
      </c>
      <c r="L15" s="65">
        <f>VLOOKUP($A15,'Return Data'!$B$7:$R$2292,12,0)</f>
        <v>14.7019</v>
      </c>
      <c r="M15" s="66">
        <f t="shared" si="13"/>
        <v>6</v>
      </c>
      <c r="N15" s="65">
        <f>VLOOKUP($A15,'Return Data'!$B$7:$R$2292,13,0)</f>
        <v>33.622700000000002</v>
      </c>
      <c r="O15" s="66">
        <f t="shared" si="14"/>
        <v>2</v>
      </c>
      <c r="P15" s="65">
        <f>VLOOKUP($A15,'Return Data'!$B$7:$R$2292,16,0)</f>
        <v>24.561199999999999</v>
      </c>
      <c r="Q15" s="67">
        <f t="shared" si="15"/>
        <v>7</v>
      </c>
    </row>
    <row r="16" spans="1:17" x14ac:dyDescent="0.3">
      <c r="A16" s="63" t="s">
        <v>52</v>
      </c>
      <c r="B16" s="64">
        <f>VLOOKUP($A16,'Return Data'!$B$7:$R$2292,3,0)</f>
        <v>44533</v>
      </c>
      <c r="C16" s="65">
        <f>VLOOKUP($A16,'Return Data'!$B$7:$R$2292,4,0)</f>
        <v>735.98639226128796</v>
      </c>
      <c r="D16" s="65">
        <f>VLOOKUP($A16,'Return Data'!$B$7:$R$2292,8,0)</f>
        <v>-3.0550000000000002</v>
      </c>
      <c r="E16" s="66">
        <f t="shared" si="4"/>
        <v>8</v>
      </c>
      <c r="F16" s="65">
        <f>VLOOKUP($A16,'Return Data'!$B$7:$R$2292,9,0)</f>
        <v>-2.5628000000000002</v>
      </c>
      <c r="G16" s="66">
        <f t="shared" si="5"/>
        <v>7</v>
      </c>
      <c r="H16" s="65">
        <f>VLOOKUP($A16,'Return Data'!$B$7:$R$2292,10,0)</f>
        <v>2.3584000000000001</v>
      </c>
      <c r="I16" s="66">
        <f t="shared" si="11"/>
        <v>4</v>
      </c>
      <c r="J16" s="65">
        <f>VLOOKUP($A16,'Return Data'!$B$7:$R$2292,11,0)</f>
        <v>15.761699999999999</v>
      </c>
      <c r="K16" s="66">
        <f t="shared" si="12"/>
        <v>4</v>
      </c>
      <c r="L16" s="65">
        <f>VLOOKUP($A16,'Return Data'!$B$7:$R$2292,12,0)</f>
        <v>18.4924</v>
      </c>
      <c r="M16" s="66">
        <f t="shared" si="13"/>
        <v>3</v>
      </c>
      <c r="N16" s="65">
        <f>VLOOKUP($A16,'Return Data'!$B$7:$R$2292,13,0)</f>
        <v>37.732399999999998</v>
      </c>
      <c r="O16" s="66">
        <f t="shared" si="14"/>
        <v>1</v>
      </c>
      <c r="P16" s="65">
        <f>VLOOKUP($A16,'Return Data'!$B$7:$R$2292,16,0)</f>
        <v>14.903600000000001</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-2.2957666666666667</v>
      </c>
      <c r="E18" s="74"/>
      <c r="F18" s="75">
        <f>AVERAGE(F8:F16)</f>
        <v>-1.5455888888888889</v>
      </c>
      <c r="G18" s="74"/>
      <c r="H18" s="75">
        <f>AVERAGE(H8:H16)</f>
        <v>1.2892222222222223</v>
      </c>
      <c r="I18" s="74"/>
      <c r="J18" s="75">
        <f>AVERAGE(J8:J16)</f>
        <v>15.352733333333333</v>
      </c>
      <c r="K18" s="74"/>
      <c r="L18" s="75">
        <f>AVERAGE(L8:L16)</f>
        <v>20.409300000000002</v>
      </c>
      <c r="M18" s="74"/>
      <c r="N18" s="75">
        <f>AVERAGE(N8:N16)</f>
        <v>33.066400000000002</v>
      </c>
      <c r="O18" s="74"/>
      <c r="P18" s="75">
        <f>AVERAGE(P8:P16)</f>
        <v>33.501299999999993</v>
      </c>
      <c r="Q18" s="76"/>
    </row>
    <row r="19" spans="1:17" x14ac:dyDescent="0.3">
      <c r="A19" s="73" t="s">
        <v>28</v>
      </c>
      <c r="B19" s="74"/>
      <c r="C19" s="74"/>
      <c r="D19" s="75">
        <f>MIN(D8:D16)</f>
        <v>-3.7776000000000001</v>
      </c>
      <c r="E19" s="74"/>
      <c r="F19" s="75">
        <f>MIN(F8:F16)</f>
        <v>-3.1901999999999999</v>
      </c>
      <c r="G19" s="74"/>
      <c r="H19" s="75">
        <f>MIN(H8:H16)</f>
        <v>-2.5356000000000001</v>
      </c>
      <c r="I19" s="74"/>
      <c r="J19" s="75">
        <f>MIN(J8:J16)</f>
        <v>7.7320000000000002</v>
      </c>
      <c r="K19" s="74"/>
      <c r="L19" s="75">
        <f>MIN(L8:L16)</f>
        <v>13.4664</v>
      </c>
      <c r="M19" s="74"/>
      <c r="N19" s="75">
        <f>MIN(N8:N16)</f>
        <v>28.055599999999998</v>
      </c>
      <c r="O19" s="74"/>
      <c r="P19" s="75">
        <f>MIN(P8:P16)</f>
        <v>14.903600000000001</v>
      </c>
      <c r="Q19" s="76"/>
    </row>
    <row r="20" spans="1:17" ht="15" thickBot="1" x14ac:dyDescent="0.35">
      <c r="A20" s="77" t="s">
        <v>29</v>
      </c>
      <c r="B20" s="78"/>
      <c r="C20" s="78"/>
      <c r="D20" s="79">
        <f>MAX(D8:D16)</f>
        <v>-0.57509999999999994</v>
      </c>
      <c r="E20" s="78"/>
      <c r="F20" s="79">
        <f>MAX(F8:F16)</f>
        <v>1.8838999999999999</v>
      </c>
      <c r="G20" s="78"/>
      <c r="H20" s="79">
        <f>MAX(H8:H16)</f>
        <v>4.4892000000000003</v>
      </c>
      <c r="I20" s="78"/>
      <c r="J20" s="79">
        <f>MAX(J8:J16)</f>
        <v>23.927099999999999</v>
      </c>
      <c r="K20" s="78"/>
      <c r="L20" s="79">
        <f>MAX(L8:L16)</f>
        <v>42.455100000000002</v>
      </c>
      <c r="M20" s="78"/>
      <c r="N20" s="79">
        <f>MAX(N8:N16)</f>
        <v>37.732399999999998</v>
      </c>
      <c r="O20" s="78"/>
      <c r="P20" s="79">
        <f>MAX(P8:P16)</f>
        <v>79.387299999999996</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1380</v>
      </c>
      <c r="B8" s="64">
        <f>VLOOKUP($A8,'Return Data'!$B$7:$R$2292,3,0)</f>
        <v>44533</v>
      </c>
      <c r="C8" s="65">
        <f>VLOOKUP($A8,'Return Data'!$B$7:$R$2292,4,0)</f>
        <v>39.9679</v>
      </c>
      <c r="D8" s="65">
        <f>VLOOKUP($A8,'Return Data'!$B$7:$R$2292,9,0)</f>
        <v>5.2401</v>
      </c>
      <c r="E8" s="66">
        <f t="shared" ref="E8:E33" si="0">RANK(D8,D$8:D$33,0)</f>
        <v>13</v>
      </c>
      <c r="F8" s="65">
        <f>VLOOKUP($A8,'Return Data'!$B$7:$R$2292,10,0)</f>
        <v>3.2484999999999999</v>
      </c>
      <c r="G8" s="66">
        <f t="shared" ref="G8:G33" si="1">RANK(F8,F$8:F$33,0)</f>
        <v>9</v>
      </c>
      <c r="H8" s="65">
        <f>VLOOKUP($A8,'Return Data'!$B$7:$R$2292,11,0)</f>
        <v>5.0915999999999997</v>
      </c>
      <c r="I8" s="66">
        <f t="shared" ref="I8" si="2">RANK(H8,H$8:H$33,0)</f>
        <v>9</v>
      </c>
      <c r="J8" s="65">
        <f>VLOOKUP($A8,'Return Data'!$B$7:$R$2292,12,0)</f>
        <v>6.1509999999999998</v>
      </c>
      <c r="K8" s="66">
        <f t="shared" ref="K8" si="3">RANK(J8,J$8:J$33,0)</f>
        <v>7</v>
      </c>
      <c r="L8" s="65">
        <f>VLOOKUP($A8,'Return Data'!$B$7:$R$2292,13,0)</f>
        <v>4.9073000000000002</v>
      </c>
      <c r="M8" s="66">
        <f t="shared" ref="M8" si="4">RANK(L8,L$8:L$33,0)</f>
        <v>7</v>
      </c>
      <c r="N8" s="65">
        <f>VLOOKUP($A8,'Return Data'!$B$7:$R$2292,17,0)</f>
        <v>7.8803999999999998</v>
      </c>
      <c r="O8" s="66">
        <f t="shared" ref="O8" si="5">RANK(N8,N$8:N$33,0)</f>
        <v>5</v>
      </c>
      <c r="P8" s="65">
        <f>VLOOKUP($A8,'Return Data'!$B$7:$R$2292,14,0)</f>
        <v>8.7813999999999997</v>
      </c>
      <c r="Q8" s="66">
        <f t="shared" ref="Q8" si="6">RANK(P8,P$8:P$33,0)</f>
        <v>3</v>
      </c>
      <c r="R8" s="65">
        <f>VLOOKUP($A8,'Return Data'!$B$7:$R$2292,16,0)</f>
        <v>9.2103999999999999</v>
      </c>
      <c r="S8" s="67">
        <f t="shared" ref="S8" si="7">RANK(R8,R$8:R$33,0)</f>
        <v>1</v>
      </c>
    </row>
    <row r="9" spans="1:19" x14ac:dyDescent="0.3">
      <c r="A9" s="82" t="s">
        <v>1381</v>
      </c>
      <c r="B9" s="64">
        <f>VLOOKUP($A9,'Return Data'!$B$7:$R$2292,3,0)</f>
        <v>44533</v>
      </c>
      <c r="C9" s="65">
        <f>VLOOKUP($A9,'Return Data'!$B$7:$R$2292,4,0)</f>
        <v>26.3202</v>
      </c>
      <c r="D9" s="65">
        <f>VLOOKUP($A9,'Return Data'!$B$7:$R$2292,9,0)</f>
        <v>5.1853999999999996</v>
      </c>
      <c r="E9" s="66">
        <f t="shared" si="0"/>
        <v>15</v>
      </c>
      <c r="F9" s="65">
        <f>VLOOKUP($A9,'Return Data'!$B$7:$R$2292,10,0)</f>
        <v>3.1206999999999998</v>
      </c>
      <c r="G9" s="66">
        <f t="shared" si="1"/>
        <v>11</v>
      </c>
      <c r="H9" s="65">
        <f>VLOOKUP($A9,'Return Data'!$B$7:$R$2292,11,0)</f>
        <v>4.6227</v>
      </c>
      <c r="I9" s="66">
        <f t="shared" ref="I9:I33" si="8">RANK(H9,H$8:H$33,0)</f>
        <v>10</v>
      </c>
      <c r="J9" s="65">
        <f>VLOOKUP($A9,'Return Data'!$B$7:$R$2292,12,0)</f>
        <v>5.3947000000000003</v>
      </c>
      <c r="K9" s="66">
        <f t="shared" ref="K9:K33" si="9">RANK(J9,J$8:J$33,0)</f>
        <v>16</v>
      </c>
      <c r="L9" s="65">
        <f>VLOOKUP($A9,'Return Data'!$B$7:$R$2292,13,0)</f>
        <v>4.4987000000000004</v>
      </c>
      <c r="M9" s="66">
        <f t="shared" ref="M9:M33" si="10">RANK(L9,L$8:L$33,0)</f>
        <v>10</v>
      </c>
      <c r="N9" s="65">
        <f>VLOOKUP($A9,'Return Data'!$B$7:$R$2292,17,0)</f>
        <v>7.5038</v>
      </c>
      <c r="O9" s="66">
        <f t="shared" ref="O9:O33" si="11">RANK(N9,N$8:N$33,0)</f>
        <v>8</v>
      </c>
      <c r="P9" s="65">
        <f>VLOOKUP($A9,'Return Data'!$B$7:$R$2292,14,0)</f>
        <v>8.7089999999999996</v>
      </c>
      <c r="Q9" s="66">
        <f t="shared" ref="Q9:Q33" si="12">RANK(P9,P$8:P$33,0)</f>
        <v>6</v>
      </c>
      <c r="R9" s="65">
        <f>VLOOKUP($A9,'Return Data'!$B$7:$R$2292,16,0)</f>
        <v>8.6767000000000003</v>
      </c>
      <c r="S9" s="67">
        <f t="shared" ref="S9:S33" si="13">RANK(R9,R$8:R$33,0)</f>
        <v>3</v>
      </c>
    </row>
    <row r="10" spans="1:19" x14ac:dyDescent="0.3">
      <c r="A10" s="82" t="s">
        <v>1384</v>
      </c>
      <c r="B10" s="64">
        <f>VLOOKUP($A10,'Return Data'!$B$7:$R$2292,3,0)</f>
        <v>44533</v>
      </c>
      <c r="C10" s="65">
        <f>VLOOKUP($A10,'Return Data'!$B$7:$R$2292,4,0)</f>
        <v>24.934100000000001</v>
      </c>
      <c r="D10" s="65">
        <f>VLOOKUP($A10,'Return Data'!$B$7:$R$2292,9,0)</f>
        <v>5.3322000000000003</v>
      </c>
      <c r="E10" s="66">
        <f t="shared" si="0"/>
        <v>11</v>
      </c>
      <c r="F10" s="65">
        <f>VLOOKUP($A10,'Return Data'!$B$7:$R$2292,10,0)</f>
        <v>3.0423</v>
      </c>
      <c r="G10" s="66">
        <f t="shared" si="1"/>
        <v>14</v>
      </c>
      <c r="H10" s="65">
        <f>VLOOKUP($A10,'Return Data'!$B$7:$R$2292,11,0)</f>
        <v>4.4001999999999999</v>
      </c>
      <c r="I10" s="66">
        <f t="shared" si="8"/>
        <v>14</v>
      </c>
      <c r="J10" s="65">
        <f>VLOOKUP($A10,'Return Data'!$B$7:$R$2292,12,0)</f>
        <v>5.6322000000000001</v>
      </c>
      <c r="K10" s="66">
        <f t="shared" si="9"/>
        <v>11</v>
      </c>
      <c r="L10" s="65">
        <f>VLOOKUP($A10,'Return Data'!$B$7:$R$2292,13,0)</f>
        <v>4.6508000000000003</v>
      </c>
      <c r="M10" s="66">
        <f t="shared" si="10"/>
        <v>9</v>
      </c>
      <c r="N10" s="65">
        <f>VLOOKUP($A10,'Return Data'!$B$7:$R$2292,17,0)</f>
        <v>6.3902999999999999</v>
      </c>
      <c r="O10" s="66">
        <f t="shared" si="11"/>
        <v>20</v>
      </c>
      <c r="P10" s="65">
        <f>VLOOKUP($A10,'Return Data'!$B$7:$R$2292,14,0)</f>
        <v>7.6566999999999998</v>
      </c>
      <c r="Q10" s="66">
        <f t="shared" si="12"/>
        <v>17</v>
      </c>
      <c r="R10" s="65">
        <f>VLOOKUP($A10,'Return Data'!$B$7:$R$2292,16,0)</f>
        <v>8.5502000000000002</v>
      </c>
      <c r="S10" s="67">
        <f t="shared" si="13"/>
        <v>7</v>
      </c>
    </row>
    <row r="11" spans="1:19" x14ac:dyDescent="0.3">
      <c r="A11" s="82" t="s">
        <v>1386</v>
      </c>
      <c r="B11" s="64">
        <f>VLOOKUP($A11,'Return Data'!$B$7:$R$2292,3,0)</f>
        <v>44533</v>
      </c>
      <c r="C11" s="65">
        <f>VLOOKUP($A11,'Return Data'!$B$7:$R$2292,4,0)</f>
        <v>26.725100000000001</v>
      </c>
      <c r="D11" s="65">
        <f>VLOOKUP($A11,'Return Data'!$B$7:$R$2292,9,0)</f>
        <v>5.7587999999999999</v>
      </c>
      <c r="E11" s="66">
        <f t="shared" si="0"/>
        <v>7</v>
      </c>
      <c r="F11" s="65">
        <f>VLOOKUP($A11,'Return Data'!$B$7:$R$2292,10,0)</f>
        <v>3.1629999999999998</v>
      </c>
      <c r="G11" s="66">
        <f t="shared" si="1"/>
        <v>10</v>
      </c>
      <c r="H11" s="65">
        <f>VLOOKUP($A11,'Return Data'!$B$7:$R$2292,11,0)</f>
        <v>4.5385999999999997</v>
      </c>
      <c r="I11" s="66">
        <f t="shared" si="8"/>
        <v>11</v>
      </c>
      <c r="J11" s="65">
        <f>VLOOKUP($A11,'Return Data'!$B$7:$R$2292,12,0)</f>
        <v>5.8250999999999999</v>
      </c>
      <c r="K11" s="66">
        <f t="shared" si="9"/>
        <v>10</v>
      </c>
      <c r="L11" s="65">
        <f>VLOOKUP($A11,'Return Data'!$B$7:$R$2292,13,0)</f>
        <v>4.3418999999999999</v>
      </c>
      <c r="M11" s="66">
        <f t="shared" si="10"/>
        <v>12</v>
      </c>
      <c r="N11" s="65">
        <f>VLOOKUP($A11,'Return Data'!$B$7:$R$2292,17,0)</f>
        <v>7.4915000000000003</v>
      </c>
      <c r="O11" s="66">
        <f t="shared" si="11"/>
        <v>9</v>
      </c>
      <c r="P11" s="65">
        <f>VLOOKUP($A11,'Return Data'!$B$7:$R$2292,14,0)</f>
        <v>7.8932000000000002</v>
      </c>
      <c r="Q11" s="66">
        <f t="shared" si="12"/>
        <v>15</v>
      </c>
      <c r="R11" s="65">
        <f>VLOOKUP($A11,'Return Data'!$B$7:$R$2292,16,0)</f>
        <v>8.2712000000000003</v>
      </c>
      <c r="S11" s="67">
        <f t="shared" si="13"/>
        <v>13</v>
      </c>
    </row>
    <row r="12" spans="1:19" x14ac:dyDescent="0.3">
      <c r="A12" s="82" t="s">
        <v>1387</v>
      </c>
      <c r="B12" s="64">
        <f>VLOOKUP($A12,'Return Data'!$B$7:$R$2292,3,0)</f>
        <v>44533</v>
      </c>
      <c r="C12" s="65">
        <f>VLOOKUP($A12,'Return Data'!$B$7:$R$2292,4,0)</f>
        <v>18.6905</v>
      </c>
      <c r="D12" s="65">
        <f>VLOOKUP($A12,'Return Data'!$B$7:$R$2292,9,0)</f>
        <v>3.8331</v>
      </c>
      <c r="E12" s="66">
        <f t="shared" si="0"/>
        <v>24</v>
      </c>
      <c r="F12" s="65">
        <f>VLOOKUP($A12,'Return Data'!$B$7:$R$2292,10,0)</f>
        <v>1.8844000000000001</v>
      </c>
      <c r="G12" s="66">
        <f t="shared" si="1"/>
        <v>26</v>
      </c>
      <c r="H12" s="65">
        <f>VLOOKUP($A12,'Return Data'!$B$7:$R$2292,11,0)</f>
        <v>2.9257</v>
      </c>
      <c r="I12" s="66">
        <f t="shared" si="8"/>
        <v>26</v>
      </c>
      <c r="J12" s="65">
        <f>VLOOKUP($A12,'Return Data'!$B$7:$R$2292,12,0)</f>
        <v>4.2249999999999996</v>
      </c>
      <c r="K12" s="66">
        <f t="shared" si="9"/>
        <v>26</v>
      </c>
      <c r="L12" s="65">
        <f>VLOOKUP($A12,'Return Data'!$B$7:$R$2292,13,0)</f>
        <v>3.6909000000000001</v>
      </c>
      <c r="M12" s="66">
        <f t="shared" si="10"/>
        <v>23</v>
      </c>
      <c r="N12" s="65">
        <f>VLOOKUP($A12,'Return Data'!$B$7:$R$2292,17,0)</f>
        <v>1.5012000000000001</v>
      </c>
      <c r="O12" s="66">
        <f t="shared" si="11"/>
        <v>26</v>
      </c>
      <c r="P12" s="65">
        <f>VLOOKUP($A12,'Return Data'!$B$7:$R$2292,14,0)</f>
        <v>-3.3549000000000002</v>
      </c>
      <c r="Q12" s="66">
        <f t="shared" si="12"/>
        <v>25</v>
      </c>
      <c r="R12" s="65">
        <f>VLOOKUP($A12,'Return Data'!$B$7:$R$2292,16,0)</f>
        <v>4.5734000000000004</v>
      </c>
      <c r="S12" s="67">
        <f t="shared" si="13"/>
        <v>26</v>
      </c>
    </row>
    <row r="13" spans="1:19" x14ac:dyDescent="0.3">
      <c r="A13" s="82" t="s">
        <v>1389</v>
      </c>
      <c r="B13" s="64">
        <f>VLOOKUP($A13,'Return Data'!$B$7:$R$2292,3,0)</f>
        <v>44533</v>
      </c>
      <c r="C13" s="65">
        <f>VLOOKUP($A13,'Return Data'!$B$7:$R$2292,4,0)</f>
        <v>22.190799999999999</v>
      </c>
      <c r="D13" s="65">
        <f>VLOOKUP($A13,'Return Data'!$B$7:$R$2292,9,0)</f>
        <v>4.6284999999999998</v>
      </c>
      <c r="E13" s="66">
        <f t="shared" si="0"/>
        <v>20</v>
      </c>
      <c r="F13" s="65">
        <f>VLOOKUP($A13,'Return Data'!$B$7:$R$2292,10,0)</f>
        <v>2.1753</v>
      </c>
      <c r="G13" s="66">
        <f t="shared" si="1"/>
        <v>22</v>
      </c>
      <c r="H13" s="65">
        <f>VLOOKUP($A13,'Return Data'!$B$7:$R$2292,11,0)</f>
        <v>3.7069000000000001</v>
      </c>
      <c r="I13" s="66">
        <f t="shared" si="8"/>
        <v>25</v>
      </c>
      <c r="J13" s="65">
        <f>VLOOKUP($A13,'Return Data'!$B$7:$R$2292,12,0)</f>
        <v>4.5852000000000004</v>
      </c>
      <c r="K13" s="66">
        <f t="shared" si="9"/>
        <v>25</v>
      </c>
      <c r="L13" s="65">
        <f>VLOOKUP($A13,'Return Data'!$B$7:$R$2292,13,0)</f>
        <v>3.6837</v>
      </c>
      <c r="M13" s="66">
        <f t="shared" si="10"/>
        <v>24</v>
      </c>
      <c r="N13" s="65">
        <f>VLOOKUP($A13,'Return Data'!$B$7:$R$2292,17,0)</f>
        <v>6.4977</v>
      </c>
      <c r="O13" s="66">
        <f t="shared" si="11"/>
        <v>19</v>
      </c>
      <c r="P13" s="65">
        <f>VLOOKUP($A13,'Return Data'!$B$7:$R$2292,14,0)</f>
        <v>7.6717000000000004</v>
      </c>
      <c r="Q13" s="66">
        <f t="shared" si="12"/>
        <v>16</v>
      </c>
      <c r="R13" s="65">
        <f>VLOOKUP($A13,'Return Data'!$B$7:$R$2292,16,0)</f>
        <v>7.6505999999999998</v>
      </c>
      <c r="S13" s="67">
        <f t="shared" si="13"/>
        <v>21</v>
      </c>
    </row>
    <row r="14" spans="1:19" x14ac:dyDescent="0.3">
      <c r="A14" s="82" t="s">
        <v>1391</v>
      </c>
      <c r="B14" s="64">
        <f>VLOOKUP($A14,'Return Data'!$B$7:$R$2292,3,0)</f>
        <v>44533</v>
      </c>
      <c r="C14" s="65">
        <f>VLOOKUP($A14,'Return Data'!$B$7:$R$2292,4,0)</f>
        <v>40.075800000000001</v>
      </c>
      <c r="D14" s="65">
        <f>VLOOKUP($A14,'Return Data'!$B$7:$R$2292,9,0)</f>
        <v>4.5923999999999996</v>
      </c>
      <c r="E14" s="66">
        <f t="shared" si="0"/>
        <v>21</v>
      </c>
      <c r="F14" s="65">
        <f>VLOOKUP($A14,'Return Data'!$B$7:$R$2292,10,0)</f>
        <v>1.8925000000000001</v>
      </c>
      <c r="G14" s="66">
        <f t="shared" si="1"/>
        <v>25</v>
      </c>
      <c r="H14" s="65">
        <f>VLOOKUP($A14,'Return Data'!$B$7:$R$2292,11,0)</f>
        <v>4.0019999999999998</v>
      </c>
      <c r="I14" s="66">
        <f t="shared" si="8"/>
        <v>22</v>
      </c>
      <c r="J14" s="65">
        <f>VLOOKUP($A14,'Return Data'!$B$7:$R$2292,12,0)</f>
        <v>4.9725999999999999</v>
      </c>
      <c r="K14" s="66">
        <f t="shared" si="9"/>
        <v>23</v>
      </c>
      <c r="L14" s="65">
        <f>VLOOKUP($A14,'Return Data'!$B$7:$R$2292,13,0)</f>
        <v>3.7012999999999998</v>
      </c>
      <c r="M14" s="66">
        <f t="shared" si="10"/>
        <v>22</v>
      </c>
      <c r="N14" s="65">
        <f>VLOOKUP($A14,'Return Data'!$B$7:$R$2292,17,0)</f>
        <v>6.6772</v>
      </c>
      <c r="O14" s="66">
        <f t="shared" si="11"/>
        <v>18</v>
      </c>
      <c r="P14" s="65">
        <f>VLOOKUP($A14,'Return Data'!$B$7:$R$2292,14,0)</f>
        <v>8.0507000000000009</v>
      </c>
      <c r="Q14" s="66">
        <f t="shared" si="12"/>
        <v>13</v>
      </c>
      <c r="R14" s="65">
        <f>VLOOKUP($A14,'Return Data'!$B$7:$R$2292,16,0)</f>
        <v>8.3653999999999993</v>
      </c>
      <c r="S14" s="67">
        <f t="shared" si="13"/>
        <v>9</v>
      </c>
    </row>
    <row r="15" spans="1:19" x14ac:dyDescent="0.3">
      <c r="A15" s="82" t="s">
        <v>1401</v>
      </c>
      <c r="B15" s="64">
        <f>VLOOKUP($A15,'Return Data'!$B$7:$R$2292,3,0)</f>
        <v>44533</v>
      </c>
      <c r="C15" s="65">
        <f>VLOOKUP($A15,'Return Data'!$B$7:$R$2292,4,0)</f>
        <v>4706.5861000000004</v>
      </c>
      <c r="D15" s="65">
        <f>VLOOKUP($A15,'Return Data'!$B$7:$R$2292,9,0)</f>
        <v>9.8661999999999992</v>
      </c>
      <c r="E15" s="66">
        <f t="shared" si="0"/>
        <v>1</v>
      </c>
      <c r="F15" s="65">
        <f>VLOOKUP($A15,'Return Data'!$B$7:$R$2292,10,0)</f>
        <v>38.925199999999997</v>
      </c>
      <c r="G15" s="66">
        <f t="shared" si="1"/>
        <v>2</v>
      </c>
      <c r="H15" s="65">
        <f>VLOOKUP($A15,'Return Data'!$B$7:$R$2292,11,0)</f>
        <v>16.154800000000002</v>
      </c>
      <c r="I15" s="66">
        <f t="shared" si="8"/>
        <v>3</v>
      </c>
      <c r="J15" s="65">
        <f>VLOOKUP($A15,'Return Data'!$B$7:$R$2292,12,0)</f>
        <v>16.291599999999999</v>
      </c>
      <c r="K15" s="66">
        <f t="shared" si="9"/>
        <v>3</v>
      </c>
      <c r="L15" s="65">
        <f>VLOOKUP($A15,'Return Data'!$B$7:$R$2292,13,0)</f>
        <v>17.36</v>
      </c>
      <c r="M15" s="66">
        <f t="shared" si="10"/>
        <v>1</v>
      </c>
      <c r="N15" s="65">
        <f>VLOOKUP($A15,'Return Data'!$B$7:$R$2292,17,0)</f>
        <v>4.2369000000000003</v>
      </c>
      <c r="O15" s="66">
        <f t="shared" si="11"/>
        <v>25</v>
      </c>
      <c r="P15" s="65">
        <f>VLOOKUP($A15,'Return Data'!$B$7:$R$2292,14,0)</f>
        <v>5.3704999999999998</v>
      </c>
      <c r="Q15" s="66">
        <f t="shared" si="12"/>
        <v>21</v>
      </c>
      <c r="R15" s="65">
        <f>VLOOKUP($A15,'Return Data'!$B$7:$R$2292,16,0)</f>
        <v>8.3338000000000001</v>
      </c>
      <c r="S15" s="67">
        <f t="shared" si="13"/>
        <v>10</v>
      </c>
    </row>
    <row r="16" spans="1:19" x14ac:dyDescent="0.3">
      <c r="A16" s="82" t="s">
        <v>1403</v>
      </c>
      <c r="B16" s="64">
        <f>VLOOKUP($A16,'Return Data'!$B$7:$R$2292,3,0)</f>
        <v>44533</v>
      </c>
      <c r="C16" s="65">
        <f>VLOOKUP($A16,'Return Data'!$B$7:$R$2292,4,0)</f>
        <v>25.9497</v>
      </c>
      <c r="D16" s="65">
        <f>VLOOKUP($A16,'Return Data'!$B$7:$R$2292,9,0)</f>
        <v>6.1162999999999998</v>
      </c>
      <c r="E16" s="66">
        <f t="shared" si="0"/>
        <v>5</v>
      </c>
      <c r="F16" s="65">
        <f>VLOOKUP($A16,'Return Data'!$B$7:$R$2292,10,0)</f>
        <v>3.6419000000000001</v>
      </c>
      <c r="G16" s="66">
        <f t="shared" si="1"/>
        <v>7</v>
      </c>
      <c r="H16" s="65">
        <f>VLOOKUP($A16,'Return Data'!$B$7:$R$2292,11,0)</f>
        <v>5.1058000000000003</v>
      </c>
      <c r="I16" s="66">
        <f t="shared" si="8"/>
        <v>8</v>
      </c>
      <c r="J16" s="65">
        <f>VLOOKUP($A16,'Return Data'!$B$7:$R$2292,12,0)</f>
        <v>6.1844999999999999</v>
      </c>
      <c r="K16" s="66">
        <f t="shared" si="9"/>
        <v>6</v>
      </c>
      <c r="L16" s="65">
        <f>VLOOKUP($A16,'Return Data'!$B$7:$R$2292,13,0)</f>
        <v>4.8159000000000001</v>
      </c>
      <c r="M16" s="66">
        <f t="shared" si="10"/>
        <v>8</v>
      </c>
      <c r="N16" s="65">
        <f>VLOOKUP($A16,'Return Data'!$B$7:$R$2292,17,0)</f>
        <v>7.8616000000000001</v>
      </c>
      <c r="O16" s="66">
        <f t="shared" si="11"/>
        <v>6</v>
      </c>
      <c r="P16" s="65">
        <f>VLOOKUP($A16,'Return Data'!$B$7:$R$2292,14,0)</f>
        <v>8.7439</v>
      </c>
      <c r="Q16" s="66">
        <f t="shared" si="12"/>
        <v>4</v>
      </c>
      <c r="R16" s="65">
        <f>VLOOKUP($A16,'Return Data'!$B$7:$R$2292,16,0)</f>
        <v>8.5783000000000005</v>
      </c>
      <c r="S16" s="67">
        <f t="shared" si="13"/>
        <v>6</v>
      </c>
    </row>
    <row r="17" spans="1:19" x14ac:dyDescent="0.3">
      <c r="A17" s="82" t="s">
        <v>1405</v>
      </c>
      <c r="B17" s="64">
        <f>VLOOKUP($A17,'Return Data'!$B$7:$R$2292,3,0)</f>
        <v>44533</v>
      </c>
      <c r="C17" s="65">
        <f>VLOOKUP($A17,'Return Data'!$B$7:$R$2292,4,0)</f>
        <v>34.6706</v>
      </c>
      <c r="D17" s="65">
        <f>VLOOKUP($A17,'Return Data'!$B$7:$R$2292,9,0)</f>
        <v>5.8108000000000004</v>
      </c>
      <c r="E17" s="66">
        <f t="shared" si="0"/>
        <v>6</v>
      </c>
      <c r="F17" s="65">
        <f>VLOOKUP($A17,'Return Data'!$B$7:$R$2292,10,0)</f>
        <v>2.3529</v>
      </c>
      <c r="G17" s="66">
        <f t="shared" si="1"/>
        <v>18</v>
      </c>
      <c r="H17" s="65">
        <f>VLOOKUP($A17,'Return Data'!$B$7:$R$2292,11,0)</f>
        <v>4.2035</v>
      </c>
      <c r="I17" s="66">
        <f t="shared" si="8"/>
        <v>18</v>
      </c>
      <c r="J17" s="65">
        <f>VLOOKUP($A17,'Return Data'!$B$7:$R$2292,12,0)</f>
        <v>5.5589000000000004</v>
      </c>
      <c r="K17" s="66">
        <f t="shared" si="9"/>
        <v>13</v>
      </c>
      <c r="L17" s="65">
        <f>VLOOKUP($A17,'Return Data'!$B$7:$R$2292,13,0)</f>
        <v>4.2659000000000002</v>
      </c>
      <c r="M17" s="66">
        <f t="shared" si="10"/>
        <v>13</v>
      </c>
      <c r="N17" s="65">
        <f>VLOOKUP($A17,'Return Data'!$B$7:$R$2292,17,0)</f>
        <v>5.2286000000000001</v>
      </c>
      <c r="O17" s="66">
        <f t="shared" si="11"/>
        <v>24</v>
      </c>
      <c r="P17" s="65">
        <f>VLOOKUP($A17,'Return Data'!$B$7:$R$2292,14,0)</f>
        <v>3.8159999999999998</v>
      </c>
      <c r="Q17" s="66">
        <f t="shared" si="12"/>
        <v>24</v>
      </c>
      <c r="R17" s="65">
        <f>VLOOKUP($A17,'Return Data'!$B$7:$R$2292,16,0)</f>
        <v>6.8140999999999998</v>
      </c>
      <c r="S17" s="67">
        <f t="shared" si="13"/>
        <v>25</v>
      </c>
    </row>
    <row r="18" spans="1:19" x14ac:dyDescent="0.3">
      <c r="A18" s="82" t="s">
        <v>1407</v>
      </c>
      <c r="B18" s="64">
        <f>VLOOKUP($A18,'Return Data'!$B$7:$R$2292,3,0)</f>
        <v>44533</v>
      </c>
      <c r="C18" s="65">
        <f>VLOOKUP($A18,'Return Data'!$B$7:$R$2292,4,0)</f>
        <v>50.576900000000002</v>
      </c>
      <c r="D18" s="65">
        <f>VLOOKUP($A18,'Return Data'!$B$7:$R$2292,9,0)</f>
        <v>5.1285999999999996</v>
      </c>
      <c r="E18" s="66">
        <f t="shared" si="0"/>
        <v>16</v>
      </c>
      <c r="F18" s="65">
        <f>VLOOKUP($A18,'Return Data'!$B$7:$R$2292,10,0)</f>
        <v>4.2274000000000003</v>
      </c>
      <c r="G18" s="66">
        <f t="shared" si="1"/>
        <v>5</v>
      </c>
      <c r="H18" s="65">
        <f>VLOOKUP($A18,'Return Data'!$B$7:$R$2292,11,0)</f>
        <v>5.3137999999999996</v>
      </c>
      <c r="I18" s="66">
        <f t="shared" si="8"/>
        <v>6</v>
      </c>
      <c r="J18" s="65">
        <f>VLOOKUP($A18,'Return Data'!$B$7:$R$2292,12,0)</f>
        <v>6.1169000000000002</v>
      </c>
      <c r="K18" s="66">
        <f t="shared" si="9"/>
        <v>8</v>
      </c>
      <c r="L18" s="65">
        <f>VLOOKUP($A18,'Return Data'!$B$7:$R$2292,13,0)</f>
        <v>5.0934999999999997</v>
      </c>
      <c r="M18" s="66">
        <f t="shared" si="10"/>
        <v>6</v>
      </c>
      <c r="N18" s="65">
        <f>VLOOKUP($A18,'Return Data'!$B$7:$R$2292,17,0)</f>
        <v>8.1300000000000008</v>
      </c>
      <c r="O18" s="66">
        <f t="shared" si="11"/>
        <v>4</v>
      </c>
      <c r="P18" s="65">
        <f>VLOOKUP($A18,'Return Data'!$B$7:$R$2292,14,0)</f>
        <v>9.1037999999999997</v>
      </c>
      <c r="Q18" s="66">
        <f t="shared" si="12"/>
        <v>1</v>
      </c>
      <c r="R18" s="65">
        <f>VLOOKUP($A18,'Return Data'!$B$7:$R$2292,16,0)</f>
        <v>8.9990000000000006</v>
      </c>
      <c r="S18" s="67">
        <f t="shared" si="13"/>
        <v>2</v>
      </c>
    </row>
    <row r="19" spans="1:19" x14ac:dyDescent="0.3">
      <c r="A19" s="82" t="s">
        <v>1409</v>
      </c>
      <c r="B19" s="64">
        <f>VLOOKUP($A19,'Return Data'!$B$7:$R$2292,3,0)</f>
        <v>44533</v>
      </c>
      <c r="C19" s="65">
        <f>VLOOKUP($A19,'Return Data'!$B$7:$R$2292,4,0)</f>
        <v>23.9358</v>
      </c>
      <c r="D19" s="65">
        <f>VLOOKUP($A19,'Return Data'!$B$7:$R$2292,9,0)</f>
        <v>6.1561000000000003</v>
      </c>
      <c r="E19" s="66">
        <f t="shared" si="0"/>
        <v>4</v>
      </c>
      <c r="F19" s="65">
        <f>VLOOKUP($A19,'Return Data'!$B$7:$R$2292,10,0)</f>
        <v>36.125799999999998</v>
      </c>
      <c r="G19" s="66">
        <f t="shared" si="1"/>
        <v>3</v>
      </c>
      <c r="H19" s="65">
        <f>VLOOKUP($A19,'Return Data'!$B$7:$R$2292,11,0)</f>
        <v>21.3704</v>
      </c>
      <c r="I19" s="66">
        <f t="shared" si="8"/>
        <v>2</v>
      </c>
      <c r="J19" s="65">
        <f>VLOOKUP($A19,'Return Data'!$B$7:$R$2292,12,0)</f>
        <v>17.378</v>
      </c>
      <c r="K19" s="66">
        <f t="shared" si="9"/>
        <v>2</v>
      </c>
      <c r="L19" s="65">
        <f>VLOOKUP($A19,'Return Data'!$B$7:$R$2292,13,0)</f>
        <v>12.8643</v>
      </c>
      <c r="M19" s="66">
        <f t="shared" si="10"/>
        <v>3</v>
      </c>
      <c r="N19" s="65">
        <f>VLOOKUP($A19,'Return Data'!$B$7:$R$2292,17,0)</f>
        <v>11.5204</v>
      </c>
      <c r="O19" s="66">
        <f t="shared" si="11"/>
        <v>2</v>
      </c>
      <c r="P19" s="65">
        <f>VLOOKUP($A19,'Return Data'!$B$7:$R$2292,14,0)</f>
        <v>8.1221999999999994</v>
      </c>
      <c r="Q19" s="66">
        <f t="shared" si="12"/>
        <v>11</v>
      </c>
      <c r="R19" s="65">
        <f>VLOOKUP($A19,'Return Data'!$B$7:$R$2292,16,0)</f>
        <v>8.2995999999999999</v>
      </c>
      <c r="S19" s="67">
        <f t="shared" si="13"/>
        <v>12</v>
      </c>
    </row>
    <row r="20" spans="1:19" x14ac:dyDescent="0.3">
      <c r="A20" s="82" t="s">
        <v>1410</v>
      </c>
      <c r="B20" s="64">
        <f>VLOOKUP($A20,'Return Data'!$B$7:$R$2292,3,0)</f>
        <v>44533</v>
      </c>
      <c r="C20" s="65">
        <f>VLOOKUP($A20,'Return Data'!$B$7:$R$2292,4,0)</f>
        <v>48.444899999999997</v>
      </c>
      <c r="D20" s="65">
        <f>VLOOKUP($A20,'Return Data'!$B$7:$R$2292,9,0)</f>
        <v>5.2969999999999997</v>
      </c>
      <c r="E20" s="66">
        <f t="shared" si="0"/>
        <v>12</v>
      </c>
      <c r="F20" s="65">
        <f>VLOOKUP($A20,'Return Data'!$B$7:$R$2292,10,0)</f>
        <v>3.0550000000000002</v>
      </c>
      <c r="G20" s="66">
        <f t="shared" si="1"/>
        <v>13</v>
      </c>
      <c r="H20" s="65">
        <f>VLOOKUP($A20,'Return Data'!$B$7:$R$2292,11,0)</f>
        <v>4.4673999999999996</v>
      </c>
      <c r="I20" s="66">
        <f t="shared" si="8"/>
        <v>12</v>
      </c>
      <c r="J20" s="65">
        <f>VLOOKUP($A20,'Return Data'!$B$7:$R$2292,12,0)</f>
        <v>5.4500999999999999</v>
      </c>
      <c r="K20" s="66">
        <f t="shared" si="9"/>
        <v>15</v>
      </c>
      <c r="L20" s="65">
        <f>VLOOKUP($A20,'Return Data'!$B$7:$R$2292,13,0)</f>
        <v>4.0282</v>
      </c>
      <c r="M20" s="66">
        <f t="shared" si="10"/>
        <v>15</v>
      </c>
      <c r="N20" s="65">
        <f>VLOOKUP($A20,'Return Data'!$B$7:$R$2292,17,0)</f>
        <v>6.9584999999999999</v>
      </c>
      <c r="O20" s="66">
        <f t="shared" si="11"/>
        <v>13</v>
      </c>
      <c r="P20" s="65">
        <f>VLOOKUP($A20,'Return Data'!$B$7:$R$2292,14,0)</f>
        <v>8.3409999999999993</v>
      </c>
      <c r="Q20" s="66">
        <f t="shared" si="12"/>
        <v>7</v>
      </c>
      <c r="R20" s="65">
        <f>VLOOKUP($A20,'Return Data'!$B$7:$R$2292,16,0)</f>
        <v>8.4054000000000002</v>
      </c>
      <c r="S20" s="67">
        <f t="shared" si="13"/>
        <v>8</v>
      </c>
    </row>
    <row r="21" spans="1:19" x14ac:dyDescent="0.3">
      <c r="A21" s="82" t="s">
        <v>1413</v>
      </c>
      <c r="B21" s="64">
        <f>VLOOKUP($A21,'Return Data'!$B$7:$R$2292,3,0)</f>
        <v>44533</v>
      </c>
      <c r="C21" s="65">
        <f>VLOOKUP($A21,'Return Data'!$B$7:$R$2292,4,0)</f>
        <v>1911.3765000000001</v>
      </c>
      <c r="D21" s="65">
        <f>VLOOKUP($A21,'Return Data'!$B$7:$R$2292,9,0)</f>
        <v>5.6460999999999997</v>
      </c>
      <c r="E21" s="66">
        <f t="shared" si="0"/>
        <v>9</v>
      </c>
      <c r="F21" s="65">
        <f>VLOOKUP($A21,'Return Data'!$B$7:$R$2292,10,0)</f>
        <v>2.6648999999999998</v>
      </c>
      <c r="G21" s="66">
        <f t="shared" si="1"/>
        <v>15</v>
      </c>
      <c r="H21" s="65">
        <f>VLOOKUP($A21,'Return Data'!$B$7:$R$2292,11,0)</f>
        <v>4.4023000000000003</v>
      </c>
      <c r="I21" s="66">
        <f t="shared" si="8"/>
        <v>13</v>
      </c>
      <c r="J21" s="65">
        <f>VLOOKUP($A21,'Return Data'!$B$7:$R$2292,12,0)</f>
        <v>5.0640000000000001</v>
      </c>
      <c r="K21" s="66">
        <f t="shared" si="9"/>
        <v>21</v>
      </c>
      <c r="L21" s="65">
        <f>VLOOKUP($A21,'Return Data'!$B$7:$R$2292,13,0)</f>
        <v>3.8969</v>
      </c>
      <c r="M21" s="66">
        <f t="shared" si="10"/>
        <v>17</v>
      </c>
      <c r="N21" s="65">
        <f>VLOOKUP($A21,'Return Data'!$B$7:$R$2292,17,0)</f>
        <v>5.8868</v>
      </c>
      <c r="O21" s="66">
        <f t="shared" si="11"/>
        <v>23</v>
      </c>
      <c r="P21" s="65">
        <f>VLOOKUP($A21,'Return Data'!$B$7:$R$2292,14,0)</f>
        <v>6.1994999999999996</v>
      </c>
      <c r="Q21" s="66">
        <f t="shared" si="12"/>
        <v>19</v>
      </c>
      <c r="R21" s="65">
        <f>VLOOKUP($A21,'Return Data'!$B$7:$R$2292,16,0)</f>
        <v>8.1679999999999993</v>
      </c>
      <c r="S21" s="67">
        <f t="shared" si="13"/>
        <v>15</v>
      </c>
    </row>
    <row r="22" spans="1:19" x14ac:dyDescent="0.3">
      <c r="A22" s="82" t="s">
        <v>1415</v>
      </c>
      <c r="B22" s="64">
        <f>VLOOKUP($A22,'Return Data'!$B$7:$R$2292,3,0)</f>
        <v>44533</v>
      </c>
      <c r="C22" s="65">
        <f>VLOOKUP($A22,'Return Data'!$B$7:$R$2292,4,0)</f>
        <v>3127.9274</v>
      </c>
      <c r="D22" s="65">
        <f>VLOOKUP($A22,'Return Data'!$B$7:$R$2292,9,0)</f>
        <v>5.3806000000000003</v>
      </c>
      <c r="E22" s="66">
        <f t="shared" si="0"/>
        <v>10</v>
      </c>
      <c r="F22" s="65">
        <f>VLOOKUP($A22,'Return Data'!$B$7:$R$2292,10,0)</f>
        <v>2.0992999999999999</v>
      </c>
      <c r="G22" s="66">
        <f t="shared" si="1"/>
        <v>24</v>
      </c>
      <c r="H22" s="65">
        <f>VLOOKUP($A22,'Return Data'!$B$7:$R$2292,11,0)</f>
        <v>3.9908999999999999</v>
      </c>
      <c r="I22" s="66">
        <f t="shared" si="8"/>
        <v>23</v>
      </c>
      <c r="J22" s="65">
        <f>VLOOKUP($A22,'Return Data'!$B$7:$R$2292,12,0)</f>
        <v>5.1553000000000004</v>
      </c>
      <c r="K22" s="66">
        <f t="shared" si="9"/>
        <v>18</v>
      </c>
      <c r="L22" s="65">
        <f>VLOOKUP($A22,'Return Data'!$B$7:$R$2292,13,0)</f>
        <v>3.7241</v>
      </c>
      <c r="M22" s="66">
        <f t="shared" si="10"/>
        <v>20</v>
      </c>
      <c r="N22" s="65">
        <f>VLOOKUP($A22,'Return Data'!$B$7:$R$2292,17,0)</f>
        <v>6.8228999999999997</v>
      </c>
      <c r="O22" s="66">
        <f t="shared" si="11"/>
        <v>14</v>
      </c>
      <c r="P22" s="65">
        <f>VLOOKUP($A22,'Return Data'!$B$7:$R$2292,14,0)</f>
        <v>8.2065999999999999</v>
      </c>
      <c r="Q22" s="66">
        <f t="shared" si="12"/>
        <v>9</v>
      </c>
      <c r="R22" s="65">
        <f>VLOOKUP($A22,'Return Data'!$B$7:$R$2292,16,0)</f>
        <v>8.0884</v>
      </c>
      <c r="S22" s="67">
        <f t="shared" si="13"/>
        <v>16</v>
      </c>
    </row>
    <row r="23" spans="1:19" x14ac:dyDescent="0.3">
      <c r="A23" s="82" t="s">
        <v>1419</v>
      </c>
      <c r="B23" s="64">
        <f>VLOOKUP($A23,'Return Data'!$B$7:$R$2292,3,0)</f>
        <v>44533</v>
      </c>
      <c r="C23" s="65">
        <f>VLOOKUP($A23,'Return Data'!$B$7:$R$2292,4,0)</f>
        <v>45.1877</v>
      </c>
      <c r="D23" s="65">
        <f>VLOOKUP($A23,'Return Data'!$B$7:$R$2292,9,0)</f>
        <v>4.3856000000000002</v>
      </c>
      <c r="E23" s="66">
        <f t="shared" si="0"/>
        <v>22</v>
      </c>
      <c r="F23" s="65">
        <f>VLOOKUP($A23,'Return Data'!$B$7:$R$2292,10,0)</f>
        <v>3.3411</v>
      </c>
      <c r="G23" s="66">
        <f t="shared" si="1"/>
        <v>8</v>
      </c>
      <c r="H23" s="65">
        <f>VLOOKUP($A23,'Return Data'!$B$7:$R$2292,11,0)</f>
        <v>5.2118000000000002</v>
      </c>
      <c r="I23" s="66">
        <f t="shared" si="8"/>
        <v>7</v>
      </c>
      <c r="J23" s="65">
        <f>VLOOKUP($A23,'Return Data'!$B$7:$R$2292,12,0)</f>
        <v>6.0603999999999996</v>
      </c>
      <c r="K23" s="66">
        <f t="shared" si="9"/>
        <v>9</v>
      </c>
      <c r="L23" s="65">
        <f>VLOOKUP($A23,'Return Data'!$B$7:$R$2292,13,0)</f>
        <v>4.4476000000000004</v>
      </c>
      <c r="M23" s="66">
        <f t="shared" si="10"/>
        <v>11</v>
      </c>
      <c r="N23" s="65">
        <f>VLOOKUP($A23,'Return Data'!$B$7:$R$2292,17,0)</f>
        <v>7.4470000000000001</v>
      </c>
      <c r="O23" s="66">
        <f t="shared" si="11"/>
        <v>10</v>
      </c>
      <c r="P23" s="65">
        <f>VLOOKUP($A23,'Return Data'!$B$7:$R$2292,14,0)</f>
        <v>8.7289999999999992</v>
      </c>
      <c r="Q23" s="66">
        <f t="shared" si="12"/>
        <v>5</v>
      </c>
      <c r="R23" s="65">
        <f>VLOOKUP($A23,'Return Data'!$B$7:$R$2292,16,0)</f>
        <v>8.5952000000000002</v>
      </c>
      <c r="S23" s="67">
        <f t="shared" si="13"/>
        <v>5</v>
      </c>
    </row>
    <row r="24" spans="1:19" x14ac:dyDescent="0.3">
      <c r="A24" s="82" t="s">
        <v>1420</v>
      </c>
      <c r="B24" s="64">
        <f>VLOOKUP($A24,'Return Data'!$B$7:$R$2292,3,0)</f>
        <v>44533</v>
      </c>
      <c r="C24" s="65">
        <f>VLOOKUP($A24,'Return Data'!$B$7:$R$2292,4,0)</f>
        <v>22.363199999999999</v>
      </c>
      <c r="D24" s="65">
        <f>VLOOKUP($A24,'Return Data'!$B$7:$R$2292,9,0)</f>
        <v>4.9326999999999996</v>
      </c>
      <c r="E24" s="66">
        <f t="shared" si="0"/>
        <v>19</v>
      </c>
      <c r="F24" s="65">
        <f>VLOOKUP($A24,'Return Data'!$B$7:$R$2292,10,0)</f>
        <v>2.3361999999999998</v>
      </c>
      <c r="G24" s="66">
        <f t="shared" si="1"/>
        <v>19</v>
      </c>
      <c r="H24" s="65">
        <f>VLOOKUP($A24,'Return Data'!$B$7:$R$2292,11,0)</f>
        <v>3.9603999999999999</v>
      </c>
      <c r="I24" s="66">
        <f t="shared" si="8"/>
        <v>24</v>
      </c>
      <c r="J24" s="65">
        <f>VLOOKUP($A24,'Return Data'!$B$7:$R$2292,12,0)</f>
        <v>5.1242999999999999</v>
      </c>
      <c r="K24" s="66">
        <f t="shared" si="9"/>
        <v>20</v>
      </c>
      <c r="L24" s="65">
        <f>VLOOKUP($A24,'Return Data'!$B$7:$R$2292,13,0)</f>
        <v>3.7229999999999999</v>
      </c>
      <c r="M24" s="66">
        <f t="shared" si="10"/>
        <v>21</v>
      </c>
      <c r="N24" s="65">
        <f>VLOOKUP($A24,'Return Data'!$B$7:$R$2292,17,0)</f>
        <v>6.7637999999999998</v>
      </c>
      <c r="O24" s="66">
        <f t="shared" si="11"/>
        <v>16</v>
      </c>
      <c r="P24" s="65">
        <f>VLOOKUP($A24,'Return Data'!$B$7:$R$2292,14,0)</f>
        <v>8.0805000000000007</v>
      </c>
      <c r="Q24" s="66">
        <f t="shared" si="12"/>
        <v>12</v>
      </c>
      <c r="R24" s="65">
        <f>VLOOKUP($A24,'Return Data'!$B$7:$R$2292,16,0)</f>
        <v>8.2624999999999993</v>
      </c>
      <c r="S24" s="67">
        <f t="shared" si="13"/>
        <v>14</v>
      </c>
    </row>
    <row r="25" spans="1:19" x14ac:dyDescent="0.3">
      <c r="A25" s="82" t="s">
        <v>1422</v>
      </c>
      <c r="B25" s="64">
        <f>VLOOKUP($A25,'Return Data'!$B$7:$R$2292,3,0)</f>
        <v>44533</v>
      </c>
      <c r="C25" s="65">
        <f>VLOOKUP($A25,'Return Data'!$B$7:$R$2292,4,0)</f>
        <v>12.3596</v>
      </c>
      <c r="D25" s="65">
        <f>VLOOKUP($A25,'Return Data'!$B$7:$R$2292,9,0)</f>
        <v>5.2298</v>
      </c>
      <c r="E25" s="66">
        <f t="shared" si="0"/>
        <v>14</v>
      </c>
      <c r="F25" s="65">
        <f>VLOOKUP($A25,'Return Data'!$B$7:$R$2292,10,0)</f>
        <v>2.5474000000000001</v>
      </c>
      <c r="G25" s="66">
        <f t="shared" si="1"/>
        <v>17</v>
      </c>
      <c r="H25" s="65">
        <f>VLOOKUP($A25,'Return Data'!$B$7:$R$2292,11,0)</f>
        <v>4.0655999999999999</v>
      </c>
      <c r="I25" s="66">
        <f t="shared" si="8"/>
        <v>20</v>
      </c>
      <c r="J25" s="65">
        <f>VLOOKUP($A25,'Return Data'!$B$7:$R$2292,12,0)</f>
        <v>4.9226000000000001</v>
      </c>
      <c r="K25" s="66">
        <f t="shared" si="9"/>
        <v>24</v>
      </c>
      <c r="L25" s="65">
        <f>VLOOKUP($A25,'Return Data'!$B$7:$R$2292,13,0)</f>
        <v>3.6053000000000002</v>
      </c>
      <c r="M25" s="66">
        <f t="shared" si="10"/>
        <v>26</v>
      </c>
      <c r="N25" s="65">
        <f>VLOOKUP($A25,'Return Data'!$B$7:$R$2292,17,0)</f>
        <v>6.3308999999999997</v>
      </c>
      <c r="O25" s="66">
        <f t="shared" si="11"/>
        <v>21</v>
      </c>
      <c r="P25" s="65"/>
      <c r="Q25" s="66"/>
      <c r="R25" s="65">
        <f>VLOOKUP($A25,'Return Data'!$B$7:$R$2292,16,0)</f>
        <v>7.7493999999999996</v>
      </c>
      <c r="S25" s="67">
        <f t="shared" si="13"/>
        <v>19</v>
      </c>
    </row>
    <row r="26" spans="1:19" x14ac:dyDescent="0.3">
      <c r="A26" s="82" t="s">
        <v>1424</v>
      </c>
      <c r="B26" s="64">
        <f>VLOOKUP($A26,'Return Data'!$B$7:$R$2292,3,0)</f>
        <v>44533</v>
      </c>
      <c r="C26" s="65">
        <f>VLOOKUP($A26,'Return Data'!$B$7:$R$2292,4,0)</f>
        <v>13.135199999999999</v>
      </c>
      <c r="D26" s="65">
        <f>VLOOKUP($A26,'Return Data'!$B$7:$R$2292,9,0)</f>
        <v>4.9945000000000004</v>
      </c>
      <c r="E26" s="66">
        <f t="shared" si="0"/>
        <v>18</v>
      </c>
      <c r="F26" s="65">
        <f>VLOOKUP($A26,'Return Data'!$B$7:$R$2292,10,0)</f>
        <v>2.2909999999999999</v>
      </c>
      <c r="G26" s="66">
        <f t="shared" si="1"/>
        <v>20</v>
      </c>
      <c r="H26" s="65">
        <f>VLOOKUP($A26,'Return Data'!$B$7:$R$2292,11,0)</f>
        <v>4.3459000000000003</v>
      </c>
      <c r="I26" s="66">
        <f t="shared" si="8"/>
        <v>16</v>
      </c>
      <c r="J26" s="65">
        <f>VLOOKUP($A26,'Return Data'!$B$7:$R$2292,12,0)</f>
        <v>5.5126999999999997</v>
      </c>
      <c r="K26" s="66">
        <f t="shared" si="9"/>
        <v>14</v>
      </c>
      <c r="L26" s="65">
        <f>VLOOKUP($A26,'Return Data'!$B$7:$R$2292,13,0)</f>
        <v>4.1402000000000001</v>
      </c>
      <c r="M26" s="66">
        <f t="shared" si="10"/>
        <v>14</v>
      </c>
      <c r="N26" s="65">
        <f>VLOOKUP($A26,'Return Data'!$B$7:$R$2292,17,0)</f>
        <v>6.6997999999999998</v>
      </c>
      <c r="O26" s="66">
        <f t="shared" si="11"/>
        <v>17</v>
      </c>
      <c r="P26" s="65">
        <f>VLOOKUP($A26,'Return Data'!$B$7:$R$2292,14,0)</f>
        <v>8.0335999999999999</v>
      </c>
      <c r="Q26" s="66">
        <f t="shared" si="12"/>
        <v>14</v>
      </c>
      <c r="R26" s="65">
        <f>VLOOKUP($A26,'Return Data'!$B$7:$R$2292,16,0)</f>
        <v>7.6052</v>
      </c>
      <c r="S26" s="67">
        <f t="shared" si="13"/>
        <v>22</v>
      </c>
    </row>
    <row r="27" spans="1:19" x14ac:dyDescent="0.3">
      <c r="A27" s="82" t="s">
        <v>1426</v>
      </c>
      <c r="B27" s="64">
        <f>VLOOKUP($A27,'Return Data'!$B$7:$R$2292,3,0)</f>
        <v>44533</v>
      </c>
      <c r="C27" s="65">
        <f>VLOOKUP($A27,'Return Data'!$B$7:$R$2292,4,0)</f>
        <v>44.895499999999998</v>
      </c>
      <c r="D27" s="65">
        <f>VLOOKUP($A27,'Return Data'!$B$7:$R$2292,9,0)</f>
        <v>6.4813999999999998</v>
      </c>
      <c r="E27" s="66">
        <f t="shared" si="0"/>
        <v>2</v>
      </c>
      <c r="F27" s="65">
        <f>VLOOKUP($A27,'Return Data'!$B$7:$R$2292,10,0)</f>
        <v>3.7303999999999999</v>
      </c>
      <c r="G27" s="66">
        <f t="shared" si="1"/>
        <v>6</v>
      </c>
      <c r="H27" s="65">
        <f>VLOOKUP($A27,'Return Data'!$B$7:$R$2292,11,0)</f>
        <v>5.3341000000000003</v>
      </c>
      <c r="I27" s="66">
        <f t="shared" si="8"/>
        <v>5</v>
      </c>
      <c r="J27" s="65">
        <f>VLOOKUP($A27,'Return Data'!$B$7:$R$2292,12,0)</f>
        <v>6.7949999999999999</v>
      </c>
      <c r="K27" s="66">
        <f t="shared" si="9"/>
        <v>5</v>
      </c>
      <c r="L27" s="65">
        <f>VLOOKUP($A27,'Return Data'!$B$7:$R$2292,13,0)</f>
        <v>5.5746000000000002</v>
      </c>
      <c r="M27" s="66">
        <f t="shared" si="10"/>
        <v>5</v>
      </c>
      <c r="N27" s="65">
        <f>VLOOKUP($A27,'Return Data'!$B$7:$R$2292,17,0)</f>
        <v>7.7366000000000001</v>
      </c>
      <c r="O27" s="66">
        <f t="shared" si="11"/>
        <v>7</v>
      </c>
      <c r="P27" s="65">
        <f>VLOOKUP($A27,'Return Data'!$B$7:$R$2292,14,0)</f>
        <v>8.8291000000000004</v>
      </c>
      <c r="Q27" s="66">
        <f t="shared" si="12"/>
        <v>2</v>
      </c>
      <c r="R27" s="65">
        <f>VLOOKUP($A27,'Return Data'!$B$7:$R$2292,16,0)</f>
        <v>8.6460000000000008</v>
      </c>
      <c r="S27" s="67">
        <f t="shared" si="13"/>
        <v>4</v>
      </c>
    </row>
    <row r="28" spans="1:19" x14ac:dyDescent="0.3">
      <c r="A28" s="82" t="s">
        <v>1428</v>
      </c>
      <c r="B28" s="64">
        <f>VLOOKUP($A28,'Return Data'!$B$7:$R$2292,3,0)</f>
        <v>44533</v>
      </c>
      <c r="C28" s="65">
        <f>VLOOKUP($A28,'Return Data'!$B$7:$R$2292,4,0)</f>
        <v>39.183199999999999</v>
      </c>
      <c r="D28" s="65">
        <f>VLOOKUP($A28,'Return Data'!$B$7:$R$2292,9,0)</f>
        <v>4.2907999999999999</v>
      </c>
      <c r="E28" s="66">
        <f t="shared" si="0"/>
        <v>23</v>
      </c>
      <c r="F28" s="65">
        <f>VLOOKUP($A28,'Return Data'!$B$7:$R$2292,10,0)</f>
        <v>2.1644000000000001</v>
      </c>
      <c r="G28" s="66">
        <f t="shared" si="1"/>
        <v>23</v>
      </c>
      <c r="H28" s="65">
        <f>VLOOKUP($A28,'Return Data'!$B$7:$R$2292,11,0)</f>
        <v>4.0235000000000003</v>
      </c>
      <c r="I28" s="66">
        <f t="shared" si="8"/>
        <v>21</v>
      </c>
      <c r="J28" s="65">
        <f>VLOOKUP($A28,'Return Data'!$B$7:$R$2292,12,0)</f>
        <v>5.0576999999999996</v>
      </c>
      <c r="K28" s="66">
        <f t="shared" si="9"/>
        <v>22</v>
      </c>
      <c r="L28" s="65">
        <f>VLOOKUP($A28,'Return Data'!$B$7:$R$2292,13,0)</f>
        <v>3.9584999999999999</v>
      </c>
      <c r="M28" s="66">
        <f t="shared" si="10"/>
        <v>16</v>
      </c>
      <c r="N28" s="65">
        <f>VLOOKUP($A28,'Return Data'!$B$7:$R$2292,17,0)</f>
        <v>6.0113000000000003</v>
      </c>
      <c r="O28" s="66">
        <f t="shared" si="11"/>
        <v>22</v>
      </c>
      <c r="P28" s="65">
        <f>VLOOKUP($A28,'Return Data'!$B$7:$R$2292,14,0)</f>
        <v>4.3924000000000003</v>
      </c>
      <c r="Q28" s="66">
        <f t="shared" si="12"/>
        <v>23</v>
      </c>
      <c r="R28" s="65">
        <f>VLOOKUP($A28,'Return Data'!$B$7:$R$2292,16,0)</f>
        <v>7.4882</v>
      </c>
      <c r="S28" s="67">
        <f t="shared" si="13"/>
        <v>23</v>
      </c>
    </row>
    <row r="29" spans="1:19" x14ac:dyDescent="0.3">
      <c r="A29" s="82" t="s">
        <v>1430</v>
      </c>
      <c r="B29" s="64">
        <f>VLOOKUP($A29,'Return Data'!$B$7:$R$2292,3,0)</f>
        <v>44533</v>
      </c>
      <c r="C29" s="65">
        <f>VLOOKUP($A29,'Return Data'!$B$7:$R$2292,4,0)</f>
        <v>37.570900000000002</v>
      </c>
      <c r="D29" s="65">
        <f>VLOOKUP($A29,'Return Data'!$B$7:$R$2292,9,0)</f>
        <v>6.1971999999999996</v>
      </c>
      <c r="E29" s="66">
        <f t="shared" si="0"/>
        <v>3</v>
      </c>
      <c r="F29" s="65">
        <f>VLOOKUP($A29,'Return Data'!$B$7:$R$2292,10,0)</f>
        <v>2.2847</v>
      </c>
      <c r="G29" s="66">
        <f t="shared" si="1"/>
        <v>21</v>
      </c>
      <c r="H29" s="65">
        <f>VLOOKUP($A29,'Return Data'!$B$7:$R$2292,11,0)</f>
        <v>4.1970000000000001</v>
      </c>
      <c r="I29" s="66">
        <f t="shared" si="8"/>
        <v>19</v>
      </c>
      <c r="J29" s="65">
        <f>VLOOKUP($A29,'Return Data'!$B$7:$R$2292,12,0)</f>
        <v>5.5937999999999999</v>
      </c>
      <c r="K29" s="66">
        <f t="shared" si="9"/>
        <v>12</v>
      </c>
      <c r="L29" s="65">
        <f>VLOOKUP($A29,'Return Data'!$B$7:$R$2292,13,0)</f>
        <v>3.6316000000000002</v>
      </c>
      <c r="M29" s="66">
        <f t="shared" si="10"/>
        <v>25</v>
      </c>
      <c r="N29" s="65">
        <f>VLOOKUP($A29,'Return Data'!$B$7:$R$2292,17,0)</f>
        <v>6.9779999999999998</v>
      </c>
      <c r="O29" s="66">
        <f t="shared" si="11"/>
        <v>12</v>
      </c>
      <c r="P29" s="65">
        <f>VLOOKUP($A29,'Return Data'!$B$7:$R$2292,14,0)</f>
        <v>4.4348999999999998</v>
      </c>
      <c r="Q29" s="66">
        <f t="shared" si="12"/>
        <v>22</v>
      </c>
      <c r="R29" s="65">
        <f>VLOOKUP($A29,'Return Data'!$B$7:$R$2292,16,0)</f>
        <v>7.1913</v>
      </c>
      <c r="S29" s="67">
        <f t="shared" si="13"/>
        <v>24</v>
      </c>
    </row>
    <row r="30" spans="1:19" x14ac:dyDescent="0.3">
      <c r="A30" s="82" t="s">
        <v>1431</v>
      </c>
      <c r="B30" s="64">
        <f>VLOOKUP($A30,'Return Data'!$B$7:$R$2292,3,0)</f>
        <v>44533</v>
      </c>
      <c r="C30" s="65">
        <f>VLOOKUP($A30,'Return Data'!$B$7:$R$2292,4,0)</f>
        <v>26.929600000000001</v>
      </c>
      <c r="D30" s="65">
        <f>VLOOKUP($A30,'Return Data'!$B$7:$R$2292,9,0)</f>
        <v>5.0175000000000001</v>
      </c>
      <c r="E30" s="66">
        <f t="shared" si="0"/>
        <v>17</v>
      </c>
      <c r="F30" s="65">
        <f>VLOOKUP($A30,'Return Data'!$B$7:$R$2292,10,0)</f>
        <v>3.0676999999999999</v>
      </c>
      <c r="G30" s="66">
        <f t="shared" si="1"/>
        <v>12</v>
      </c>
      <c r="H30" s="65">
        <f>VLOOKUP($A30,'Return Data'!$B$7:$R$2292,11,0)</f>
        <v>4.3547000000000002</v>
      </c>
      <c r="I30" s="66">
        <f t="shared" si="8"/>
        <v>15</v>
      </c>
      <c r="J30" s="65">
        <f>VLOOKUP($A30,'Return Data'!$B$7:$R$2292,12,0)</f>
        <v>5.1506999999999996</v>
      </c>
      <c r="K30" s="66">
        <f t="shared" si="9"/>
        <v>19</v>
      </c>
      <c r="L30" s="65">
        <f>VLOOKUP($A30,'Return Data'!$B$7:$R$2292,13,0)</f>
        <v>3.7334000000000001</v>
      </c>
      <c r="M30" s="66">
        <f t="shared" si="10"/>
        <v>19</v>
      </c>
      <c r="N30" s="65">
        <f>VLOOKUP($A30,'Return Data'!$B$7:$R$2292,17,0)</f>
        <v>6.7770999999999999</v>
      </c>
      <c r="O30" s="66">
        <f t="shared" si="11"/>
        <v>15</v>
      </c>
      <c r="P30" s="65">
        <f>VLOOKUP($A30,'Return Data'!$B$7:$R$2292,14,0)</f>
        <v>8.1278000000000006</v>
      </c>
      <c r="Q30" s="66">
        <f t="shared" si="12"/>
        <v>10</v>
      </c>
      <c r="R30" s="65">
        <f>VLOOKUP($A30,'Return Data'!$B$7:$R$2292,16,0)</f>
        <v>8.3045000000000009</v>
      </c>
      <c r="S30" s="67">
        <f t="shared" si="13"/>
        <v>11</v>
      </c>
    </row>
    <row r="31" spans="1:19" x14ac:dyDescent="0.3">
      <c r="A31" s="82" t="s">
        <v>1434</v>
      </c>
      <c r="B31" s="64">
        <f>VLOOKUP($A31,'Return Data'!$B$7:$R$2292,3,0)</f>
        <v>44533</v>
      </c>
      <c r="C31" s="65">
        <f>VLOOKUP($A31,'Return Data'!$B$7:$R$2292,4,0)</f>
        <v>39.000900000000001</v>
      </c>
      <c r="D31" s="65">
        <f>VLOOKUP($A31,'Return Data'!$B$7:$R$2292,9,0)</f>
        <v>3.2907000000000002</v>
      </c>
      <c r="E31" s="66">
        <f t="shared" si="0"/>
        <v>26</v>
      </c>
      <c r="F31" s="65">
        <f>VLOOKUP($A31,'Return Data'!$B$7:$R$2292,10,0)</f>
        <v>41.372399999999999</v>
      </c>
      <c r="G31" s="66">
        <f t="shared" si="1"/>
        <v>1</v>
      </c>
      <c r="H31" s="65">
        <f>VLOOKUP($A31,'Return Data'!$B$7:$R$2292,11,0)</f>
        <v>23.141999999999999</v>
      </c>
      <c r="I31" s="66">
        <f t="shared" si="8"/>
        <v>1</v>
      </c>
      <c r="J31" s="65">
        <f>VLOOKUP($A31,'Return Data'!$B$7:$R$2292,12,0)</f>
        <v>17.600200000000001</v>
      </c>
      <c r="K31" s="66">
        <f t="shared" si="9"/>
        <v>1</v>
      </c>
      <c r="L31" s="65">
        <f>VLOOKUP($A31,'Return Data'!$B$7:$R$2292,13,0)</f>
        <v>13.726800000000001</v>
      </c>
      <c r="M31" s="66">
        <f t="shared" si="10"/>
        <v>2</v>
      </c>
      <c r="N31" s="65">
        <f>VLOOKUP($A31,'Return Data'!$B$7:$R$2292,17,0)</f>
        <v>11.6448</v>
      </c>
      <c r="O31" s="66">
        <f t="shared" si="11"/>
        <v>1</v>
      </c>
      <c r="P31" s="65">
        <f>VLOOKUP($A31,'Return Data'!$B$7:$R$2292,14,0)</f>
        <v>6.2552000000000003</v>
      </c>
      <c r="Q31" s="66">
        <f t="shared" si="12"/>
        <v>18</v>
      </c>
      <c r="R31" s="65">
        <f>VLOOKUP($A31,'Return Data'!$B$7:$R$2292,16,0)</f>
        <v>8.0116999999999994</v>
      </c>
      <c r="S31" s="67">
        <f t="shared" si="13"/>
        <v>17</v>
      </c>
    </row>
    <row r="32" spans="1:19" x14ac:dyDescent="0.3">
      <c r="A32" s="82" t="s">
        <v>1436</v>
      </c>
      <c r="B32" s="64">
        <f>VLOOKUP($A32,'Return Data'!$B$7:$R$2292,3,0)</f>
        <v>44533</v>
      </c>
      <c r="C32" s="65">
        <f>VLOOKUP($A32,'Return Data'!$B$7:$R$2292,4,0)</f>
        <v>41.822299999999998</v>
      </c>
      <c r="D32" s="65">
        <f>VLOOKUP($A32,'Return Data'!$B$7:$R$2292,9,0)</f>
        <v>5.7199</v>
      </c>
      <c r="E32" s="66">
        <f t="shared" si="0"/>
        <v>8</v>
      </c>
      <c r="F32" s="65">
        <f>VLOOKUP($A32,'Return Data'!$B$7:$R$2292,10,0)</f>
        <v>2.5644999999999998</v>
      </c>
      <c r="G32" s="66">
        <f t="shared" si="1"/>
        <v>16</v>
      </c>
      <c r="H32" s="65">
        <f>VLOOKUP($A32,'Return Data'!$B$7:$R$2292,11,0)</f>
        <v>4.2337999999999996</v>
      </c>
      <c r="I32" s="66">
        <f t="shared" si="8"/>
        <v>17</v>
      </c>
      <c r="J32" s="65">
        <f>VLOOKUP($A32,'Return Data'!$B$7:$R$2292,12,0)</f>
        <v>5.1694000000000004</v>
      </c>
      <c r="K32" s="66">
        <f t="shared" si="9"/>
        <v>17</v>
      </c>
      <c r="L32" s="65">
        <f>VLOOKUP($A32,'Return Data'!$B$7:$R$2292,13,0)</f>
        <v>3.8666</v>
      </c>
      <c r="M32" s="66">
        <f t="shared" si="10"/>
        <v>18</v>
      </c>
      <c r="N32" s="65">
        <f>VLOOKUP($A32,'Return Data'!$B$7:$R$2292,17,0)</f>
        <v>7.0658000000000003</v>
      </c>
      <c r="O32" s="66">
        <f t="shared" si="11"/>
        <v>11</v>
      </c>
      <c r="P32" s="65">
        <f>VLOOKUP($A32,'Return Data'!$B$7:$R$2292,14,0)</f>
        <v>8.3361000000000001</v>
      </c>
      <c r="Q32" s="66">
        <f t="shared" si="12"/>
        <v>8</v>
      </c>
      <c r="R32" s="65">
        <f>VLOOKUP($A32,'Return Data'!$B$7:$R$2292,16,0)</f>
        <v>7.9325000000000001</v>
      </c>
      <c r="S32" s="67">
        <f t="shared" si="13"/>
        <v>18</v>
      </c>
    </row>
    <row r="33" spans="1:19" x14ac:dyDescent="0.3">
      <c r="A33" s="82" t="s">
        <v>1437</v>
      </c>
      <c r="B33" s="64">
        <f>VLOOKUP($A33,'Return Data'!$B$7:$R$2292,3,0)</f>
        <v>44533</v>
      </c>
      <c r="C33" s="65">
        <f>VLOOKUP($A33,'Return Data'!$B$7:$R$2292,4,0)</f>
        <v>26.4359</v>
      </c>
      <c r="D33" s="65">
        <f>VLOOKUP($A33,'Return Data'!$B$7:$R$2292,9,0)</f>
        <v>3.5402999999999998</v>
      </c>
      <c r="E33" s="66">
        <f t="shared" si="0"/>
        <v>25</v>
      </c>
      <c r="F33" s="65">
        <f>VLOOKUP($A33,'Return Data'!$B$7:$R$2292,10,0)</f>
        <v>21.7773</v>
      </c>
      <c r="G33" s="66">
        <f t="shared" si="1"/>
        <v>4</v>
      </c>
      <c r="H33" s="65">
        <f>VLOOKUP($A33,'Return Data'!$B$7:$R$2292,11,0)</f>
        <v>14.290900000000001</v>
      </c>
      <c r="I33" s="66">
        <f t="shared" si="8"/>
        <v>4</v>
      </c>
      <c r="J33" s="65">
        <f>VLOOKUP($A33,'Return Data'!$B$7:$R$2292,12,0)</f>
        <v>12.075100000000001</v>
      </c>
      <c r="K33" s="66">
        <f t="shared" si="9"/>
        <v>4</v>
      </c>
      <c r="L33" s="65">
        <f>VLOOKUP($A33,'Return Data'!$B$7:$R$2292,13,0)</f>
        <v>9.3070000000000004</v>
      </c>
      <c r="M33" s="66">
        <f t="shared" si="10"/>
        <v>4</v>
      </c>
      <c r="N33" s="65">
        <f>VLOOKUP($A33,'Return Data'!$B$7:$R$2292,17,0)</f>
        <v>9.8841000000000001</v>
      </c>
      <c r="O33" s="66">
        <f t="shared" si="11"/>
        <v>3</v>
      </c>
      <c r="P33" s="65">
        <f>VLOOKUP($A33,'Return Data'!$B$7:$R$2292,14,0)</f>
        <v>5.5109000000000004</v>
      </c>
      <c r="Q33" s="66">
        <f t="shared" si="12"/>
        <v>20</v>
      </c>
      <c r="R33" s="65">
        <f>VLOOKUP($A33,'Return Data'!$B$7:$R$2292,16,0)</f>
        <v>7.6970000000000001</v>
      </c>
      <c r="S33" s="67">
        <f t="shared" si="13"/>
        <v>20</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5.3097153846153837</v>
      </c>
      <c r="E35" s="88"/>
      <c r="F35" s="89">
        <f>AVERAGE(F8:F33)</f>
        <v>7.6575461538461536</v>
      </c>
      <c r="G35" s="88"/>
      <c r="H35" s="89">
        <f>AVERAGE(H8:H33)</f>
        <v>6.5944730769230766</v>
      </c>
      <c r="I35" s="88"/>
      <c r="J35" s="89">
        <f>AVERAGE(J8:J33)</f>
        <v>7.0402692307692307</v>
      </c>
      <c r="K35" s="88"/>
      <c r="L35" s="89">
        <f>AVERAGE(L8:L33)</f>
        <v>5.5860769230769245</v>
      </c>
      <c r="M35" s="88"/>
      <c r="N35" s="89">
        <f>AVERAGE(N8:N33)</f>
        <v>7.0741153846153839</v>
      </c>
      <c r="O35" s="88"/>
      <c r="P35" s="89">
        <f>AVERAGE(P8:P33)</f>
        <v>6.9616319999999998</v>
      </c>
      <c r="Q35" s="88"/>
      <c r="R35" s="89">
        <f>AVERAGE(R8:R33)</f>
        <v>8.0180000000000007</v>
      </c>
      <c r="S35" s="90"/>
    </row>
    <row r="36" spans="1:19" x14ac:dyDescent="0.3">
      <c r="A36" s="87" t="s">
        <v>28</v>
      </c>
      <c r="B36" s="88"/>
      <c r="C36" s="88"/>
      <c r="D36" s="89">
        <f>MIN(D8:D33)</f>
        <v>3.2907000000000002</v>
      </c>
      <c r="E36" s="88"/>
      <c r="F36" s="89">
        <f>MIN(F8:F33)</f>
        <v>1.8844000000000001</v>
      </c>
      <c r="G36" s="88"/>
      <c r="H36" s="89">
        <f>MIN(H8:H33)</f>
        <v>2.9257</v>
      </c>
      <c r="I36" s="88"/>
      <c r="J36" s="89">
        <f>MIN(J8:J33)</f>
        <v>4.2249999999999996</v>
      </c>
      <c r="K36" s="88"/>
      <c r="L36" s="89">
        <f>MIN(L8:L33)</f>
        <v>3.6053000000000002</v>
      </c>
      <c r="M36" s="88"/>
      <c r="N36" s="89">
        <f>MIN(N8:N33)</f>
        <v>1.5012000000000001</v>
      </c>
      <c r="O36" s="88"/>
      <c r="P36" s="89">
        <f>MIN(P8:P33)</f>
        <v>-3.3549000000000002</v>
      </c>
      <c r="Q36" s="88"/>
      <c r="R36" s="89">
        <f>MIN(R8:R33)</f>
        <v>4.5734000000000004</v>
      </c>
      <c r="S36" s="90"/>
    </row>
    <row r="37" spans="1:19" ht="15" thickBot="1" x14ac:dyDescent="0.35">
      <c r="A37" s="91" t="s">
        <v>29</v>
      </c>
      <c r="B37" s="92"/>
      <c r="C37" s="92"/>
      <c r="D37" s="93">
        <f>MAX(D8:D33)</f>
        <v>9.8661999999999992</v>
      </c>
      <c r="E37" s="92"/>
      <c r="F37" s="93">
        <f>MAX(F8:F33)</f>
        <v>41.372399999999999</v>
      </c>
      <c r="G37" s="92"/>
      <c r="H37" s="93">
        <f>MAX(H8:H33)</f>
        <v>23.141999999999999</v>
      </c>
      <c r="I37" s="92"/>
      <c r="J37" s="93">
        <f>MAX(J8:J33)</f>
        <v>17.600200000000001</v>
      </c>
      <c r="K37" s="92"/>
      <c r="L37" s="93">
        <f>MAX(L8:L33)</f>
        <v>17.36</v>
      </c>
      <c r="M37" s="92"/>
      <c r="N37" s="93">
        <f>MAX(N8:N33)</f>
        <v>11.6448</v>
      </c>
      <c r="O37" s="92"/>
      <c r="P37" s="93">
        <f>MAX(P8:P33)</f>
        <v>9.1037999999999997</v>
      </c>
      <c r="Q37" s="92"/>
      <c r="R37" s="93">
        <f>MAX(R8:R33)</f>
        <v>9.2103999999999999</v>
      </c>
      <c r="S37" s="94"/>
    </row>
    <row r="38" spans="1:19" x14ac:dyDescent="0.3">
      <c r="A38" s="112" t="s">
        <v>433</v>
      </c>
    </row>
    <row r="39" spans="1:19" x14ac:dyDescent="0.3">
      <c r="A39" s="14" t="s">
        <v>340</v>
      </c>
    </row>
  </sheetData>
  <sheetProtection algorithmName="SHA-512" hashValue="PZVtZ4qesd/YDULzSRzsMdgkDS6qQFGxC9OFx7X9MZdNdITvlkLLDrEDq9MtXXaDzsyQdBJBtmcn3xroXLESdA==" saltValue="1edu6PD3bdvX0E7s5lEzR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1379</v>
      </c>
      <c r="B8" s="64">
        <f>VLOOKUP($A8,'Return Data'!$B$7:$R$2292,3,0)</f>
        <v>44533</v>
      </c>
      <c r="C8" s="65">
        <f>VLOOKUP($A8,'Return Data'!$B$7:$R$2292,4,0)</f>
        <v>37.8322</v>
      </c>
      <c r="D8" s="65">
        <f>VLOOKUP($A8,'Return Data'!$B$7:$R$2292,9,0)</f>
        <v>4.5385</v>
      </c>
      <c r="E8" s="66">
        <f t="shared" ref="E8:E33" si="0">RANK(D8,D$8:D$33,0)</f>
        <v>11</v>
      </c>
      <c r="F8" s="65">
        <f>VLOOKUP($A8,'Return Data'!$B$7:$R$2292,10,0)</f>
        <v>2.5457000000000001</v>
      </c>
      <c r="G8" s="66">
        <f t="shared" ref="G8:G33" si="1">RANK(F8,F$8:F$33,0)</f>
        <v>10</v>
      </c>
      <c r="H8" s="65">
        <f>VLOOKUP($A8,'Return Data'!$B$7:$R$2292,11,0)</f>
        <v>4.3758999999999997</v>
      </c>
      <c r="I8" s="66">
        <f t="shared" ref="I8:I33" si="2">RANK(H8,H$8:H$33,0)</f>
        <v>8</v>
      </c>
      <c r="J8" s="65">
        <f>VLOOKUP($A8,'Return Data'!$B$7:$R$2292,12,0)</f>
        <v>5.4676</v>
      </c>
      <c r="K8" s="66">
        <f t="shared" ref="K8:K33" si="3">RANK(J8,J$8:J$33,0)</f>
        <v>7</v>
      </c>
      <c r="L8" s="65">
        <f>VLOOKUP($A8,'Return Data'!$B$7:$R$2292,13,0)</f>
        <v>4.2013999999999996</v>
      </c>
      <c r="M8" s="66">
        <f t="shared" ref="M8:M33" si="4">RANK(L8,L$8:L$33,0)</f>
        <v>8</v>
      </c>
      <c r="N8" s="65">
        <f>VLOOKUP($A8,'Return Data'!$B$7:$R$2292,17,0)</f>
        <v>7.1416000000000004</v>
      </c>
      <c r="O8" s="66">
        <f t="shared" ref="O8:O24" si="5">RANK(N8,N$8:N$33,0)</f>
        <v>6</v>
      </c>
      <c r="P8" s="65">
        <f>VLOOKUP($A8,'Return Data'!$B$7:$R$2292,14,0)</f>
        <v>8.0398999999999994</v>
      </c>
      <c r="Q8" s="66">
        <f t="shared" ref="Q8:Q24" si="6">RANK(P8,P$8:P$33,0)</f>
        <v>3</v>
      </c>
      <c r="R8" s="65">
        <f>VLOOKUP($A8,'Return Data'!$B$7:$R$2292,16,0)</f>
        <v>7.4225000000000003</v>
      </c>
      <c r="S8" s="67">
        <f t="shared" ref="S8:S24" si="7">RANK(R8,R$8:R$33,0)</f>
        <v>12</v>
      </c>
    </row>
    <row r="9" spans="1:19" x14ac:dyDescent="0.3">
      <c r="A9" s="82" t="s">
        <v>1382</v>
      </c>
      <c r="B9" s="64">
        <f>VLOOKUP($A9,'Return Data'!$B$7:$R$2292,3,0)</f>
        <v>44533</v>
      </c>
      <c r="C9" s="65">
        <f>VLOOKUP($A9,'Return Data'!$B$7:$R$2292,4,0)</f>
        <v>24.6416</v>
      </c>
      <c r="D9" s="65">
        <f>VLOOKUP($A9,'Return Data'!$B$7:$R$2292,9,0)</f>
        <v>4.4897999999999998</v>
      </c>
      <c r="E9" s="66">
        <f t="shared" si="0"/>
        <v>14</v>
      </c>
      <c r="F9" s="65">
        <f>VLOOKUP($A9,'Return Data'!$B$7:$R$2292,10,0)</f>
        <v>2.4251999999999998</v>
      </c>
      <c r="G9" s="66">
        <f t="shared" si="1"/>
        <v>13</v>
      </c>
      <c r="H9" s="65">
        <f>VLOOKUP($A9,'Return Data'!$B$7:$R$2292,11,0)</f>
        <v>3.9178000000000002</v>
      </c>
      <c r="I9" s="66">
        <f t="shared" si="2"/>
        <v>11</v>
      </c>
      <c r="J9" s="65">
        <f>VLOOKUP($A9,'Return Data'!$B$7:$R$2292,12,0)</f>
        <v>4.6852999999999998</v>
      </c>
      <c r="K9" s="66">
        <f t="shared" si="3"/>
        <v>14</v>
      </c>
      <c r="L9" s="65">
        <f>VLOOKUP($A9,'Return Data'!$B$7:$R$2292,13,0)</f>
        <v>3.7820999999999998</v>
      </c>
      <c r="M9" s="66">
        <f t="shared" si="4"/>
        <v>10</v>
      </c>
      <c r="N9" s="65">
        <f>VLOOKUP($A9,'Return Data'!$B$7:$R$2292,17,0)</f>
        <v>6.7686999999999999</v>
      </c>
      <c r="O9" s="66">
        <f t="shared" si="5"/>
        <v>8</v>
      </c>
      <c r="P9" s="65">
        <f>VLOOKUP($A9,'Return Data'!$B$7:$R$2292,14,0)</f>
        <v>7.9912999999999998</v>
      </c>
      <c r="Q9" s="66">
        <f t="shared" si="6"/>
        <v>4</v>
      </c>
      <c r="R9" s="65">
        <f>VLOOKUP($A9,'Return Data'!$B$7:$R$2292,16,0)</f>
        <v>7.8929999999999998</v>
      </c>
      <c r="S9" s="67">
        <f t="shared" si="7"/>
        <v>5</v>
      </c>
    </row>
    <row r="10" spans="1:19" x14ac:dyDescent="0.3">
      <c r="A10" s="82" t="s">
        <v>1383</v>
      </c>
      <c r="B10" s="64">
        <f>VLOOKUP($A10,'Return Data'!$B$7:$R$2292,3,0)</f>
        <v>44533</v>
      </c>
      <c r="C10" s="65">
        <f>VLOOKUP($A10,'Return Data'!$B$7:$R$2292,4,0)</f>
        <v>23.534099999999999</v>
      </c>
      <c r="D10" s="65">
        <f>VLOOKUP($A10,'Return Data'!$B$7:$R$2292,9,0)</f>
        <v>4.6497999999999999</v>
      </c>
      <c r="E10" s="66">
        <f t="shared" si="0"/>
        <v>10</v>
      </c>
      <c r="F10" s="65">
        <f>VLOOKUP($A10,'Return Data'!$B$7:$R$2292,10,0)</f>
        <v>2.3538000000000001</v>
      </c>
      <c r="G10" s="66">
        <f t="shared" si="1"/>
        <v>14</v>
      </c>
      <c r="H10" s="65">
        <f>VLOOKUP($A10,'Return Data'!$B$7:$R$2292,11,0)</f>
        <v>3.6901000000000002</v>
      </c>
      <c r="I10" s="66">
        <f t="shared" si="2"/>
        <v>15</v>
      </c>
      <c r="J10" s="65">
        <f>VLOOKUP($A10,'Return Data'!$B$7:$R$2292,12,0)</f>
        <v>4.8727999999999998</v>
      </c>
      <c r="K10" s="66">
        <f t="shared" si="3"/>
        <v>13</v>
      </c>
      <c r="L10" s="65">
        <f>VLOOKUP($A10,'Return Data'!$B$7:$R$2292,13,0)</f>
        <v>3.8813</v>
      </c>
      <c r="M10" s="66">
        <f t="shared" si="4"/>
        <v>9</v>
      </c>
      <c r="N10" s="65">
        <f>VLOOKUP($A10,'Return Data'!$B$7:$R$2292,17,0)</f>
        <v>5.6189999999999998</v>
      </c>
      <c r="O10" s="66">
        <f t="shared" si="5"/>
        <v>20</v>
      </c>
      <c r="P10" s="65">
        <f>VLOOKUP($A10,'Return Data'!$B$7:$R$2292,14,0)</f>
        <v>6.9061000000000003</v>
      </c>
      <c r="Q10" s="66">
        <f t="shared" si="6"/>
        <v>17</v>
      </c>
      <c r="R10" s="65">
        <f>VLOOKUP($A10,'Return Data'!$B$7:$R$2292,16,0)</f>
        <v>7.7713999999999999</v>
      </c>
      <c r="S10" s="67">
        <f t="shared" si="7"/>
        <v>8</v>
      </c>
    </row>
    <row r="11" spans="1:19" x14ac:dyDescent="0.3">
      <c r="A11" s="82" t="s">
        <v>1385</v>
      </c>
      <c r="B11" s="64">
        <f>VLOOKUP($A11,'Return Data'!$B$7:$R$2292,3,0)</f>
        <v>44533</v>
      </c>
      <c r="C11" s="65">
        <f>VLOOKUP($A11,'Return Data'!$B$7:$R$2292,4,0)</f>
        <v>25.289400000000001</v>
      </c>
      <c r="D11" s="65">
        <f>VLOOKUP($A11,'Return Data'!$B$7:$R$2292,9,0)</f>
        <v>5.0823</v>
      </c>
      <c r="E11" s="66">
        <f t="shared" si="0"/>
        <v>7</v>
      </c>
      <c r="F11" s="65">
        <f>VLOOKUP($A11,'Return Data'!$B$7:$R$2292,10,0)</f>
        <v>2.4767000000000001</v>
      </c>
      <c r="G11" s="66">
        <f t="shared" si="1"/>
        <v>12</v>
      </c>
      <c r="H11" s="65">
        <f>VLOOKUP($A11,'Return Data'!$B$7:$R$2292,11,0)</f>
        <v>3.8327</v>
      </c>
      <c r="I11" s="66">
        <f t="shared" si="2"/>
        <v>13</v>
      </c>
      <c r="J11" s="65">
        <f>VLOOKUP($A11,'Return Data'!$B$7:$R$2292,12,0)</f>
        <v>5.1017999999999999</v>
      </c>
      <c r="K11" s="66">
        <f t="shared" si="3"/>
        <v>11</v>
      </c>
      <c r="L11" s="65">
        <f>VLOOKUP($A11,'Return Data'!$B$7:$R$2292,13,0)</f>
        <v>3.6179000000000001</v>
      </c>
      <c r="M11" s="66">
        <f t="shared" si="4"/>
        <v>11</v>
      </c>
      <c r="N11" s="65">
        <f>VLOOKUP($A11,'Return Data'!$B$7:$R$2292,17,0)</f>
        <v>6.7306999999999997</v>
      </c>
      <c r="O11" s="66">
        <f t="shared" si="5"/>
        <v>9</v>
      </c>
      <c r="P11" s="65">
        <f>VLOOKUP($A11,'Return Data'!$B$7:$R$2292,14,0)</f>
        <v>7.0819000000000001</v>
      </c>
      <c r="Q11" s="66">
        <f t="shared" si="6"/>
        <v>15</v>
      </c>
      <c r="R11" s="65">
        <f>VLOOKUP($A11,'Return Data'!$B$7:$R$2292,16,0)</f>
        <v>5.5315000000000003</v>
      </c>
      <c r="S11" s="67">
        <f t="shared" si="7"/>
        <v>25</v>
      </c>
    </row>
    <row r="12" spans="1:19" x14ac:dyDescent="0.3">
      <c r="A12" s="82" t="s">
        <v>1388</v>
      </c>
      <c r="B12" s="64">
        <f>VLOOKUP($A12,'Return Data'!$B$7:$R$2292,3,0)</f>
        <v>44533</v>
      </c>
      <c r="C12" s="65">
        <f>VLOOKUP($A12,'Return Data'!$B$7:$R$2292,4,0)</f>
        <v>17.4816</v>
      </c>
      <c r="D12" s="65">
        <f>VLOOKUP($A12,'Return Data'!$B$7:$R$2292,9,0)</f>
        <v>3.5598000000000001</v>
      </c>
      <c r="E12" s="66">
        <f t="shared" si="0"/>
        <v>23</v>
      </c>
      <c r="F12" s="65">
        <f>VLOOKUP($A12,'Return Data'!$B$7:$R$2292,10,0)</f>
        <v>1.6079000000000001</v>
      </c>
      <c r="G12" s="66">
        <f t="shared" si="1"/>
        <v>17</v>
      </c>
      <c r="H12" s="65">
        <f>VLOOKUP($A12,'Return Data'!$B$7:$R$2292,11,0)</f>
        <v>2.6461999999999999</v>
      </c>
      <c r="I12" s="66">
        <f t="shared" si="2"/>
        <v>26</v>
      </c>
      <c r="J12" s="65">
        <f>VLOOKUP($A12,'Return Data'!$B$7:$R$2292,12,0)</f>
        <v>3.8765999999999998</v>
      </c>
      <c r="K12" s="66">
        <f t="shared" si="3"/>
        <v>24</v>
      </c>
      <c r="L12" s="65">
        <f>VLOOKUP($A12,'Return Data'!$B$7:$R$2292,13,0)</f>
        <v>3.2818999999999998</v>
      </c>
      <c r="M12" s="66">
        <f t="shared" si="4"/>
        <v>14</v>
      </c>
      <c r="N12" s="65">
        <f>VLOOKUP($A12,'Return Data'!$B$7:$R$2292,17,0)</f>
        <v>1.0166999999999999</v>
      </c>
      <c r="O12" s="66">
        <f t="shared" si="5"/>
        <v>26</v>
      </c>
      <c r="P12" s="65">
        <f>VLOOKUP($A12,'Return Data'!$B$7:$R$2292,14,0)</f>
        <v>-3.8334000000000001</v>
      </c>
      <c r="Q12" s="66">
        <f t="shared" si="6"/>
        <v>25</v>
      </c>
      <c r="R12" s="65">
        <f>VLOOKUP($A12,'Return Data'!$B$7:$R$2292,16,0)</f>
        <v>4.4016999999999999</v>
      </c>
      <c r="S12" s="67">
        <f t="shared" si="7"/>
        <v>26</v>
      </c>
    </row>
    <row r="13" spans="1:19" x14ac:dyDescent="0.3">
      <c r="A13" s="82" t="s">
        <v>1390</v>
      </c>
      <c r="B13" s="64">
        <f>VLOOKUP($A13,'Return Data'!$B$7:$R$2292,3,0)</f>
        <v>44533</v>
      </c>
      <c r="C13" s="65">
        <f>VLOOKUP($A13,'Return Data'!$B$7:$R$2292,4,0)</f>
        <v>20.784300000000002</v>
      </c>
      <c r="D13" s="65">
        <f>VLOOKUP($A13,'Return Data'!$B$7:$R$2292,9,0)</f>
        <v>4.1055999999999999</v>
      </c>
      <c r="E13" s="66">
        <f t="shared" si="0"/>
        <v>20</v>
      </c>
      <c r="F13" s="65">
        <f>VLOOKUP($A13,'Return Data'!$B$7:$R$2292,10,0)</f>
        <v>1.5829</v>
      </c>
      <c r="G13" s="66">
        <f t="shared" si="1"/>
        <v>19</v>
      </c>
      <c r="H13" s="65">
        <f>VLOOKUP($A13,'Return Data'!$B$7:$R$2292,11,0)</f>
        <v>3.0783</v>
      </c>
      <c r="I13" s="66">
        <f t="shared" si="2"/>
        <v>23</v>
      </c>
      <c r="J13" s="65">
        <f>VLOOKUP($A13,'Return Data'!$B$7:$R$2292,12,0)</f>
        <v>3.9413999999999998</v>
      </c>
      <c r="K13" s="66">
        <f t="shared" si="3"/>
        <v>23</v>
      </c>
      <c r="L13" s="65">
        <f>VLOOKUP($A13,'Return Data'!$B$7:$R$2292,13,0)</f>
        <v>3.0379</v>
      </c>
      <c r="M13" s="66">
        <f t="shared" si="4"/>
        <v>21</v>
      </c>
      <c r="N13" s="65">
        <f>VLOOKUP($A13,'Return Data'!$B$7:$R$2292,17,0)</f>
        <v>5.8281000000000001</v>
      </c>
      <c r="O13" s="66">
        <f t="shared" si="5"/>
        <v>18</v>
      </c>
      <c r="P13" s="65">
        <f>VLOOKUP($A13,'Return Data'!$B$7:$R$2292,14,0)</f>
        <v>6.9645999999999999</v>
      </c>
      <c r="Q13" s="66">
        <f t="shared" si="6"/>
        <v>16</v>
      </c>
      <c r="R13" s="65">
        <f>VLOOKUP($A13,'Return Data'!$B$7:$R$2292,16,0)</f>
        <v>7.1342999999999996</v>
      </c>
      <c r="S13" s="67">
        <f t="shared" si="7"/>
        <v>15</v>
      </c>
    </row>
    <row r="14" spans="1:19" x14ac:dyDescent="0.3">
      <c r="A14" s="82" t="s">
        <v>1392</v>
      </c>
      <c r="B14" s="64">
        <f>VLOOKUP($A14,'Return Data'!$B$7:$R$2292,3,0)</f>
        <v>44533</v>
      </c>
      <c r="C14" s="65">
        <f>VLOOKUP($A14,'Return Data'!$B$7:$R$2292,4,0)</f>
        <v>37.703000000000003</v>
      </c>
      <c r="D14" s="65">
        <f>VLOOKUP($A14,'Return Data'!$B$7:$R$2292,9,0)</f>
        <v>3.9918999999999998</v>
      </c>
      <c r="E14" s="66">
        <f t="shared" si="0"/>
        <v>21</v>
      </c>
      <c r="F14" s="65">
        <f>VLOOKUP($A14,'Return Data'!$B$7:$R$2292,10,0)</f>
        <v>1.2796000000000001</v>
      </c>
      <c r="G14" s="66">
        <f t="shared" si="1"/>
        <v>25</v>
      </c>
      <c r="H14" s="65">
        <f>VLOOKUP($A14,'Return Data'!$B$7:$R$2292,11,0)</f>
        <v>3.367</v>
      </c>
      <c r="I14" s="66">
        <f t="shared" si="2"/>
        <v>18</v>
      </c>
      <c r="J14" s="65">
        <f>VLOOKUP($A14,'Return Data'!$B$7:$R$2292,12,0)</f>
        <v>4.3216000000000001</v>
      </c>
      <c r="K14" s="66">
        <f t="shared" si="3"/>
        <v>19</v>
      </c>
      <c r="L14" s="65">
        <f>VLOOKUP($A14,'Return Data'!$B$7:$R$2292,13,0)</f>
        <v>3.0379</v>
      </c>
      <c r="M14" s="66">
        <f t="shared" si="4"/>
        <v>21</v>
      </c>
      <c r="N14" s="65">
        <f>VLOOKUP($A14,'Return Data'!$B$7:$R$2292,17,0)</f>
        <v>5.9989999999999997</v>
      </c>
      <c r="O14" s="66">
        <f t="shared" si="5"/>
        <v>16</v>
      </c>
      <c r="P14" s="65">
        <f>VLOOKUP($A14,'Return Data'!$B$7:$R$2292,14,0)</f>
        <v>7.3235000000000001</v>
      </c>
      <c r="Q14" s="66">
        <f t="shared" si="6"/>
        <v>12</v>
      </c>
      <c r="R14" s="65">
        <f>VLOOKUP($A14,'Return Data'!$B$7:$R$2292,16,0)</f>
        <v>7.1387999999999998</v>
      </c>
      <c r="S14" s="67">
        <f t="shared" si="7"/>
        <v>14</v>
      </c>
    </row>
    <row r="15" spans="1:19" x14ac:dyDescent="0.3">
      <c r="A15" s="82" t="s">
        <v>1400</v>
      </c>
      <c r="B15" s="64">
        <f>VLOOKUP($A15,'Return Data'!$B$7:$R$2292,3,0)</f>
        <v>44533</v>
      </c>
      <c r="C15" s="65">
        <f>VLOOKUP($A15,'Return Data'!$B$7:$R$2292,4,0)</f>
        <v>4438.5136546184704</v>
      </c>
      <c r="D15" s="65">
        <f>VLOOKUP($A15,'Return Data'!$B$7:$R$2292,9,0)</f>
        <v>9.8661999999999992</v>
      </c>
      <c r="E15" s="66">
        <f t="shared" si="0"/>
        <v>1</v>
      </c>
      <c r="F15" s="65">
        <f>VLOOKUP($A15,'Return Data'!$B$7:$R$2292,10,0)</f>
        <v>38.925199999999997</v>
      </c>
      <c r="G15" s="66">
        <f t="shared" si="1"/>
        <v>2</v>
      </c>
      <c r="H15" s="65">
        <f>VLOOKUP($A15,'Return Data'!$B$7:$R$2292,11,0)</f>
        <v>16.154900000000001</v>
      </c>
      <c r="I15" s="66">
        <f t="shared" si="2"/>
        <v>3</v>
      </c>
      <c r="J15" s="65">
        <f>VLOOKUP($A15,'Return Data'!$B$7:$R$2292,12,0)</f>
        <v>16.329899999999999</v>
      </c>
      <c r="K15" s="66">
        <f t="shared" si="3"/>
        <v>3</v>
      </c>
      <c r="L15" s="65">
        <f>VLOOKUP($A15,'Return Data'!$B$7:$R$2292,13,0)</f>
        <v>17.173300000000001</v>
      </c>
      <c r="M15" s="66">
        <f t="shared" si="4"/>
        <v>1</v>
      </c>
      <c r="N15" s="65">
        <f>VLOOKUP($A15,'Return Data'!$B$7:$R$2292,17,0)</f>
        <v>3.7721</v>
      </c>
      <c r="O15" s="66">
        <f t="shared" si="5"/>
        <v>25</v>
      </c>
      <c r="P15" s="65">
        <f>VLOOKUP($A15,'Return Data'!$B$7:$R$2292,14,0)</f>
        <v>4.7858000000000001</v>
      </c>
      <c r="Q15" s="66">
        <f t="shared" si="6"/>
        <v>21</v>
      </c>
      <c r="R15" s="65">
        <f>VLOOKUP($A15,'Return Data'!$B$7:$R$2292,16,0)</f>
        <v>7.7961</v>
      </c>
      <c r="S15" s="67">
        <f t="shared" si="7"/>
        <v>6</v>
      </c>
    </row>
    <row r="16" spans="1:19" x14ac:dyDescent="0.3">
      <c r="A16" s="82" t="s">
        <v>1402</v>
      </c>
      <c r="B16" s="64">
        <f>VLOOKUP($A16,'Return Data'!$B$7:$R$2292,3,0)</f>
        <v>44533</v>
      </c>
      <c r="C16" s="65">
        <f>VLOOKUP($A16,'Return Data'!$B$7:$R$2292,4,0)</f>
        <v>25.465399999999999</v>
      </c>
      <c r="D16" s="65">
        <f>VLOOKUP($A16,'Return Data'!$B$7:$R$2292,9,0)</f>
        <v>5.6109</v>
      </c>
      <c r="E16" s="66">
        <f t="shared" si="0"/>
        <v>5</v>
      </c>
      <c r="F16" s="65">
        <f>VLOOKUP($A16,'Return Data'!$B$7:$R$2292,10,0)</f>
        <v>3.1191</v>
      </c>
      <c r="G16" s="66">
        <f t="shared" si="1"/>
        <v>6</v>
      </c>
      <c r="H16" s="65">
        <f>VLOOKUP($A16,'Return Data'!$B$7:$R$2292,11,0)</f>
        <v>4.5698999999999996</v>
      </c>
      <c r="I16" s="66">
        <f t="shared" si="2"/>
        <v>5</v>
      </c>
      <c r="J16" s="65">
        <f>VLOOKUP($A16,'Return Data'!$B$7:$R$2292,12,0)</f>
        <v>5.6451000000000002</v>
      </c>
      <c r="K16" s="66">
        <f t="shared" si="3"/>
        <v>6</v>
      </c>
      <c r="L16" s="65">
        <f>VLOOKUP($A16,'Return Data'!$B$7:$R$2292,13,0)</f>
        <v>4.2762000000000002</v>
      </c>
      <c r="M16" s="66">
        <f t="shared" si="4"/>
        <v>7</v>
      </c>
      <c r="N16" s="65">
        <f>VLOOKUP($A16,'Return Data'!$B$7:$R$2292,17,0)</f>
        <v>7.4012000000000002</v>
      </c>
      <c r="O16" s="66">
        <f t="shared" si="5"/>
        <v>4</v>
      </c>
      <c r="P16" s="65">
        <f>VLOOKUP($A16,'Return Data'!$B$7:$R$2292,14,0)</f>
        <v>8.3792000000000009</v>
      </c>
      <c r="Q16" s="66">
        <f t="shared" si="6"/>
        <v>1</v>
      </c>
      <c r="R16" s="65">
        <f>VLOOKUP($A16,'Return Data'!$B$7:$R$2292,16,0)</f>
        <v>8.5066000000000006</v>
      </c>
      <c r="S16" s="67">
        <f t="shared" si="7"/>
        <v>1</v>
      </c>
    </row>
    <row r="17" spans="1:19" x14ac:dyDescent="0.3">
      <c r="A17" s="82" t="s">
        <v>1404</v>
      </c>
      <c r="B17" s="64">
        <f>VLOOKUP($A17,'Return Data'!$B$7:$R$2292,3,0)</f>
        <v>44533</v>
      </c>
      <c r="C17" s="65">
        <f>VLOOKUP($A17,'Return Data'!$B$7:$R$2292,4,0)</f>
        <v>31.938800000000001</v>
      </c>
      <c r="D17" s="65">
        <f>VLOOKUP($A17,'Return Data'!$B$7:$R$2292,9,0)</f>
        <v>5.3182</v>
      </c>
      <c r="E17" s="66">
        <f t="shared" si="0"/>
        <v>6</v>
      </c>
      <c r="F17" s="65">
        <f>VLOOKUP($A17,'Return Data'!$B$7:$R$2292,10,0)</f>
        <v>1.5279</v>
      </c>
      <c r="G17" s="66">
        <f t="shared" si="1"/>
        <v>20</v>
      </c>
      <c r="H17" s="65">
        <f>VLOOKUP($A17,'Return Data'!$B$7:$R$2292,11,0)</f>
        <v>3.2604000000000002</v>
      </c>
      <c r="I17" s="66">
        <f t="shared" si="2"/>
        <v>21</v>
      </c>
      <c r="J17" s="65">
        <f>VLOOKUP($A17,'Return Data'!$B$7:$R$2292,12,0)</f>
        <v>4.5456000000000003</v>
      </c>
      <c r="K17" s="66">
        <f t="shared" si="3"/>
        <v>18</v>
      </c>
      <c r="L17" s="65">
        <f>VLOOKUP($A17,'Return Data'!$B$7:$R$2292,13,0)</f>
        <v>3.2355</v>
      </c>
      <c r="M17" s="66">
        <f t="shared" si="4"/>
        <v>16</v>
      </c>
      <c r="N17" s="65">
        <f>VLOOKUP($A17,'Return Data'!$B$7:$R$2292,17,0)</f>
        <v>4.1924999999999999</v>
      </c>
      <c r="O17" s="66">
        <f t="shared" si="5"/>
        <v>24</v>
      </c>
      <c r="P17" s="65">
        <f>VLOOKUP($A17,'Return Data'!$B$7:$R$2292,14,0)</f>
        <v>2.8077000000000001</v>
      </c>
      <c r="Q17" s="66">
        <f t="shared" si="6"/>
        <v>24</v>
      </c>
      <c r="R17" s="65">
        <f>VLOOKUP($A17,'Return Data'!$B$7:$R$2292,16,0)</f>
        <v>6.3042999999999996</v>
      </c>
      <c r="S17" s="67">
        <f t="shared" si="7"/>
        <v>24</v>
      </c>
    </row>
    <row r="18" spans="1:19" x14ac:dyDescent="0.3">
      <c r="A18" s="82" t="s">
        <v>1406</v>
      </c>
      <c r="B18" s="64">
        <f>VLOOKUP($A18,'Return Data'!$B$7:$R$2292,3,0)</f>
        <v>44533</v>
      </c>
      <c r="C18" s="65">
        <f>VLOOKUP($A18,'Return Data'!$B$7:$R$2292,4,0)</f>
        <v>47.465499999999999</v>
      </c>
      <c r="D18" s="65">
        <f>VLOOKUP($A18,'Return Data'!$B$7:$R$2292,9,0)</f>
        <v>4.3654999999999999</v>
      </c>
      <c r="E18" s="66">
        <f t="shared" si="0"/>
        <v>16</v>
      </c>
      <c r="F18" s="65">
        <f>VLOOKUP($A18,'Return Data'!$B$7:$R$2292,10,0)</f>
        <v>3.4596</v>
      </c>
      <c r="G18" s="66">
        <f t="shared" si="1"/>
        <v>5</v>
      </c>
      <c r="H18" s="65">
        <f>VLOOKUP($A18,'Return Data'!$B$7:$R$2292,11,0)</f>
        <v>4.5353000000000003</v>
      </c>
      <c r="I18" s="66">
        <f t="shared" si="2"/>
        <v>6</v>
      </c>
      <c r="J18" s="65">
        <f>VLOOKUP($A18,'Return Data'!$B$7:$R$2292,12,0)</f>
        <v>5.3247999999999998</v>
      </c>
      <c r="K18" s="66">
        <f t="shared" si="3"/>
        <v>8</v>
      </c>
      <c r="L18" s="65">
        <f>VLOOKUP($A18,'Return Data'!$B$7:$R$2292,13,0)</f>
        <v>4.2981999999999996</v>
      </c>
      <c r="M18" s="66">
        <f t="shared" si="4"/>
        <v>6</v>
      </c>
      <c r="N18" s="65">
        <f>VLOOKUP($A18,'Return Data'!$B$7:$R$2292,17,0)</f>
        <v>7.3151000000000002</v>
      </c>
      <c r="O18" s="66">
        <f t="shared" si="5"/>
        <v>5</v>
      </c>
      <c r="P18" s="65">
        <f>VLOOKUP($A18,'Return Data'!$B$7:$R$2292,14,0)</f>
        <v>8.2881999999999998</v>
      </c>
      <c r="Q18" s="66">
        <f t="shared" si="6"/>
        <v>2</v>
      </c>
      <c r="R18" s="65">
        <f>VLOOKUP($A18,'Return Data'!$B$7:$R$2292,16,0)</f>
        <v>8.0479000000000003</v>
      </c>
      <c r="S18" s="67">
        <f t="shared" si="7"/>
        <v>2</v>
      </c>
    </row>
    <row r="19" spans="1:19" x14ac:dyDescent="0.3">
      <c r="A19" s="82" t="s">
        <v>1408</v>
      </c>
      <c r="B19" s="64">
        <f>VLOOKUP($A19,'Return Data'!$B$7:$R$2292,3,0)</f>
        <v>44533</v>
      </c>
      <c r="C19" s="65">
        <f>VLOOKUP($A19,'Return Data'!$B$7:$R$2292,4,0)</f>
        <v>22.293900000000001</v>
      </c>
      <c r="D19" s="65">
        <f>VLOOKUP($A19,'Return Data'!$B$7:$R$2292,9,0)</f>
        <v>5.6858000000000004</v>
      </c>
      <c r="E19" s="66">
        <f t="shared" si="0"/>
        <v>3</v>
      </c>
      <c r="F19" s="65">
        <f>VLOOKUP($A19,'Return Data'!$B$7:$R$2292,10,0)</f>
        <v>35.621000000000002</v>
      </c>
      <c r="G19" s="66">
        <f t="shared" si="1"/>
        <v>3</v>
      </c>
      <c r="H19" s="65">
        <f>VLOOKUP($A19,'Return Data'!$B$7:$R$2292,11,0)</f>
        <v>20.867000000000001</v>
      </c>
      <c r="I19" s="66">
        <f t="shared" si="2"/>
        <v>2</v>
      </c>
      <c r="J19" s="65">
        <f>VLOOKUP($A19,'Return Data'!$B$7:$R$2292,12,0)</f>
        <v>16.875499999999999</v>
      </c>
      <c r="K19" s="66">
        <f t="shared" si="3"/>
        <v>1</v>
      </c>
      <c r="L19" s="65">
        <f>VLOOKUP($A19,'Return Data'!$B$7:$R$2292,13,0)</f>
        <v>12.381500000000001</v>
      </c>
      <c r="M19" s="66">
        <f t="shared" si="4"/>
        <v>3</v>
      </c>
      <c r="N19" s="65">
        <f>VLOOKUP($A19,'Return Data'!$B$7:$R$2292,17,0)</f>
        <v>10.933400000000001</v>
      </c>
      <c r="O19" s="66">
        <f t="shared" si="5"/>
        <v>1</v>
      </c>
      <c r="P19" s="65">
        <f>VLOOKUP($A19,'Return Data'!$B$7:$R$2292,14,0)</f>
        <v>7.4813999999999998</v>
      </c>
      <c r="Q19" s="66">
        <f t="shared" si="6"/>
        <v>10</v>
      </c>
      <c r="R19" s="65">
        <f>VLOOKUP($A19,'Return Data'!$B$7:$R$2292,16,0)</f>
        <v>7.7755000000000001</v>
      </c>
      <c r="S19" s="67">
        <f t="shared" si="7"/>
        <v>7</v>
      </c>
    </row>
    <row r="20" spans="1:19" x14ac:dyDescent="0.3">
      <c r="A20" s="82" t="s">
        <v>1411</v>
      </c>
      <c r="B20" s="64">
        <f>VLOOKUP($A20,'Return Data'!$B$7:$R$2292,3,0)</f>
        <v>44533</v>
      </c>
      <c r="C20" s="65">
        <f>VLOOKUP($A20,'Return Data'!$B$7:$R$2292,4,0)</f>
        <v>46.023000000000003</v>
      </c>
      <c r="D20" s="65">
        <f>VLOOKUP($A20,'Return Data'!$B$7:$R$2292,9,0)</f>
        <v>4.8197999999999999</v>
      </c>
      <c r="E20" s="66">
        <f t="shared" si="0"/>
        <v>8</v>
      </c>
      <c r="F20" s="65">
        <f>VLOOKUP($A20,'Return Data'!$B$7:$R$2292,10,0)</f>
        <v>2.5733999999999999</v>
      </c>
      <c r="G20" s="66">
        <f t="shared" si="1"/>
        <v>8</v>
      </c>
      <c r="H20" s="65">
        <f>VLOOKUP($A20,'Return Data'!$B$7:$R$2292,11,0)</f>
        <v>3.9719000000000002</v>
      </c>
      <c r="I20" s="66">
        <f t="shared" si="2"/>
        <v>10</v>
      </c>
      <c r="J20" s="65">
        <f>VLOOKUP($A20,'Return Data'!$B$7:$R$2292,12,0)</f>
        <v>4.9462999999999999</v>
      </c>
      <c r="K20" s="66">
        <f t="shared" si="3"/>
        <v>12</v>
      </c>
      <c r="L20" s="65">
        <f>VLOOKUP($A20,'Return Data'!$B$7:$R$2292,13,0)</f>
        <v>3.5196999999999998</v>
      </c>
      <c r="M20" s="66">
        <f t="shared" si="4"/>
        <v>13</v>
      </c>
      <c r="N20" s="65">
        <f>VLOOKUP($A20,'Return Data'!$B$7:$R$2292,17,0)</f>
        <v>6.4218000000000002</v>
      </c>
      <c r="O20" s="66">
        <f t="shared" si="5"/>
        <v>12</v>
      </c>
      <c r="P20" s="65">
        <f>VLOOKUP($A20,'Return Data'!$B$7:$R$2292,14,0)</f>
        <v>7.8034999999999997</v>
      </c>
      <c r="Q20" s="66">
        <f t="shared" si="6"/>
        <v>7</v>
      </c>
      <c r="R20" s="65">
        <f>VLOOKUP($A20,'Return Data'!$B$7:$R$2292,16,0)</f>
        <v>7.5461999999999998</v>
      </c>
      <c r="S20" s="67">
        <f t="shared" si="7"/>
        <v>10</v>
      </c>
    </row>
    <row r="21" spans="1:19" x14ac:dyDescent="0.3">
      <c r="A21" s="82" t="s">
        <v>1412</v>
      </c>
      <c r="B21" s="64">
        <f>VLOOKUP($A21,'Return Data'!$B$7:$R$2292,3,0)</f>
        <v>44533</v>
      </c>
      <c r="C21" s="65">
        <f>VLOOKUP($A21,'Return Data'!$B$7:$R$2292,4,0)</f>
        <v>1733.5762999999999</v>
      </c>
      <c r="D21" s="65">
        <f>VLOOKUP($A21,'Return Data'!$B$7:$R$2292,9,0)</f>
        <v>4.3399000000000001</v>
      </c>
      <c r="E21" s="66">
        <f t="shared" si="0"/>
        <v>17</v>
      </c>
      <c r="F21" s="65">
        <f>VLOOKUP($A21,'Return Data'!$B$7:$R$2292,10,0)</f>
        <v>1.3577999999999999</v>
      </c>
      <c r="G21" s="66">
        <f t="shared" si="1"/>
        <v>24</v>
      </c>
      <c r="H21" s="65">
        <f>VLOOKUP($A21,'Return Data'!$B$7:$R$2292,11,0)</f>
        <v>3.0777000000000001</v>
      </c>
      <c r="I21" s="66">
        <f t="shared" si="2"/>
        <v>24</v>
      </c>
      <c r="J21" s="65">
        <f>VLOOKUP($A21,'Return Data'!$B$7:$R$2292,12,0)</f>
        <v>3.7198000000000002</v>
      </c>
      <c r="K21" s="66">
        <f t="shared" si="3"/>
        <v>26</v>
      </c>
      <c r="L21" s="65">
        <f>VLOOKUP($A21,'Return Data'!$B$7:$R$2292,13,0)</f>
        <v>2.5261999999999998</v>
      </c>
      <c r="M21" s="66">
        <f t="shared" si="4"/>
        <v>25</v>
      </c>
      <c r="N21" s="65">
        <f>VLOOKUP($A21,'Return Data'!$B$7:$R$2292,17,0)</f>
        <v>4.5358000000000001</v>
      </c>
      <c r="O21" s="66">
        <f t="shared" si="5"/>
        <v>23</v>
      </c>
      <c r="P21" s="65">
        <f>VLOOKUP($A21,'Return Data'!$B$7:$R$2292,14,0)</f>
        <v>4.9210000000000003</v>
      </c>
      <c r="Q21" s="66">
        <f t="shared" si="6"/>
        <v>20</v>
      </c>
      <c r="R21" s="65">
        <f>VLOOKUP($A21,'Return Data'!$B$7:$R$2292,16,0)</f>
        <v>6.9158999999999997</v>
      </c>
      <c r="S21" s="67">
        <f t="shared" si="7"/>
        <v>19</v>
      </c>
    </row>
    <row r="22" spans="1:19" x14ac:dyDescent="0.3">
      <c r="A22" s="82" t="s">
        <v>1414</v>
      </c>
      <c r="B22" s="64">
        <f>VLOOKUP($A22,'Return Data'!$B$7:$R$2292,3,0)</f>
        <v>44533</v>
      </c>
      <c r="C22" s="65">
        <f>VLOOKUP($A22,'Return Data'!$B$7:$R$2292,4,0)</f>
        <v>2900.4144999999999</v>
      </c>
      <c r="D22" s="65">
        <f>VLOOKUP($A22,'Return Data'!$B$7:$R$2292,9,0)</f>
        <v>4.5263999999999998</v>
      </c>
      <c r="E22" s="66">
        <f t="shared" si="0"/>
        <v>12</v>
      </c>
      <c r="F22" s="65">
        <f>VLOOKUP($A22,'Return Data'!$B$7:$R$2292,10,0)</f>
        <v>1.2454000000000001</v>
      </c>
      <c r="G22" s="66">
        <f t="shared" si="1"/>
        <v>26</v>
      </c>
      <c r="H22" s="65">
        <f>VLOOKUP($A22,'Return Data'!$B$7:$R$2292,11,0)</f>
        <v>3.1255999999999999</v>
      </c>
      <c r="I22" s="66">
        <f t="shared" si="2"/>
        <v>22</v>
      </c>
      <c r="J22" s="65">
        <f>VLOOKUP($A22,'Return Data'!$B$7:$R$2292,12,0)</f>
        <v>4.2750000000000004</v>
      </c>
      <c r="K22" s="66">
        <f t="shared" si="3"/>
        <v>21</v>
      </c>
      <c r="L22" s="65">
        <f>VLOOKUP($A22,'Return Data'!$B$7:$R$2292,13,0)</f>
        <v>2.8462000000000001</v>
      </c>
      <c r="M22" s="66">
        <f t="shared" si="4"/>
        <v>24</v>
      </c>
      <c r="N22" s="65">
        <f>VLOOKUP($A22,'Return Data'!$B$7:$R$2292,17,0)</f>
        <v>5.9198000000000004</v>
      </c>
      <c r="O22" s="66">
        <f t="shared" si="5"/>
        <v>17</v>
      </c>
      <c r="P22" s="65">
        <f>VLOOKUP($A22,'Return Data'!$B$7:$R$2292,14,0)</f>
        <v>7.2922000000000002</v>
      </c>
      <c r="Q22" s="66">
        <f t="shared" si="6"/>
        <v>13</v>
      </c>
      <c r="R22" s="65">
        <f>VLOOKUP($A22,'Return Data'!$B$7:$R$2292,16,0)</f>
        <v>7.5091000000000001</v>
      </c>
      <c r="S22" s="67">
        <f t="shared" si="7"/>
        <v>11</v>
      </c>
    </row>
    <row r="23" spans="1:19" x14ac:dyDescent="0.3">
      <c r="A23" s="82" t="s">
        <v>1418</v>
      </c>
      <c r="B23" s="64">
        <f>VLOOKUP($A23,'Return Data'!$B$7:$R$2292,3,0)</f>
        <v>44533</v>
      </c>
      <c r="C23" s="65">
        <f>VLOOKUP($A23,'Return Data'!$B$7:$R$2292,4,0)</f>
        <v>42.2256</v>
      </c>
      <c r="D23" s="65">
        <f>VLOOKUP($A23,'Return Data'!$B$7:$R$2292,9,0)</f>
        <v>3.5602</v>
      </c>
      <c r="E23" s="66">
        <f t="shared" si="0"/>
        <v>22</v>
      </c>
      <c r="F23" s="65">
        <f>VLOOKUP($A23,'Return Data'!$B$7:$R$2292,10,0)</f>
        <v>2.5139</v>
      </c>
      <c r="G23" s="66">
        <f t="shared" si="1"/>
        <v>11</v>
      </c>
      <c r="H23" s="65">
        <f>VLOOKUP($A23,'Return Data'!$B$7:$R$2292,11,0)</f>
        <v>4.3699000000000003</v>
      </c>
      <c r="I23" s="66">
        <f t="shared" si="2"/>
        <v>9</v>
      </c>
      <c r="J23" s="65">
        <f>VLOOKUP($A23,'Return Data'!$B$7:$R$2292,12,0)</f>
        <v>5.2031999999999998</v>
      </c>
      <c r="K23" s="66">
        <f t="shared" si="3"/>
        <v>9</v>
      </c>
      <c r="L23" s="65">
        <f>VLOOKUP($A23,'Return Data'!$B$7:$R$2292,13,0)</f>
        <v>3.5949</v>
      </c>
      <c r="M23" s="66">
        <f t="shared" si="4"/>
        <v>12</v>
      </c>
      <c r="N23" s="65">
        <f>VLOOKUP($A23,'Return Data'!$B$7:$R$2292,17,0)</f>
        <v>6.5738000000000003</v>
      </c>
      <c r="O23" s="66">
        <f t="shared" si="5"/>
        <v>10</v>
      </c>
      <c r="P23" s="65">
        <f>VLOOKUP($A23,'Return Data'!$B$7:$R$2292,14,0)</f>
        <v>7.8444000000000003</v>
      </c>
      <c r="Q23" s="66">
        <f t="shared" si="6"/>
        <v>6</v>
      </c>
      <c r="R23" s="65">
        <f>VLOOKUP($A23,'Return Data'!$B$7:$R$2292,16,0)</f>
        <v>7.6249000000000002</v>
      </c>
      <c r="S23" s="67">
        <f t="shared" si="7"/>
        <v>9</v>
      </c>
    </row>
    <row r="24" spans="1:19" x14ac:dyDescent="0.3">
      <c r="A24" s="82" t="s">
        <v>1421</v>
      </c>
      <c r="B24" s="64">
        <f>VLOOKUP($A24,'Return Data'!$B$7:$R$2292,3,0)</f>
        <v>44533</v>
      </c>
      <c r="C24" s="65">
        <f>VLOOKUP($A24,'Return Data'!$B$7:$R$2292,4,0)</f>
        <v>21.456499999999998</v>
      </c>
      <c r="D24" s="65">
        <f>VLOOKUP($A24,'Return Data'!$B$7:$R$2292,9,0)</f>
        <v>4.4504999999999999</v>
      </c>
      <c r="E24" s="66">
        <f t="shared" si="0"/>
        <v>15</v>
      </c>
      <c r="F24" s="65">
        <f>VLOOKUP($A24,'Return Data'!$B$7:$R$2292,10,0)</f>
        <v>1.8535999999999999</v>
      </c>
      <c r="G24" s="66">
        <f t="shared" si="1"/>
        <v>16</v>
      </c>
      <c r="H24" s="65">
        <f>VLOOKUP($A24,'Return Data'!$B$7:$R$2292,11,0)</f>
        <v>3.4719000000000002</v>
      </c>
      <c r="I24" s="66">
        <f t="shared" si="2"/>
        <v>17</v>
      </c>
      <c r="J24" s="65">
        <f>VLOOKUP($A24,'Return Data'!$B$7:$R$2292,12,0)</f>
        <v>4.6243999999999996</v>
      </c>
      <c r="K24" s="66">
        <f t="shared" si="3"/>
        <v>17</v>
      </c>
      <c r="L24" s="65">
        <f>VLOOKUP($A24,'Return Data'!$B$7:$R$2292,13,0)</f>
        <v>3.2218</v>
      </c>
      <c r="M24" s="66">
        <f t="shared" si="4"/>
        <v>18</v>
      </c>
      <c r="N24" s="65">
        <f>VLOOKUP($A24,'Return Data'!$B$7:$R$2292,17,0)</f>
        <v>6.2441000000000004</v>
      </c>
      <c r="O24" s="66">
        <f t="shared" si="5"/>
        <v>13</v>
      </c>
      <c r="P24" s="65">
        <f>VLOOKUP($A24,'Return Data'!$B$7:$R$2292,14,0)</f>
        <v>7.5536000000000003</v>
      </c>
      <c r="Q24" s="66">
        <f t="shared" si="6"/>
        <v>9</v>
      </c>
      <c r="R24" s="65">
        <f>VLOOKUP($A24,'Return Data'!$B$7:$R$2292,16,0)</f>
        <v>7.9810999999999996</v>
      </c>
      <c r="S24" s="67">
        <f t="shared" si="7"/>
        <v>3</v>
      </c>
    </row>
    <row r="25" spans="1:19" x14ac:dyDescent="0.3">
      <c r="A25" s="82" t="s">
        <v>1423</v>
      </c>
      <c r="B25" s="64">
        <f>VLOOKUP($A25,'Return Data'!$B$7:$R$2292,3,0)</f>
        <v>44533</v>
      </c>
      <c r="C25" s="65">
        <f>VLOOKUP($A25,'Return Data'!$B$7:$R$2292,4,0)</f>
        <v>11.995799999999999</v>
      </c>
      <c r="D25" s="65">
        <f>VLOOKUP($A25,'Return Data'!$B$7:$R$2292,9,0)</f>
        <v>4.1829000000000001</v>
      </c>
      <c r="E25" s="66">
        <f t="shared" si="0"/>
        <v>18</v>
      </c>
      <c r="F25" s="65">
        <f>VLOOKUP($A25,'Return Data'!$B$7:$R$2292,10,0)</f>
        <v>1.4935</v>
      </c>
      <c r="G25" s="66">
        <f t="shared" si="1"/>
        <v>21</v>
      </c>
      <c r="H25" s="65">
        <f>VLOOKUP($A25,'Return Data'!$B$7:$R$2292,11,0)</f>
        <v>2.9973000000000001</v>
      </c>
      <c r="I25" s="66">
        <f t="shared" si="2"/>
        <v>25</v>
      </c>
      <c r="J25" s="65">
        <f>VLOOKUP($A25,'Return Data'!$B$7:$R$2292,12,0)</f>
        <v>3.8365</v>
      </c>
      <c r="K25" s="66">
        <f t="shared" si="3"/>
        <v>25</v>
      </c>
      <c r="L25" s="65">
        <f>VLOOKUP($A25,'Return Data'!$B$7:$R$2292,13,0)</f>
        <v>2.5221</v>
      </c>
      <c r="M25" s="66">
        <f t="shared" si="4"/>
        <v>26</v>
      </c>
      <c r="N25" s="65">
        <f>VLOOKUP($A25,'Return Data'!$B$7:$R$2292,17,0)</f>
        <v>5.2175000000000002</v>
      </c>
      <c r="O25" s="66">
        <f t="shared" ref="O25:O33" si="8">RANK(N25,N$8:N$33,0)</f>
        <v>21</v>
      </c>
      <c r="P25" s="65"/>
      <c r="Q25" s="66"/>
      <c r="R25" s="65">
        <f>VLOOKUP($A25,'Return Data'!$B$7:$R$2292,16,0)</f>
        <v>6.6211000000000002</v>
      </c>
      <c r="S25" s="67">
        <f t="shared" ref="S25:S33" si="9">RANK(R25,R$8:R$33,0)</f>
        <v>23</v>
      </c>
    </row>
    <row r="26" spans="1:19" x14ac:dyDescent="0.3">
      <c r="A26" s="82" t="s">
        <v>2030</v>
      </c>
      <c r="B26" s="64">
        <f>VLOOKUP($A26,'Return Data'!$B$7:$R$2292,3,0)</f>
        <v>44533</v>
      </c>
      <c r="C26" s="65">
        <f>VLOOKUP($A26,'Return Data'!$B$7:$R$2292,4,0)</f>
        <v>12.7563</v>
      </c>
      <c r="D26" s="65">
        <f>VLOOKUP($A26,'Return Data'!$B$7:$R$2292,9,0)</f>
        <v>4.1631</v>
      </c>
      <c r="E26" s="66">
        <f t="shared" si="0"/>
        <v>19</v>
      </c>
      <c r="F26" s="65">
        <f>VLOOKUP($A26,'Return Data'!$B$7:$R$2292,10,0)</f>
        <v>1.4642999999999999</v>
      </c>
      <c r="G26" s="66">
        <f t="shared" si="1"/>
        <v>22</v>
      </c>
      <c r="H26" s="65">
        <f>VLOOKUP($A26,'Return Data'!$B$7:$R$2292,11,0)</f>
        <v>3.5051000000000001</v>
      </c>
      <c r="I26" s="66">
        <f t="shared" si="2"/>
        <v>16</v>
      </c>
      <c r="J26" s="65">
        <f>VLOOKUP($A26,'Return Data'!$B$7:$R$2292,12,0)</f>
        <v>4.6524000000000001</v>
      </c>
      <c r="K26" s="66">
        <f t="shared" si="3"/>
        <v>15</v>
      </c>
      <c r="L26" s="65">
        <f>VLOOKUP($A26,'Return Data'!$B$7:$R$2292,13,0)</f>
        <v>3.2747999999999999</v>
      </c>
      <c r="M26" s="66">
        <f t="shared" si="4"/>
        <v>15</v>
      </c>
      <c r="N26" s="65">
        <f>VLOOKUP($A26,'Return Data'!$B$7:$R$2292,17,0)</f>
        <v>5.8178999999999998</v>
      </c>
      <c r="O26" s="66">
        <f t="shared" si="8"/>
        <v>19</v>
      </c>
      <c r="P26" s="65">
        <f>VLOOKUP($A26,'Return Data'!$B$7:$R$2292,14,0)</f>
        <v>7.1830999999999996</v>
      </c>
      <c r="Q26" s="66">
        <f t="shared" ref="Q26:Q33" si="10">RANK(P26,P$8:P$33,0)</f>
        <v>14</v>
      </c>
      <c r="R26" s="65">
        <f>VLOOKUP($A26,'Return Data'!$B$7:$R$2292,16,0)</f>
        <v>6.7618999999999998</v>
      </c>
      <c r="S26" s="67">
        <f t="shared" si="9"/>
        <v>21</v>
      </c>
    </row>
    <row r="27" spans="1:19" x14ac:dyDescent="0.3">
      <c r="A27" s="82" t="s">
        <v>1425</v>
      </c>
      <c r="B27" s="64">
        <f>VLOOKUP($A27,'Return Data'!$B$7:$R$2292,3,0)</f>
        <v>44533</v>
      </c>
      <c r="C27" s="65">
        <f>VLOOKUP($A27,'Return Data'!$B$7:$R$2292,4,0)</f>
        <v>42.311</v>
      </c>
      <c r="D27" s="65">
        <f>VLOOKUP($A27,'Return Data'!$B$7:$R$2292,9,0)</f>
        <v>5.6623000000000001</v>
      </c>
      <c r="E27" s="66">
        <f t="shared" si="0"/>
        <v>4</v>
      </c>
      <c r="F27" s="65">
        <f>VLOOKUP($A27,'Return Data'!$B$7:$R$2292,10,0)</f>
        <v>2.9133</v>
      </c>
      <c r="G27" s="66">
        <f t="shared" si="1"/>
        <v>7</v>
      </c>
      <c r="H27" s="65">
        <f>VLOOKUP($A27,'Return Data'!$B$7:$R$2292,11,0)</f>
        <v>4.5052000000000003</v>
      </c>
      <c r="I27" s="66">
        <f t="shared" si="2"/>
        <v>7</v>
      </c>
      <c r="J27" s="65">
        <f>VLOOKUP($A27,'Return Data'!$B$7:$R$2292,12,0)</f>
        <v>5.9565999999999999</v>
      </c>
      <c r="K27" s="66">
        <f t="shared" si="3"/>
        <v>5</v>
      </c>
      <c r="L27" s="65">
        <f>VLOOKUP($A27,'Return Data'!$B$7:$R$2292,13,0)</f>
        <v>4.7226999999999997</v>
      </c>
      <c r="M27" s="66">
        <f t="shared" si="4"/>
        <v>5</v>
      </c>
      <c r="N27" s="65">
        <f>VLOOKUP($A27,'Return Data'!$B$7:$R$2292,17,0)</f>
        <v>6.8651999999999997</v>
      </c>
      <c r="O27" s="66">
        <f t="shared" si="8"/>
        <v>7</v>
      </c>
      <c r="P27" s="65">
        <f>VLOOKUP($A27,'Return Data'!$B$7:$R$2292,14,0)</f>
        <v>7.9782000000000002</v>
      </c>
      <c r="Q27" s="66">
        <f t="shared" si="10"/>
        <v>5</v>
      </c>
      <c r="R27" s="65">
        <f>VLOOKUP($A27,'Return Data'!$B$7:$R$2292,16,0)</f>
        <v>7.8994</v>
      </c>
      <c r="S27" s="67">
        <f t="shared" si="9"/>
        <v>4</v>
      </c>
    </row>
    <row r="28" spans="1:19" x14ac:dyDescent="0.3">
      <c r="A28" s="82" t="s">
        <v>1427</v>
      </c>
      <c r="B28" s="64">
        <f>VLOOKUP($A28,'Return Data'!$B$7:$R$2292,3,0)</f>
        <v>44533</v>
      </c>
      <c r="C28" s="65">
        <f>VLOOKUP($A28,'Return Data'!$B$7:$R$2292,4,0)</f>
        <v>36.393700000000003</v>
      </c>
      <c r="D28" s="65">
        <f>VLOOKUP($A28,'Return Data'!$B$7:$R$2292,9,0)</f>
        <v>3.5472999999999999</v>
      </c>
      <c r="E28" s="66">
        <f t="shared" si="0"/>
        <v>24</v>
      </c>
      <c r="F28" s="65">
        <f>VLOOKUP($A28,'Return Data'!$B$7:$R$2292,10,0)</f>
        <v>1.4100999999999999</v>
      </c>
      <c r="G28" s="66">
        <f t="shared" si="1"/>
        <v>23</v>
      </c>
      <c r="H28" s="65">
        <f>VLOOKUP($A28,'Return Data'!$B$7:$R$2292,11,0)</f>
        <v>3.2646999999999999</v>
      </c>
      <c r="I28" s="66">
        <f t="shared" si="2"/>
        <v>20</v>
      </c>
      <c r="J28" s="65">
        <f>VLOOKUP($A28,'Return Data'!$B$7:$R$2292,12,0)</f>
        <v>4.2919999999999998</v>
      </c>
      <c r="K28" s="66">
        <f t="shared" si="3"/>
        <v>20</v>
      </c>
      <c r="L28" s="65">
        <f>VLOOKUP($A28,'Return Data'!$B$7:$R$2292,13,0)</f>
        <v>3.2044000000000001</v>
      </c>
      <c r="M28" s="66">
        <f t="shared" si="4"/>
        <v>20</v>
      </c>
      <c r="N28" s="65">
        <f>VLOOKUP($A28,'Return Data'!$B$7:$R$2292,17,0)</f>
        <v>5.2061000000000002</v>
      </c>
      <c r="O28" s="66">
        <f t="shared" si="8"/>
        <v>22</v>
      </c>
      <c r="P28" s="65">
        <f>VLOOKUP($A28,'Return Data'!$B$7:$R$2292,14,0)</f>
        <v>3.5962000000000001</v>
      </c>
      <c r="Q28" s="66">
        <f t="shared" si="10"/>
        <v>23</v>
      </c>
      <c r="R28" s="65">
        <f>VLOOKUP($A28,'Return Data'!$B$7:$R$2292,16,0)</f>
        <v>7.0883000000000003</v>
      </c>
      <c r="S28" s="67">
        <f t="shared" si="9"/>
        <v>16</v>
      </c>
    </row>
    <row r="29" spans="1:19" x14ac:dyDescent="0.3">
      <c r="A29" s="82" t="s">
        <v>1429</v>
      </c>
      <c r="B29" s="64">
        <f>VLOOKUP($A29,'Return Data'!$B$7:$R$2292,3,0)</f>
        <v>44533</v>
      </c>
      <c r="C29" s="65">
        <f>VLOOKUP($A29,'Return Data'!$B$7:$R$2292,4,0)</f>
        <v>35.439700000000002</v>
      </c>
      <c r="D29" s="65">
        <f>VLOOKUP($A29,'Return Data'!$B$7:$R$2292,9,0)</f>
        <v>5.8193000000000001</v>
      </c>
      <c r="E29" s="66">
        <f t="shared" si="0"/>
        <v>2</v>
      </c>
      <c r="F29" s="65">
        <f>VLOOKUP($A29,'Return Data'!$B$7:$R$2292,10,0)</f>
        <v>1.9104000000000001</v>
      </c>
      <c r="G29" s="66">
        <f t="shared" si="1"/>
        <v>15</v>
      </c>
      <c r="H29" s="65">
        <f>VLOOKUP($A29,'Return Data'!$B$7:$R$2292,11,0)</f>
        <v>3.8041999999999998</v>
      </c>
      <c r="I29" s="66">
        <f t="shared" si="2"/>
        <v>14</v>
      </c>
      <c r="J29" s="65">
        <f>VLOOKUP($A29,'Return Data'!$B$7:$R$2292,12,0)</f>
        <v>5.1858000000000004</v>
      </c>
      <c r="K29" s="66">
        <f t="shared" si="3"/>
        <v>10</v>
      </c>
      <c r="L29" s="65">
        <f>VLOOKUP($A29,'Return Data'!$B$7:$R$2292,13,0)</f>
        <v>3.2240000000000002</v>
      </c>
      <c r="M29" s="66">
        <f t="shared" si="4"/>
        <v>17</v>
      </c>
      <c r="N29" s="65">
        <f>VLOOKUP($A29,'Return Data'!$B$7:$R$2292,17,0)</f>
        <v>6.5411000000000001</v>
      </c>
      <c r="O29" s="66">
        <f t="shared" si="8"/>
        <v>11</v>
      </c>
      <c r="P29" s="65">
        <f>VLOOKUP($A29,'Return Data'!$B$7:$R$2292,14,0)</f>
        <v>3.9674999999999998</v>
      </c>
      <c r="Q29" s="66">
        <f t="shared" si="10"/>
        <v>22</v>
      </c>
      <c r="R29" s="65">
        <f>VLOOKUP($A29,'Return Data'!$B$7:$R$2292,16,0)</f>
        <v>7.0411000000000001</v>
      </c>
      <c r="S29" s="67">
        <f t="shared" si="9"/>
        <v>17</v>
      </c>
    </row>
    <row r="30" spans="1:19" x14ac:dyDescent="0.3">
      <c r="A30" s="82" t="s">
        <v>1432</v>
      </c>
      <c r="B30" s="64">
        <f>VLOOKUP($A30,'Return Data'!$B$7:$R$2292,3,0)</f>
        <v>44533</v>
      </c>
      <c r="C30" s="65">
        <f>VLOOKUP($A30,'Return Data'!$B$7:$R$2292,4,0)</f>
        <v>25.800699999999999</v>
      </c>
      <c r="D30" s="65">
        <f>VLOOKUP($A30,'Return Data'!$B$7:$R$2292,9,0)</f>
        <v>4.5153999999999996</v>
      </c>
      <c r="E30" s="66">
        <f t="shared" si="0"/>
        <v>13</v>
      </c>
      <c r="F30" s="65">
        <f>VLOOKUP($A30,'Return Data'!$B$7:$R$2292,10,0)</f>
        <v>2.5642999999999998</v>
      </c>
      <c r="G30" s="66">
        <f t="shared" si="1"/>
        <v>9</v>
      </c>
      <c r="H30" s="65">
        <f>VLOOKUP($A30,'Return Data'!$B$7:$R$2292,11,0)</f>
        <v>3.8443999999999998</v>
      </c>
      <c r="I30" s="66">
        <f t="shared" si="2"/>
        <v>12</v>
      </c>
      <c r="J30" s="65">
        <f>VLOOKUP($A30,'Return Data'!$B$7:$R$2292,12,0)</f>
        <v>4.6322999999999999</v>
      </c>
      <c r="K30" s="66">
        <f t="shared" si="3"/>
        <v>16</v>
      </c>
      <c r="L30" s="65">
        <f>VLOOKUP($A30,'Return Data'!$B$7:$R$2292,13,0)</f>
        <v>3.2155999999999998</v>
      </c>
      <c r="M30" s="66">
        <f t="shared" si="4"/>
        <v>19</v>
      </c>
      <c r="N30" s="65">
        <f>VLOOKUP($A30,'Return Data'!$B$7:$R$2292,17,0)</f>
        <v>6.2436999999999996</v>
      </c>
      <c r="O30" s="66">
        <f t="shared" si="8"/>
        <v>14</v>
      </c>
      <c r="P30" s="65">
        <f>VLOOKUP($A30,'Return Data'!$B$7:$R$2292,14,0)</f>
        <v>7.5864000000000003</v>
      </c>
      <c r="Q30" s="66">
        <f t="shared" si="10"/>
        <v>8</v>
      </c>
      <c r="R30" s="65">
        <f>VLOOKUP($A30,'Return Data'!$B$7:$R$2292,16,0)</f>
        <v>6.8196000000000003</v>
      </c>
      <c r="S30" s="67">
        <f t="shared" si="9"/>
        <v>20</v>
      </c>
    </row>
    <row r="31" spans="1:19" x14ac:dyDescent="0.3">
      <c r="A31" s="82" t="s">
        <v>1433</v>
      </c>
      <c r="B31" s="64">
        <f>VLOOKUP($A31,'Return Data'!$B$7:$R$2292,3,0)</f>
        <v>44533</v>
      </c>
      <c r="C31" s="65">
        <f>VLOOKUP($A31,'Return Data'!$B$7:$R$2292,4,0)</f>
        <v>36.308999999999997</v>
      </c>
      <c r="D31" s="65">
        <f>VLOOKUP($A31,'Return Data'!$B$7:$R$2292,9,0)</f>
        <v>2.5621</v>
      </c>
      <c r="E31" s="66">
        <f t="shared" si="0"/>
        <v>26</v>
      </c>
      <c r="F31" s="65">
        <f>VLOOKUP($A31,'Return Data'!$B$7:$R$2292,10,0)</f>
        <v>40.568600000000004</v>
      </c>
      <c r="G31" s="66">
        <f t="shared" si="1"/>
        <v>1</v>
      </c>
      <c r="H31" s="65">
        <f>VLOOKUP($A31,'Return Data'!$B$7:$R$2292,11,0)</f>
        <v>22.3291</v>
      </c>
      <c r="I31" s="66">
        <f t="shared" si="2"/>
        <v>1</v>
      </c>
      <c r="J31" s="65">
        <f>VLOOKUP($A31,'Return Data'!$B$7:$R$2292,12,0)</f>
        <v>16.819199999999999</v>
      </c>
      <c r="K31" s="66">
        <f t="shared" si="3"/>
        <v>2</v>
      </c>
      <c r="L31" s="65">
        <f>VLOOKUP($A31,'Return Data'!$B$7:$R$2292,13,0)</f>
        <v>12.932399999999999</v>
      </c>
      <c r="M31" s="66">
        <f t="shared" si="4"/>
        <v>2</v>
      </c>
      <c r="N31" s="65">
        <f>VLOOKUP($A31,'Return Data'!$B$7:$R$2292,17,0)</f>
        <v>10.8751</v>
      </c>
      <c r="O31" s="66">
        <f t="shared" si="8"/>
        <v>2</v>
      </c>
      <c r="P31" s="65">
        <f>VLOOKUP($A31,'Return Data'!$B$7:$R$2292,14,0)</f>
        <v>5.5446</v>
      </c>
      <c r="Q31" s="66">
        <f t="shared" si="10"/>
        <v>18</v>
      </c>
      <c r="R31" s="65">
        <f>VLOOKUP($A31,'Return Data'!$B$7:$R$2292,16,0)</f>
        <v>6.9241999999999999</v>
      </c>
      <c r="S31" s="67">
        <f t="shared" si="9"/>
        <v>18</v>
      </c>
    </row>
    <row r="32" spans="1:19" x14ac:dyDescent="0.3">
      <c r="A32" s="82" t="s">
        <v>1435</v>
      </c>
      <c r="B32" s="64">
        <f>VLOOKUP($A32,'Return Data'!$B$7:$R$2292,3,0)</f>
        <v>44533</v>
      </c>
      <c r="C32" s="65">
        <f>VLOOKUP($A32,'Return Data'!$B$7:$R$2292,4,0)</f>
        <v>38.938600000000001</v>
      </c>
      <c r="D32" s="65">
        <f>VLOOKUP($A32,'Return Data'!$B$7:$R$2292,9,0)</f>
        <v>4.7931999999999997</v>
      </c>
      <c r="E32" s="66">
        <f t="shared" si="0"/>
        <v>9</v>
      </c>
      <c r="F32" s="65">
        <f>VLOOKUP($A32,'Return Data'!$B$7:$R$2292,10,0)</f>
        <v>1.603</v>
      </c>
      <c r="G32" s="66">
        <f t="shared" si="1"/>
        <v>18</v>
      </c>
      <c r="H32" s="65">
        <f>VLOOKUP($A32,'Return Data'!$B$7:$R$2292,11,0)</f>
        <v>3.278</v>
      </c>
      <c r="I32" s="66">
        <f t="shared" si="2"/>
        <v>19</v>
      </c>
      <c r="J32" s="65">
        <f>VLOOKUP($A32,'Return Data'!$B$7:$R$2292,12,0)</f>
        <v>4.2062999999999997</v>
      </c>
      <c r="K32" s="66">
        <f t="shared" si="3"/>
        <v>22</v>
      </c>
      <c r="L32" s="65">
        <f>VLOOKUP($A32,'Return Data'!$B$7:$R$2292,13,0)</f>
        <v>2.8980999999999999</v>
      </c>
      <c r="M32" s="66">
        <f t="shared" si="4"/>
        <v>23</v>
      </c>
      <c r="N32" s="65">
        <f>VLOOKUP($A32,'Return Data'!$B$7:$R$2292,17,0)</f>
        <v>6.0620000000000003</v>
      </c>
      <c r="O32" s="66">
        <f t="shared" si="8"/>
        <v>15</v>
      </c>
      <c r="P32" s="65">
        <f>VLOOKUP($A32,'Return Data'!$B$7:$R$2292,14,0)</f>
        <v>7.3491999999999997</v>
      </c>
      <c r="Q32" s="66">
        <f t="shared" si="10"/>
        <v>11</v>
      </c>
      <c r="R32" s="65">
        <f>VLOOKUP($A32,'Return Data'!$B$7:$R$2292,16,0)</f>
        <v>7.2840999999999996</v>
      </c>
      <c r="S32" s="67">
        <f t="shared" si="9"/>
        <v>13</v>
      </c>
    </row>
    <row r="33" spans="1:19" x14ac:dyDescent="0.3">
      <c r="A33" s="82" t="s">
        <v>1438</v>
      </c>
      <c r="B33" s="64">
        <f>VLOOKUP($A33,'Return Data'!$B$7:$R$2292,3,0)</f>
        <v>44533</v>
      </c>
      <c r="C33" s="65">
        <f>VLOOKUP($A33,'Return Data'!$B$7:$R$2292,4,0)</f>
        <v>25.340599999999998</v>
      </c>
      <c r="D33" s="65">
        <f>VLOOKUP($A33,'Return Data'!$B$7:$R$2292,9,0)</f>
        <v>2.931</v>
      </c>
      <c r="E33" s="66">
        <f t="shared" si="0"/>
        <v>25</v>
      </c>
      <c r="F33" s="65">
        <f>VLOOKUP($A33,'Return Data'!$B$7:$R$2292,10,0)</f>
        <v>21.134499999999999</v>
      </c>
      <c r="G33" s="66">
        <f t="shared" si="1"/>
        <v>4</v>
      </c>
      <c r="H33" s="65">
        <f>VLOOKUP($A33,'Return Data'!$B$7:$R$2292,11,0)</f>
        <v>13.6379</v>
      </c>
      <c r="I33" s="66">
        <f t="shared" si="2"/>
        <v>4</v>
      </c>
      <c r="J33" s="65">
        <f>VLOOKUP($A33,'Return Data'!$B$7:$R$2292,12,0)</f>
        <v>11.4101</v>
      </c>
      <c r="K33" s="66">
        <f t="shared" si="3"/>
        <v>4</v>
      </c>
      <c r="L33" s="65">
        <f>VLOOKUP($A33,'Return Data'!$B$7:$R$2292,13,0)</f>
        <v>8.6539000000000001</v>
      </c>
      <c r="M33" s="66">
        <f t="shared" si="4"/>
        <v>4</v>
      </c>
      <c r="N33" s="65">
        <f>VLOOKUP($A33,'Return Data'!$B$7:$R$2292,17,0)</f>
        <v>9.3167000000000009</v>
      </c>
      <c r="O33" s="66">
        <f t="shared" si="8"/>
        <v>3</v>
      </c>
      <c r="P33" s="65">
        <f>VLOOKUP($A33,'Return Data'!$B$7:$R$2292,14,0)</f>
        <v>4.9936999999999996</v>
      </c>
      <c r="Q33" s="66">
        <f t="shared" si="10"/>
        <v>19</v>
      </c>
      <c r="R33" s="65">
        <f>VLOOKUP($A33,'Return Data'!$B$7:$R$2292,16,0)</f>
        <v>6.7577999999999996</v>
      </c>
      <c r="S33" s="67">
        <f t="shared" si="9"/>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4.6591423076923073</v>
      </c>
      <c r="E35" s="88"/>
      <c r="F35" s="89">
        <f>AVERAGE(F8:F33)</f>
        <v>6.9819500000000012</v>
      </c>
      <c r="G35" s="88"/>
      <c r="H35" s="89">
        <f>AVERAGE(H8:H33)</f>
        <v>5.9030153846153848</v>
      </c>
      <c r="I35" s="88"/>
      <c r="J35" s="89">
        <f>AVERAGE(J8:J33)</f>
        <v>6.3364576923076914</v>
      </c>
      <c r="K35" s="88"/>
      <c r="L35" s="89">
        <f>AVERAGE(L8:L33)</f>
        <v>4.8677653846153852</v>
      </c>
      <c r="M35" s="88"/>
      <c r="N35" s="89">
        <f>AVERAGE(N8:N33)</f>
        <v>6.3291807692307698</v>
      </c>
      <c r="O35" s="88"/>
      <c r="P35" s="89">
        <f>AVERAGE(P8:P33)</f>
        <v>6.233191999999999</v>
      </c>
      <c r="Q35" s="88"/>
      <c r="R35" s="89">
        <f>AVERAGE(R8:R33)</f>
        <v>7.1730115384615383</v>
      </c>
      <c r="S35" s="90"/>
    </row>
    <row r="36" spans="1:19" x14ac:dyDescent="0.3">
      <c r="A36" s="87" t="s">
        <v>28</v>
      </c>
      <c r="B36" s="88"/>
      <c r="C36" s="88"/>
      <c r="D36" s="89">
        <f>MIN(D8:D33)</f>
        <v>2.5621</v>
      </c>
      <c r="E36" s="88"/>
      <c r="F36" s="89">
        <f>MIN(F8:F33)</f>
        <v>1.2454000000000001</v>
      </c>
      <c r="G36" s="88"/>
      <c r="H36" s="89">
        <f>MIN(H8:H33)</f>
        <v>2.6461999999999999</v>
      </c>
      <c r="I36" s="88"/>
      <c r="J36" s="89">
        <f>MIN(J8:J33)</f>
        <v>3.7198000000000002</v>
      </c>
      <c r="K36" s="88"/>
      <c r="L36" s="89">
        <f>MIN(L8:L33)</f>
        <v>2.5221</v>
      </c>
      <c r="M36" s="88"/>
      <c r="N36" s="89">
        <f>MIN(N8:N33)</f>
        <v>1.0166999999999999</v>
      </c>
      <c r="O36" s="88"/>
      <c r="P36" s="89">
        <f>MIN(P8:P33)</f>
        <v>-3.8334000000000001</v>
      </c>
      <c r="Q36" s="88"/>
      <c r="R36" s="89">
        <f>MIN(R8:R33)</f>
        <v>4.4016999999999999</v>
      </c>
      <c r="S36" s="90"/>
    </row>
    <row r="37" spans="1:19" ht="15" thickBot="1" x14ac:dyDescent="0.35">
      <c r="A37" s="91" t="s">
        <v>29</v>
      </c>
      <c r="B37" s="92"/>
      <c r="C37" s="92"/>
      <c r="D37" s="93">
        <f>MAX(D8:D33)</f>
        <v>9.8661999999999992</v>
      </c>
      <c r="E37" s="92"/>
      <c r="F37" s="93">
        <f>MAX(F8:F33)</f>
        <v>40.568600000000004</v>
      </c>
      <c r="G37" s="92"/>
      <c r="H37" s="93">
        <f>MAX(H8:H33)</f>
        <v>22.3291</v>
      </c>
      <c r="I37" s="92"/>
      <c r="J37" s="93">
        <f>MAX(J8:J33)</f>
        <v>16.875499999999999</v>
      </c>
      <c r="K37" s="92"/>
      <c r="L37" s="93">
        <f>MAX(L8:L33)</f>
        <v>17.173300000000001</v>
      </c>
      <c r="M37" s="92"/>
      <c r="N37" s="93">
        <f>MAX(N8:N33)</f>
        <v>10.933400000000001</v>
      </c>
      <c r="O37" s="92"/>
      <c r="P37" s="93">
        <f>MAX(P8:P33)</f>
        <v>8.3792000000000009</v>
      </c>
      <c r="Q37" s="92"/>
      <c r="R37" s="93">
        <f>MAX(R8:R33)</f>
        <v>8.5066000000000006</v>
      </c>
      <c r="S37" s="94"/>
    </row>
    <row r="38" spans="1:19" x14ac:dyDescent="0.3">
      <c r="A38" s="112" t="s">
        <v>433</v>
      </c>
    </row>
    <row r="39" spans="1:19" x14ac:dyDescent="0.3">
      <c r="A39" s="14" t="s">
        <v>340</v>
      </c>
    </row>
  </sheetData>
  <sheetProtection algorithmName="SHA-512" hashValue="T86yvsr364hWwmunvy5eIsvur+G0p4MImeZHObAS31gCvwYjEzSR8SWCGb+ns2XzRx0//Xrr3EiU5K8tMItZ8w==" saltValue="ZGVj569JyjSZHZV8LJK86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1067</v>
      </c>
      <c r="B8" s="64">
        <f>VLOOKUP($A8,'Return Data'!$B$7:$R$2292,3,0)</f>
        <v>44533</v>
      </c>
      <c r="C8" s="65">
        <f>VLOOKUP($A8,'Return Data'!$B$7:$R$2292,4,0)</f>
        <v>26.709800000000001</v>
      </c>
      <c r="D8" s="65">
        <f>VLOOKUP($A8,'Return Data'!$B$7:$R$2292,9,0)</f>
        <v>6.7192999999999996</v>
      </c>
      <c r="E8" s="66">
        <f>RANK(D8,D$8:D$42,0)</f>
        <v>20</v>
      </c>
      <c r="F8" s="65">
        <f>VLOOKUP($A8,'Return Data'!$B$7:$R$2292,10,0)</f>
        <v>5.3750999999999998</v>
      </c>
      <c r="G8" s="66">
        <f>RANK(F8,F$8:F$42,0)</f>
        <v>10</v>
      </c>
      <c r="H8" s="65">
        <f>VLOOKUP($A8,'Return Data'!$B$7:$R$2292,11,0)</f>
        <v>6.1258999999999997</v>
      </c>
      <c r="I8" s="66">
        <f>RANK(H8,H$8:H$42,0)</f>
        <v>15</v>
      </c>
      <c r="J8" s="65">
        <f>VLOOKUP($A8,'Return Data'!$B$7:$R$2292,12,0)</f>
        <v>7.3966000000000003</v>
      </c>
      <c r="K8" s="66">
        <f>RANK(J8,J$8:J$42,0)</f>
        <v>16</v>
      </c>
      <c r="L8" s="65">
        <f>VLOOKUP($A8,'Return Data'!$B$7:$R$2292,13,0)</f>
        <v>8.2499000000000002</v>
      </c>
      <c r="M8" s="66">
        <f>RANK(L8,L$8:L$42,0)</f>
        <v>5</v>
      </c>
      <c r="N8" s="65">
        <f>VLOOKUP($A8,'Return Data'!$B$7:$R$2292,17,0)</f>
        <v>8.3881999999999994</v>
      </c>
      <c r="O8" s="66">
        <f>RANK(N8,N$8:N$42,0)</f>
        <v>9</v>
      </c>
      <c r="P8" s="65">
        <f>VLOOKUP($A8,'Return Data'!$B$7:$R$2292,14,0)</f>
        <v>4.3943000000000003</v>
      </c>
      <c r="Q8" s="66">
        <f>RANK(P8,P$8:P$42,0)</f>
        <v>25</v>
      </c>
      <c r="R8" s="65">
        <f>VLOOKUP($A8,'Return Data'!$B$7:$R$2292,16,0)</f>
        <v>7.9833999999999996</v>
      </c>
      <c r="S8" s="67">
        <f t="shared" ref="S8:S10" si="0">RANK(R8,R$8:R$42,0)</f>
        <v>20</v>
      </c>
    </row>
    <row r="9" spans="1:19" x14ac:dyDescent="0.3">
      <c r="A9" s="82" t="s">
        <v>1069</v>
      </c>
      <c r="B9" s="64">
        <f>VLOOKUP($A9,'Return Data'!$B$7:$R$2292,3,0)</f>
        <v>44533</v>
      </c>
      <c r="C9" s="65">
        <f>VLOOKUP($A9,'Return Data'!$B$7:$R$2292,4,0)</f>
        <v>1.3931</v>
      </c>
      <c r="D9" s="65"/>
      <c r="E9" s="66"/>
      <c r="F9" s="65"/>
      <c r="G9" s="66"/>
      <c r="H9" s="65"/>
      <c r="I9" s="66"/>
      <c r="J9" s="65"/>
      <c r="K9" s="66"/>
      <c r="L9" s="65"/>
      <c r="M9" s="66"/>
      <c r="N9" s="65"/>
      <c r="O9" s="66"/>
      <c r="P9" s="65"/>
      <c r="Q9" s="66"/>
      <c r="R9" s="65">
        <f>VLOOKUP($A9,'Return Data'!$B$7:$R$2292,16,0)</f>
        <v>-12.6403</v>
      </c>
      <c r="S9" s="67">
        <f t="shared" si="0"/>
        <v>35</v>
      </c>
    </row>
    <row r="10" spans="1:19" x14ac:dyDescent="0.3">
      <c r="A10" s="82" t="s">
        <v>1071</v>
      </c>
      <c r="B10" s="64">
        <f>VLOOKUP($A10,'Return Data'!$B$7:$R$2292,3,0)</f>
        <v>44533</v>
      </c>
      <c r="C10" s="65">
        <f>VLOOKUP($A10,'Return Data'!$B$7:$R$2292,4,0)</f>
        <v>23.657800000000002</v>
      </c>
      <c r="D10" s="65">
        <f>VLOOKUP($A10,'Return Data'!$B$7:$R$2292,9,0)</f>
        <v>7.0814000000000004</v>
      </c>
      <c r="E10" s="66">
        <f t="shared" ref="E10:E42" si="1">RANK(D10,D$8:D$42,0)</f>
        <v>18</v>
      </c>
      <c r="F10" s="65">
        <f>VLOOKUP($A10,'Return Data'!$B$7:$R$2292,10,0)</f>
        <v>4.8909000000000002</v>
      </c>
      <c r="G10" s="66">
        <f t="shared" ref="G10:G42" si="2">RANK(F10,F$8:F$42,0)</f>
        <v>13</v>
      </c>
      <c r="H10" s="65">
        <f>VLOOKUP($A10,'Return Data'!$B$7:$R$2292,11,0)</f>
        <v>6.2652000000000001</v>
      </c>
      <c r="I10" s="66">
        <f t="shared" ref="I10" si="3">RANK(H10,H$8:H$42,0)</f>
        <v>14</v>
      </c>
      <c r="J10" s="65">
        <f>VLOOKUP($A10,'Return Data'!$B$7:$R$2292,12,0)</f>
        <v>7.4992000000000001</v>
      </c>
      <c r="K10" s="66">
        <f t="shared" ref="K10" si="4">RANK(J10,J$8:J$42,0)</f>
        <v>14</v>
      </c>
      <c r="L10" s="65">
        <f>VLOOKUP($A10,'Return Data'!$B$7:$R$2292,13,0)</f>
        <v>6.4401000000000002</v>
      </c>
      <c r="M10" s="66">
        <f t="shared" ref="M10" si="5">RANK(L10,L$8:L$42,0)</f>
        <v>9</v>
      </c>
      <c r="N10" s="65">
        <f>VLOOKUP($A10,'Return Data'!$B$7:$R$2292,17,0)</f>
        <v>8.6052</v>
      </c>
      <c r="O10" s="66">
        <f t="shared" ref="O10" si="6">RANK(N10,N$8:N$42,0)</f>
        <v>8</v>
      </c>
      <c r="P10" s="65">
        <f>VLOOKUP($A10,'Return Data'!$B$7:$R$2292,14,0)</f>
        <v>8.5904000000000007</v>
      </c>
      <c r="Q10" s="66">
        <f t="shared" ref="Q10" si="7">RANK(P10,P$8:P$42,0)</f>
        <v>14</v>
      </c>
      <c r="R10" s="65">
        <f>VLOOKUP($A10,'Return Data'!$B$7:$R$2292,16,0)</f>
        <v>9.1329999999999991</v>
      </c>
      <c r="S10" s="67">
        <f t="shared" si="0"/>
        <v>4</v>
      </c>
    </row>
    <row r="11" spans="1:19" x14ac:dyDescent="0.3">
      <c r="A11" s="82" t="s">
        <v>1074</v>
      </c>
      <c r="B11" s="64">
        <f>VLOOKUP($A11,'Return Data'!$B$7:$R$2292,3,0)</f>
        <v>44533</v>
      </c>
      <c r="C11" s="65">
        <f>VLOOKUP($A11,'Return Data'!$B$7:$R$2292,4,0)</f>
        <v>16.170400000000001</v>
      </c>
      <c r="D11" s="65">
        <f>VLOOKUP($A11,'Return Data'!$B$7:$R$2292,9,0)</f>
        <v>8.3178999999999998</v>
      </c>
      <c r="E11" s="66">
        <f t="shared" si="1"/>
        <v>10</v>
      </c>
      <c r="F11" s="65">
        <f>VLOOKUP($A11,'Return Data'!$B$7:$R$2292,10,0)</f>
        <v>3.1901999999999999</v>
      </c>
      <c r="G11" s="66">
        <f t="shared" si="2"/>
        <v>26</v>
      </c>
      <c r="H11" s="65">
        <f>VLOOKUP($A11,'Return Data'!$B$7:$R$2292,11,0)</f>
        <v>3.9908000000000001</v>
      </c>
      <c r="I11" s="66">
        <f t="shared" ref="I11:I42" si="8">RANK(H11,H$8:H$42,0)</f>
        <v>32</v>
      </c>
      <c r="J11" s="65">
        <f>VLOOKUP($A11,'Return Data'!$B$7:$R$2292,12,0)</f>
        <v>5.4207000000000001</v>
      </c>
      <c r="K11" s="66">
        <f t="shared" ref="K11:K42" si="9">RANK(J11,J$8:J$42,0)</f>
        <v>32</v>
      </c>
      <c r="L11" s="65">
        <f>VLOOKUP($A11,'Return Data'!$B$7:$R$2292,13,0)</f>
        <v>3.4091999999999998</v>
      </c>
      <c r="M11" s="66">
        <f t="shared" ref="M11:M42" si="10">RANK(L11,L$8:L$42,0)</f>
        <v>23</v>
      </c>
      <c r="N11" s="65">
        <f>VLOOKUP($A11,'Return Data'!$B$7:$R$2292,17,0)</f>
        <v>5.4558</v>
      </c>
      <c r="O11" s="66">
        <f t="shared" ref="O11:O42" si="11">RANK(N11,N$8:N$42,0)</f>
        <v>27</v>
      </c>
      <c r="P11" s="65">
        <f>VLOOKUP($A11,'Return Data'!$B$7:$R$2292,14,0)</f>
        <v>3.1815000000000002</v>
      </c>
      <c r="Q11" s="66">
        <f t="shared" ref="Q11:Q42" si="12">RANK(P11,P$8:P$42,0)</f>
        <v>26</v>
      </c>
      <c r="R11" s="65">
        <f>VLOOKUP($A11,'Return Data'!$B$7:$R$2292,16,0)</f>
        <v>6.3860000000000001</v>
      </c>
      <c r="S11" s="67">
        <f t="shared" ref="S11:S42" si="13">RANK(R11,R$8:R$42,0)</f>
        <v>29</v>
      </c>
    </row>
    <row r="12" spans="1:19" x14ac:dyDescent="0.3">
      <c r="A12" s="82" t="s">
        <v>1075</v>
      </c>
      <c r="B12" s="64">
        <f>VLOOKUP($A12,'Return Data'!$B$7:$R$2292,3,0)</f>
        <v>44533</v>
      </c>
      <c r="C12" s="65">
        <f>VLOOKUP($A12,'Return Data'!$B$7:$R$2292,4,0)</f>
        <v>68.838999999999999</v>
      </c>
      <c r="D12" s="65">
        <f>VLOOKUP($A12,'Return Data'!$B$7:$R$2292,9,0)</f>
        <v>5.6393000000000004</v>
      </c>
      <c r="E12" s="66">
        <f t="shared" si="1"/>
        <v>25</v>
      </c>
      <c r="F12" s="65">
        <f>VLOOKUP($A12,'Return Data'!$B$7:$R$2292,10,0)</f>
        <v>3.7046999999999999</v>
      </c>
      <c r="G12" s="66">
        <f t="shared" si="2"/>
        <v>19</v>
      </c>
      <c r="H12" s="65">
        <f>VLOOKUP($A12,'Return Data'!$B$7:$R$2292,11,0)</f>
        <v>4.4776999999999996</v>
      </c>
      <c r="I12" s="66">
        <f t="shared" si="8"/>
        <v>27</v>
      </c>
      <c r="J12" s="65">
        <f>VLOOKUP($A12,'Return Data'!$B$7:$R$2292,12,0)</f>
        <v>5.9179000000000004</v>
      </c>
      <c r="K12" s="66">
        <f t="shared" si="9"/>
        <v>31</v>
      </c>
      <c r="L12" s="65">
        <f>VLOOKUP($A12,'Return Data'!$B$7:$R$2292,13,0)</f>
        <v>4.2531999999999996</v>
      </c>
      <c r="M12" s="66">
        <f t="shared" si="10"/>
        <v>17</v>
      </c>
      <c r="N12" s="65">
        <f>VLOOKUP($A12,'Return Data'!$B$7:$R$2292,17,0)</f>
        <v>6.9222999999999999</v>
      </c>
      <c r="O12" s="66">
        <f t="shared" si="11"/>
        <v>20</v>
      </c>
      <c r="P12" s="65">
        <f>VLOOKUP($A12,'Return Data'!$B$7:$R$2292,14,0)</f>
        <v>5.7270000000000003</v>
      </c>
      <c r="Q12" s="66">
        <f t="shared" si="12"/>
        <v>22</v>
      </c>
      <c r="R12" s="65">
        <f>VLOOKUP($A12,'Return Data'!$B$7:$R$2292,16,0)</f>
        <v>7.3513999999999999</v>
      </c>
      <c r="S12" s="67">
        <f t="shared" si="13"/>
        <v>24</v>
      </c>
    </row>
    <row r="13" spans="1:19" x14ac:dyDescent="0.3">
      <c r="A13" s="82" t="s">
        <v>1080</v>
      </c>
      <c r="B13" s="64">
        <f>VLOOKUP($A13,'Return Data'!$B$7:$R$2292,3,0)</f>
        <v>44533</v>
      </c>
      <c r="C13" s="65">
        <f>VLOOKUP($A13,'Return Data'!$B$7:$R$2292,4,0)</f>
        <v>26.5563</v>
      </c>
      <c r="D13" s="65">
        <f>VLOOKUP($A13,'Return Data'!$B$7:$R$2292,9,0)</f>
        <v>7.3284000000000002</v>
      </c>
      <c r="E13" s="66">
        <f t="shared" si="1"/>
        <v>17</v>
      </c>
      <c r="F13" s="65">
        <f>VLOOKUP($A13,'Return Data'!$B$7:$R$2292,10,0)</f>
        <v>10.437099999999999</v>
      </c>
      <c r="G13" s="66">
        <f t="shared" si="2"/>
        <v>7</v>
      </c>
      <c r="H13" s="65">
        <f>VLOOKUP($A13,'Return Data'!$B$7:$R$2292,11,0)</f>
        <v>11.8408</v>
      </c>
      <c r="I13" s="66">
        <f t="shared" si="8"/>
        <v>4</v>
      </c>
      <c r="J13" s="65">
        <f>VLOOKUP($A13,'Return Data'!$B$7:$R$2292,12,0)</f>
        <v>14.856</v>
      </c>
      <c r="K13" s="66">
        <f t="shared" si="9"/>
        <v>3</v>
      </c>
      <c r="L13" s="65">
        <f>VLOOKUP($A13,'Return Data'!$B$7:$R$2292,13,0)</f>
        <v>16.379000000000001</v>
      </c>
      <c r="M13" s="66">
        <f t="shared" si="10"/>
        <v>3</v>
      </c>
      <c r="N13" s="65">
        <f>VLOOKUP($A13,'Return Data'!$B$7:$R$2292,17,0)</f>
        <v>4.5153999999999996</v>
      </c>
      <c r="O13" s="66">
        <f t="shared" si="11"/>
        <v>29</v>
      </c>
      <c r="P13" s="65">
        <f>VLOOKUP($A13,'Return Data'!$B$7:$R$2292,14,0)</f>
        <v>5.5437000000000003</v>
      </c>
      <c r="Q13" s="66">
        <f t="shared" si="12"/>
        <v>23</v>
      </c>
      <c r="R13" s="65">
        <f>VLOOKUP($A13,'Return Data'!$B$7:$R$2292,16,0)</f>
        <v>8.3595000000000006</v>
      </c>
      <c r="S13" s="67">
        <f t="shared" si="13"/>
        <v>17</v>
      </c>
    </row>
    <row r="14" spans="1:19" x14ac:dyDescent="0.3">
      <c r="A14" s="82" t="s">
        <v>1082</v>
      </c>
      <c r="B14" s="64">
        <f>VLOOKUP($A14,'Return Data'!$B$7:$R$2292,3,0)</f>
        <v>44533</v>
      </c>
      <c r="C14" s="65">
        <f>VLOOKUP($A14,'Return Data'!$B$7:$R$2292,4,0)</f>
        <v>48.0379</v>
      </c>
      <c r="D14" s="65">
        <f>VLOOKUP($A14,'Return Data'!$B$7:$R$2292,9,0)</f>
        <v>8.1231000000000009</v>
      </c>
      <c r="E14" s="66">
        <f t="shared" si="1"/>
        <v>11</v>
      </c>
      <c r="F14" s="65">
        <f>VLOOKUP($A14,'Return Data'!$B$7:$R$2292,10,0)</f>
        <v>4.5498000000000003</v>
      </c>
      <c r="G14" s="66">
        <f t="shared" si="2"/>
        <v>15</v>
      </c>
      <c r="H14" s="65">
        <f>VLOOKUP($A14,'Return Data'!$B$7:$R$2292,11,0)</f>
        <v>6.4035000000000002</v>
      </c>
      <c r="I14" s="66">
        <f t="shared" si="8"/>
        <v>12</v>
      </c>
      <c r="J14" s="65">
        <f>VLOOKUP($A14,'Return Data'!$B$7:$R$2292,12,0)</f>
        <v>7.9965000000000002</v>
      </c>
      <c r="K14" s="66">
        <f t="shared" si="9"/>
        <v>12</v>
      </c>
      <c r="L14" s="65">
        <f>VLOOKUP($A14,'Return Data'!$B$7:$R$2292,13,0)</f>
        <v>6.3463000000000003</v>
      </c>
      <c r="M14" s="66">
        <f t="shared" si="10"/>
        <v>11</v>
      </c>
      <c r="N14" s="65">
        <f>VLOOKUP($A14,'Return Data'!$B$7:$R$2292,17,0)</f>
        <v>8.3704999999999998</v>
      </c>
      <c r="O14" s="66">
        <f t="shared" si="11"/>
        <v>10</v>
      </c>
      <c r="P14" s="65">
        <f>VLOOKUP($A14,'Return Data'!$B$7:$R$2292,14,0)</f>
        <v>9.1637000000000004</v>
      </c>
      <c r="Q14" s="66">
        <f t="shared" si="12"/>
        <v>10</v>
      </c>
      <c r="R14" s="65">
        <f>VLOOKUP($A14,'Return Data'!$B$7:$R$2292,16,0)</f>
        <v>8.7723999999999993</v>
      </c>
      <c r="S14" s="67">
        <f t="shared" si="13"/>
        <v>8</v>
      </c>
    </row>
    <row r="15" spans="1:19" x14ac:dyDescent="0.3">
      <c r="A15" s="82" t="s">
        <v>1084</v>
      </c>
      <c r="B15" s="64">
        <f>VLOOKUP($A15,'Return Data'!$B$7:$R$2292,3,0)</f>
        <v>44533</v>
      </c>
      <c r="C15" s="65">
        <f>VLOOKUP($A15,'Return Data'!$B$7:$R$2292,4,0)</f>
        <v>38.0625</v>
      </c>
      <c r="D15" s="65">
        <f>VLOOKUP($A15,'Return Data'!$B$7:$R$2292,9,0)</f>
        <v>6.8403999999999998</v>
      </c>
      <c r="E15" s="66">
        <f t="shared" si="1"/>
        <v>19</v>
      </c>
      <c r="F15" s="65">
        <f>VLOOKUP($A15,'Return Data'!$B$7:$R$2292,10,0)</f>
        <v>4.9305000000000003</v>
      </c>
      <c r="G15" s="66">
        <f t="shared" si="2"/>
        <v>12</v>
      </c>
      <c r="H15" s="65">
        <f>VLOOKUP($A15,'Return Data'!$B$7:$R$2292,11,0)</f>
        <v>6.3661000000000003</v>
      </c>
      <c r="I15" s="66">
        <f t="shared" si="8"/>
        <v>13</v>
      </c>
      <c r="J15" s="65">
        <f>VLOOKUP($A15,'Return Data'!$B$7:$R$2292,12,0)</f>
        <v>7.9158999999999997</v>
      </c>
      <c r="K15" s="66">
        <f t="shared" si="9"/>
        <v>13</v>
      </c>
      <c r="L15" s="65">
        <f>VLOOKUP($A15,'Return Data'!$B$7:$R$2292,13,0)</f>
        <v>6.5636000000000001</v>
      </c>
      <c r="M15" s="66">
        <f t="shared" si="10"/>
        <v>8</v>
      </c>
      <c r="N15" s="65">
        <f>VLOOKUP($A15,'Return Data'!$B$7:$R$2292,17,0)</f>
        <v>8.8381000000000007</v>
      </c>
      <c r="O15" s="66">
        <f t="shared" si="11"/>
        <v>4</v>
      </c>
      <c r="P15" s="65">
        <f>VLOOKUP($A15,'Return Data'!$B$7:$R$2292,14,0)</f>
        <v>9.2675999999999998</v>
      </c>
      <c r="Q15" s="66">
        <f t="shared" si="12"/>
        <v>8</v>
      </c>
      <c r="R15" s="65">
        <f>VLOOKUP($A15,'Return Data'!$B$7:$R$2292,16,0)</f>
        <v>9.0334000000000003</v>
      </c>
      <c r="S15" s="67">
        <f t="shared" si="13"/>
        <v>6</v>
      </c>
    </row>
    <row r="16" spans="1:19" x14ac:dyDescent="0.3">
      <c r="A16" s="82" t="s">
        <v>1085</v>
      </c>
      <c r="B16" s="64">
        <f>VLOOKUP($A16,'Return Data'!$B$7:$R$2292,3,0)</f>
        <v>44533</v>
      </c>
      <c r="C16" s="65">
        <f>VLOOKUP($A16,'Return Data'!$B$7:$R$2292,4,0)</f>
        <v>40.133200000000002</v>
      </c>
      <c r="D16" s="65">
        <f>VLOOKUP($A16,'Return Data'!$B$7:$R$2292,9,0)</f>
        <v>5.2672999999999996</v>
      </c>
      <c r="E16" s="66">
        <f t="shared" si="1"/>
        <v>27</v>
      </c>
      <c r="F16" s="65">
        <f>VLOOKUP($A16,'Return Data'!$B$7:$R$2292,10,0)</f>
        <v>3.0623999999999998</v>
      </c>
      <c r="G16" s="66">
        <f t="shared" si="2"/>
        <v>29</v>
      </c>
      <c r="H16" s="65">
        <f>VLOOKUP($A16,'Return Data'!$B$7:$R$2292,11,0)</f>
        <v>4.6684999999999999</v>
      </c>
      <c r="I16" s="66">
        <f t="shared" si="8"/>
        <v>25</v>
      </c>
      <c r="J16" s="65">
        <f>VLOOKUP($A16,'Return Data'!$B$7:$R$2292,12,0)</f>
        <v>6.0250000000000004</v>
      </c>
      <c r="K16" s="66">
        <f t="shared" si="9"/>
        <v>26</v>
      </c>
      <c r="L16" s="65">
        <f>VLOOKUP($A16,'Return Data'!$B$7:$R$2292,13,0)</f>
        <v>3.6968999999999999</v>
      </c>
      <c r="M16" s="66">
        <f t="shared" si="10"/>
        <v>21</v>
      </c>
      <c r="N16" s="65">
        <f>VLOOKUP($A16,'Return Data'!$B$7:$R$2292,17,0)</f>
        <v>7.1482000000000001</v>
      </c>
      <c r="O16" s="66">
        <f t="shared" si="11"/>
        <v>16</v>
      </c>
      <c r="P16" s="65">
        <f>VLOOKUP($A16,'Return Data'!$B$7:$R$2292,14,0)</f>
        <v>8.4646000000000008</v>
      </c>
      <c r="Q16" s="66">
        <f t="shared" si="12"/>
        <v>16</v>
      </c>
      <c r="R16" s="65">
        <f>VLOOKUP($A16,'Return Data'!$B$7:$R$2292,16,0)</f>
        <v>8.3171999999999997</v>
      </c>
      <c r="S16" s="67">
        <f t="shared" si="13"/>
        <v>18</v>
      </c>
    </row>
    <row r="17" spans="1:19" x14ac:dyDescent="0.3">
      <c r="A17" s="82" t="s">
        <v>1090</v>
      </c>
      <c r="B17" s="64">
        <f>VLOOKUP($A17,'Return Data'!$B$7:$R$2292,3,0)</f>
        <v>44533</v>
      </c>
      <c r="C17" s="65">
        <f>VLOOKUP($A17,'Return Data'!$B$7:$R$2292,4,0)</f>
        <v>19.507000000000001</v>
      </c>
      <c r="D17" s="65">
        <f>VLOOKUP($A17,'Return Data'!$B$7:$R$2292,9,0)</f>
        <v>8.0803999999999991</v>
      </c>
      <c r="E17" s="66">
        <f t="shared" si="1"/>
        <v>12</v>
      </c>
      <c r="F17" s="65">
        <f>VLOOKUP($A17,'Return Data'!$B$7:$R$2292,10,0)</f>
        <v>5.4478999999999997</v>
      </c>
      <c r="G17" s="66">
        <f t="shared" si="2"/>
        <v>9</v>
      </c>
      <c r="H17" s="65">
        <f>VLOOKUP($A17,'Return Data'!$B$7:$R$2292,11,0)</f>
        <v>7.3489000000000004</v>
      </c>
      <c r="I17" s="66">
        <f t="shared" si="8"/>
        <v>9</v>
      </c>
      <c r="J17" s="65">
        <f>VLOOKUP($A17,'Return Data'!$B$7:$R$2292,12,0)</f>
        <v>8.4502000000000006</v>
      </c>
      <c r="K17" s="66">
        <f t="shared" si="9"/>
        <v>10</v>
      </c>
      <c r="L17" s="65">
        <f>VLOOKUP($A17,'Return Data'!$B$7:$R$2292,13,0)</f>
        <v>6.3330000000000002</v>
      </c>
      <c r="M17" s="66">
        <f t="shared" si="10"/>
        <v>12</v>
      </c>
      <c r="N17" s="65">
        <f>VLOOKUP($A17,'Return Data'!$B$7:$R$2292,17,0)</f>
        <v>7.5305</v>
      </c>
      <c r="O17" s="66">
        <f t="shared" si="11"/>
        <v>15</v>
      </c>
      <c r="P17" s="65">
        <f>VLOOKUP($A17,'Return Data'!$B$7:$R$2292,14,0)</f>
        <v>8.0242000000000004</v>
      </c>
      <c r="Q17" s="66">
        <f t="shared" si="12"/>
        <v>18</v>
      </c>
      <c r="R17" s="65">
        <f>VLOOKUP($A17,'Return Data'!$B$7:$R$2292,16,0)</f>
        <v>9.0535999999999994</v>
      </c>
      <c r="S17" s="67">
        <f t="shared" si="13"/>
        <v>5</v>
      </c>
    </row>
    <row r="18" spans="1:19" x14ac:dyDescent="0.3">
      <c r="A18" s="82" t="s">
        <v>1091</v>
      </c>
      <c r="B18" s="64">
        <f>VLOOKUP($A18,'Return Data'!$B$7:$R$2292,3,0)</f>
        <v>44533</v>
      </c>
      <c r="C18" s="65">
        <f>VLOOKUP($A18,'Return Data'!$B$7:$R$2292,4,0)</f>
        <v>17.429400000000001</v>
      </c>
      <c r="D18" s="65">
        <f>VLOOKUP($A18,'Return Data'!$B$7:$R$2292,9,0)</f>
        <v>6.5549999999999997</v>
      </c>
      <c r="E18" s="66">
        <f t="shared" si="1"/>
        <v>21</v>
      </c>
      <c r="F18" s="65">
        <f>VLOOKUP($A18,'Return Data'!$B$7:$R$2292,10,0)</f>
        <v>4.2935999999999996</v>
      </c>
      <c r="G18" s="66">
        <f t="shared" si="2"/>
        <v>16</v>
      </c>
      <c r="H18" s="65">
        <f>VLOOKUP($A18,'Return Data'!$B$7:$R$2292,11,0)</f>
        <v>5.9805000000000001</v>
      </c>
      <c r="I18" s="66">
        <f t="shared" si="8"/>
        <v>17</v>
      </c>
      <c r="J18" s="65">
        <f>VLOOKUP($A18,'Return Data'!$B$7:$R$2292,12,0)</f>
        <v>7.2089999999999996</v>
      </c>
      <c r="K18" s="66">
        <f t="shared" si="9"/>
        <v>17</v>
      </c>
      <c r="L18" s="65">
        <f>VLOOKUP($A18,'Return Data'!$B$7:$R$2292,13,0)</f>
        <v>6.6220999999999997</v>
      </c>
      <c r="M18" s="66">
        <f t="shared" si="10"/>
        <v>7</v>
      </c>
      <c r="N18" s="65">
        <f>VLOOKUP($A18,'Return Data'!$B$7:$R$2292,17,0)</f>
        <v>8.1782000000000004</v>
      </c>
      <c r="O18" s="66">
        <f t="shared" si="11"/>
        <v>11</v>
      </c>
      <c r="P18" s="65">
        <f>VLOOKUP($A18,'Return Data'!$B$7:$R$2292,14,0)</f>
        <v>8.4832000000000001</v>
      </c>
      <c r="Q18" s="66">
        <f t="shared" si="12"/>
        <v>15</v>
      </c>
      <c r="R18" s="65">
        <f>VLOOKUP($A18,'Return Data'!$B$7:$R$2292,16,0)</f>
        <v>8.4634999999999998</v>
      </c>
      <c r="S18" s="67">
        <f t="shared" si="13"/>
        <v>16</v>
      </c>
    </row>
    <row r="19" spans="1:19" x14ac:dyDescent="0.3">
      <c r="A19" s="82" t="s">
        <v>1094</v>
      </c>
      <c r="B19" s="64">
        <f>VLOOKUP($A19,'Return Data'!$B$7:$R$2292,3,0)</f>
        <v>44533</v>
      </c>
      <c r="C19" s="65">
        <f>VLOOKUP($A19,'Return Data'!$B$7:$R$2292,4,0)</f>
        <v>13.2631</v>
      </c>
      <c r="D19" s="65">
        <f>VLOOKUP($A19,'Return Data'!$B$7:$R$2292,9,0)</f>
        <v>3.9573999999999998</v>
      </c>
      <c r="E19" s="66">
        <f t="shared" si="1"/>
        <v>30</v>
      </c>
      <c r="F19" s="65">
        <f>VLOOKUP($A19,'Return Data'!$B$7:$R$2292,10,0)</f>
        <v>2.0762</v>
      </c>
      <c r="G19" s="66">
        <f t="shared" si="2"/>
        <v>32</v>
      </c>
      <c r="H19" s="65">
        <f>VLOOKUP($A19,'Return Data'!$B$7:$R$2292,11,0)</f>
        <v>31.551100000000002</v>
      </c>
      <c r="I19" s="66">
        <f t="shared" si="8"/>
        <v>2</v>
      </c>
      <c r="J19" s="65">
        <f>VLOOKUP($A19,'Return Data'!$B$7:$R$2292,12,0)</f>
        <v>23.9343</v>
      </c>
      <c r="K19" s="66">
        <f t="shared" si="9"/>
        <v>2</v>
      </c>
      <c r="L19" s="65">
        <f>VLOOKUP($A19,'Return Data'!$B$7:$R$2292,13,0)</f>
        <v>18.723700000000001</v>
      </c>
      <c r="M19" s="66">
        <f t="shared" si="10"/>
        <v>2</v>
      </c>
      <c r="N19" s="65">
        <f>VLOOKUP($A19,'Return Data'!$B$7:$R$2292,17,0)</f>
        <v>-4.6367000000000003</v>
      </c>
      <c r="O19" s="66">
        <f t="shared" si="11"/>
        <v>31</v>
      </c>
      <c r="P19" s="65">
        <f>VLOOKUP($A19,'Return Data'!$B$7:$R$2292,14,0)</f>
        <v>-3.7778</v>
      </c>
      <c r="Q19" s="66">
        <f t="shared" si="12"/>
        <v>30</v>
      </c>
      <c r="R19" s="65">
        <f>VLOOKUP($A19,'Return Data'!$B$7:$R$2292,16,0)</f>
        <v>3.8666</v>
      </c>
      <c r="S19" s="67">
        <f t="shared" si="13"/>
        <v>31</v>
      </c>
    </row>
    <row r="20" spans="1:19" x14ac:dyDescent="0.3">
      <c r="A20" s="82" t="s">
        <v>1096</v>
      </c>
      <c r="B20" s="64">
        <f>VLOOKUP($A20,'Return Data'!$B$7:$R$2292,3,0)</f>
        <v>44533</v>
      </c>
      <c r="C20" s="65">
        <f>VLOOKUP($A20,'Return Data'!$B$7:$R$2292,4,0)</f>
        <v>4.7100000000000003E-2</v>
      </c>
      <c r="D20" s="65">
        <f>VLOOKUP($A20,'Return Data'!$B$7:$R$2292,9,0)</f>
        <v>13.054399999999999</v>
      </c>
      <c r="E20" s="66">
        <f t="shared" si="1"/>
        <v>3</v>
      </c>
      <c r="F20" s="65">
        <f>VLOOKUP($A20,'Return Data'!$B$7:$R$2292,10,0)</f>
        <v>11.3849</v>
      </c>
      <c r="G20" s="66">
        <f t="shared" si="2"/>
        <v>4</v>
      </c>
      <c r="H20" s="65">
        <f>VLOOKUP($A20,'Return Data'!$B$7:$R$2292,11,0)</f>
        <v>11.180099999999999</v>
      </c>
      <c r="I20" s="66">
        <f t="shared" si="8"/>
        <v>6</v>
      </c>
      <c r="J20" s="65">
        <f>VLOOKUP($A20,'Return Data'!$B$7:$R$2292,12,0)</f>
        <v>11.648099999999999</v>
      </c>
      <c r="K20" s="66">
        <f t="shared" si="9"/>
        <v>5</v>
      </c>
      <c r="L20" s="65">
        <f>VLOOKUP($A20,'Return Data'!$B$7:$R$2292,13,0)</f>
        <v>-16.1922</v>
      </c>
      <c r="M20" s="66">
        <f t="shared" si="10"/>
        <v>34</v>
      </c>
      <c r="N20" s="65"/>
      <c r="O20" s="66"/>
      <c r="P20" s="65"/>
      <c r="Q20" s="66"/>
      <c r="R20" s="65">
        <f>VLOOKUP($A20,'Return Data'!$B$7:$R$2292,16,0)</f>
        <v>-8.0915999999999997</v>
      </c>
      <c r="S20" s="67">
        <f t="shared" si="13"/>
        <v>34</v>
      </c>
    </row>
    <row r="21" spans="1:19" x14ac:dyDescent="0.3">
      <c r="A21" s="82" t="s">
        <v>1099</v>
      </c>
      <c r="B21" s="64">
        <f>VLOOKUP($A21,'Return Data'!$B$7:$R$2292,3,0)</f>
        <v>44533</v>
      </c>
      <c r="C21" s="65">
        <f>VLOOKUP($A21,'Return Data'!$B$7:$R$2292,4,0)</f>
        <v>43.301699999999997</v>
      </c>
      <c r="D21" s="65">
        <f>VLOOKUP($A21,'Return Data'!$B$7:$R$2292,9,0)</f>
        <v>5.5576999999999996</v>
      </c>
      <c r="E21" s="66">
        <f t="shared" si="1"/>
        <v>26</v>
      </c>
      <c r="F21" s="65">
        <f>VLOOKUP($A21,'Return Data'!$B$7:$R$2292,10,0)</f>
        <v>4.0608000000000004</v>
      </c>
      <c r="G21" s="66">
        <f t="shared" si="2"/>
        <v>18</v>
      </c>
      <c r="H21" s="65">
        <f>VLOOKUP($A21,'Return Data'!$B$7:$R$2292,11,0)</f>
        <v>5.4371999999999998</v>
      </c>
      <c r="I21" s="66">
        <f t="shared" si="8"/>
        <v>20</v>
      </c>
      <c r="J21" s="65">
        <f>VLOOKUP($A21,'Return Data'!$B$7:$R$2292,12,0)</f>
        <v>6.5182000000000002</v>
      </c>
      <c r="K21" s="66">
        <f t="shared" si="9"/>
        <v>21</v>
      </c>
      <c r="L21" s="65">
        <f>VLOOKUP($A21,'Return Data'!$B$7:$R$2292,13,0)</f>
        <v>4.9452999999999996</v>
      </c>
      <c r="M21" s="66">
        <f t="shared" si="10"/>
        <v>14</v>
      </c>
      <c r="N21" s="65">
        <f>VLOOKUP($A21,'Return Data'!$B$7:$R$2292,17,0)</f>
        <v>8.7346000000000004</v>
      </c>
      <c r="O21" s="66">
        <f t="shared" si="11"/>
        <v>5</v>
      </c>
      <c r="P21" s="65">
        <f>VLOOKUP($A21,'Return Data'!$B$7:$R$2292,14,0)</f>
        <v>9.8080999999999996</v>
      </c>
      <c r="Q21" s="66">
        <f t="shared" si="12"/>
        <v>5</v>
      </c>
      <c r="R21" s="65">
        <f>VLOOKUP($A21,'Return Data'!$B$7:$R$2292,16,0)</f>
        <v>9.7942</v>
      </c>
      <c r="S21" s="67">
        <f t="shared" si="13"/>
        <v>3</v>
      </c>
    </row>
    <row r="22" spans="1:19" x14ac:dyDescent="0.3">
      <c r="A22" s="82" t="s">
        <v>1102</v>
      </c>
      <c r="B22" s="64">
        <f>VLOOKUP($A22,'Return Data'!$B$7:$R$2292,3,0)</f>
        <v>44533</v>
      </c>
      <c r="C22" s="65">
        <f>VLOOKUP($A22,'Return Data'!$B$7:$R$2292,4,0)</f>
        <v>63.840699999999998</v>
      </c>
      <c r="D22" s="65">
        <f>VLOOKUP($A22,'Return Data'!$B$7:$R$2292,9,0)</f>
        <v>3.4765000000000001</v>
      </c>
      <c r="E22" s="66">
        <f t="shared" si="1"/>
        <v>32</v>
      </c>
      <c r="F22" s="65">
        <f>VLOOKUP($A22,'Return Data'!$B$7:$R$2292,10,0)</f>
        <v>2.0371000000000001</v>
      </c>
      <c r="G22" s="66">
        <f t="shared" si="2"/>
        <v>33</v>
      </c>
      <c r="H22" s="65">
        <f>VLOOKUP($A22,'Return Data'!$B$7:$R$2292,11,0)</f>
        <v>3.3197999999999999</v>
      </c>
      <c r="I22" s="66">
        <f t="shared" si="8"/>
        <v>33</v>
      </c>
      <c r="J22" s="65">
        <f>VLOOKUP($A22,'Return Data'!$B$7:$R$2292,12,0)</f>
        <v>5.1407999999999996</v>
      </c>
      <c r="K22" s="66">
        <f t="shared" si="9"/>
        <v>33</v>
      </c>
      <c r="L22" s="65">
        <f>VLOOKUP($A22,'Return Data'!$B$7:$R$2292,13,0)</f>
        <v>3.1172</v>
      </c>
      <c r="M22" s="66">
        <f t="shared" si="10"/>
        <v>28</v>
      </c>
      <c r="N22" s="65">
        <f>VLOOKUP($A22,'Return Data'!$B$7:$R$2292,17,0)</f>
        <v>5.0582000000000003</v>
      </c>
      <c r="O22" s="66">
        <f t="shared" si="11"/>
        <v>28</v>
      </c>
      <c r="P22" s="65">
        <f>VLOOKUP($A22,'Return Data'!$B$7:$R$2292,14,0)</f>
        <v>6.6291000000000002</v>
      </c>
      <c r="Q22" s="66">
        <f t="shared" si="12"/>
        <v>21</v>
      </c>
      <c r="R22" s="65">
        <f>VLOOKUP($A22,'Return Data'!$B$7:$R$2292,16,0)</f>
        <v>7.5519999999999996</v>
      </c>
      <c r="S22" s="67">
        <f t="shared" si="13"/>
        <v>22</v>
      </c>
    </row>
    <row r="23" spans="1:19" x14ac:dyDescent="0.3">
      <c r="A23" s="82" t="s">
        <v>1103</v>
      </c>
      <c r="B23" s="64">
        <f>VLOOKUP($A23,'Return Data'!$B$7:$R$2292,3,0)</f>
        <v>44533</v>
      </c>
      <c r="C23" s="65">
        <f>VLOOKUP($A23,'Return Data'!$B$7:$R$2292,4,0)</f>
        <v>32.204799999999999</v>
      </c>
      <c r="D23" s="65">
        <f>VLOOKUP($A23,'Return Data'!$B$7:$R$2292,9,0)</f>
        <v>8.8857999999999997</v>
      </c>
      <c r="E23" s="66">
        <f t="shared" si="1"/>
        <v>7</v>
      </c>
      <c r="F23" s="65">
        <f>VLOOKUP($A23,'Return Data'!$B$7:$R$2292,10,0)</f>
        <v>4.6936</v>
      </c>
      <c r="G23" s="66">
        <f t="shared" si="2"/>
        <v>14</v>
      </c>
      <c r="H23" s="65">
        <f>VLOOKUP($A23,'Return Data'!$B$7:$R$2292,11,0)</f>
        <v>6.6936999999999998</v>
      </c>
      <c r="I23" s="66">
        <f t="shared" si="8"/>
        <v>11</v>
      </c>
      <c r="J23" s="65">
        <f>VLOOKUP($A23,'Return Data'!$B$7:$R$2292,12,0)</f>
        <v>8.1685999999999996</v>
      </c>
      <c r="K23" s="66">
        <f t="shared" si="9"/>
        <v>11</v>
      </c>
      <c r="L23" s="65">
        <f>VLOOKUP($A23,'Return Data'!$B$7:$R$2292,13,0)</f>
        <v>6.3495999999999997</v>
      </c>
      <c r="M23" s="66">
        <f t="shared" si="10"/>
        <v>10</v>
      </c>
      <c r="N23" s="65">
        <f>VLOOKUP($A23,'Return Data'!$B$7:$R$2292,17,0)</f>
        <v>9.1972000000000005</v>
      </c>
      <c r="O23" s="66">
        <f t="shared" si="11"/>
        <v>2</v>
      </c>
      <c r="P23" s="65">
        <f>VLOOKUP($A23,'Return Data'!$B$7:$R$2292,14,0)</f>
        <v>3.1166</v>
      </c>
      <c r="Q23" s="66">
        <f t="shared" si="12"/>
        <v>27</v>
      </c>
      <c r="R23" s="65">
        <f>VLOOKUP($A23,'Return Data'!$B$7:$R$2292,16,0)</f>
        <v>6.8319999999999999</v>
      </c>
      <c r="S23" s="67">
        <f t="shared" si="13"/>
        <v>27</v>
      </c>
    </row>
    <row r="24" spans="1:19" x14ac:dyDescent="0.3">
      <c r="A24" s="82" t="s">
        <v>1104</v>
      </c>
      <c r="B24" s="64">
        <f>VLOOKUP($A24,'Return Data'!$B$7:$R$2292,3,0)</f>
        <v>44533</v>
      </c>
      <c r="C24" s="65">
        <f>VLOOKUP($A24,'Return Data'!$B$7:$R$2292,4,0)</f>
        <v>2.3523999999999998</v>
      </c>
      <c r="D24" s="65">
        <f>VLOOKUP($A24,'Return Data'!$B$7:$R$2292,9,0)</f>
        <v>-16.026199999999999</v>
      </c>
      <c r="E24" s="66">
        <f t="shared" si="1"/>
        <v>34</v>
      </c>
      <c r="F24" s="65">
        <f>VLOOKUP($A24,'Return Data'!$B$7:$R$2292,10,0)</f>
        <v>725.7912</v>
      </c>
      <c r="G24" s="66">
        <f t="shared" si="2"/>
        <v>1</v>
      </c>
      <c r="H24" s="65">
        <f>VLOOKUP($A24,'Return Data'!$B$7:$R$2292,11,0)</f>
        <v>360.91250000000002</v>
      </c>
      <c r="I24" s="66">
        <f t="shared" si="8"/>
        <v>1</v>
      </c>
      <c r="J24" s="65">
        <f>VLOOKUP($A24,'Return Data'!$B$7:$R$2292,12,0)</f>
        <v>240.17089999999999</v>
      </c>
      <c r="K24" s="66">
        <f t="shared" si="9"/>
        <v>1</v>
      </c>
      <c r="L24" s="65">
        <f>VLOOKUP($A24,'Return Data'!$B$7:$R$2292,13,0)</f>
        <v>180.95070000000001</v>
      </c>
      <c r="M24" s="66">
        <f t="shared" si="10"/>
        <v>1</v>
      </c>
      <c r="N24" s="65">
        <f>VLOOKUP($A24,'Return Data'!$B$7:$R$2292,17,0)</f>
        <v>29.7883</v>
      </c>
      <c r="O24" s="66">
        <f t="shared" si="11"/>
        <v>1</v>
      </c>
      <c r="P24" s="65"/>
      <c r="Q24" s="66"/>
      <c r="R24" s="65">
        <f>VLOOKUP($A24,'Return Data'!$B$7:$R$2292,16,0)</f>
        <v>23.418500000000002</v>
      </c>
      <c r="S24" s="67">
        <f t="shared" si="13"/>
        <v>1</v>
      </c>
    </row>
    <row r="25" spans="1:19" x14ac:dyDescent="0.3">
      <c r="A25" s="82" t="s">
        <v>1109</v>
      </c>
      <c r="B25" s="64">
        <f>VLOOKUP($A25,'Return Data'!$B$7:$R$2292,3,0)</f>
        <v>44533</v>
      </c>
      <c r="C25" s="65">
        <f>VLOOKUP($A25,'Return Data'!$B$7:$R$2292,4,0)</f>
        <v>9.1600000000000001E-2</v>
      </c>
      <c r="D25" s="65">
        <f>VLOOKUP($A25,'Return Data'!$B$7:$R$2292,9,0)</f>
        <v>10.7195</v>
      </c>
      <c r="E25" s="66">
        <f t="shared" si="1"/>
        <v>4</v>
      </c>
      <c r="F25" s="65">
        <f>VLOOKUP($A25,'Return Data'!$B$7:$R$2292,10,0)</f>
        <v>10.7919</v>
      </c>
      <c r="G25" s="66">
        <f t="shared" si="2"/>
        <v>5</v>
      </c>
      <c r="H25" s="65">
        <f>VLOOKUP($A25,'Return Data'!$B$7:$R$2292,11,0)</f>
        <v>11.0297</v>
      </c>
      <c r="I25" s="66">
        <f t="shared" si="8"/>
        <v>7</v>
      </c>
      <c r="J25" s="65">
        <f>VLOOKUP($A25,'Return Data'!$B$7:$R$2292,12,0)</f>
        <v>11.322699999999999</v>
      </c>
      <c r="K25" s="66">
        <f t="shared" si="9"/>
        <v>7</v>
      </c>
      <c r="L25" s="65">
        <f>VLOOKUP($A25,'Return Data'!$B$7:$R$2292,13,0)</f>
        <v>-15.8088</v>
      </c>
      <c r="M25" s="66">
        <f t="shared" si="10"/>
        <v>33</v>
      </c>
      <c r="N25" s="65"/>
      <c r="O25" s="66"/>
      <c r="P25" s="65"/>
      <c r="Q25" s="66"/>
      <c r="R25" s="65">
        <f>VLOOKUP($A25,'Return Data'!$B$7:$R$2292,16,0)</f>
        <v>-5.6102999999999996</v>
      </c>
      <c r="S25" s="67">
        <f t="shared" si="13"/>
        <v>33</v>
      </c>
    </row>
    <row r="26" spans="1:19" x14ac:dyDescent="0.3">
      <c r="A26" s="82" t="s">
        <v>1111</v>
      </c>
      <c r="B26" s="64">
        <f>VLOOKUP($A26,'Return Data'!$B$7:$R$2292,3,0)</f>
        <v>44533</v>
      </c>
      <c r="C26" s="65">
        <f>VLOOKUP($A26,'Return Data'!$B$7:$R$2292,4,0)</f>
        <v>15.657999999999999</v>
      </c>
      <c r="D26" s="65">
        <f>VLOOKUP($A26,'Return Data'!$B$7:$R$2292,9,0)</f>
        <v>5.9733999999999998</v>
      </c>
      <c r="E26" s="66">
        <f t="shared" si="1"/>
        <v>24</v>
      </c>
      <c r="F26" s="65">
        <f>VLOOKUP($A26,'Return Data'!$B$7:$R$2292,10,0)</f>
        <v>16.040299999999998</v>
      </c>
      <c r="G26" s="66">
        <f t="shared" si="2"/>
        <v>3</v>
      </c>
      <c r="H26" s="65">
        <f>VLOOKUP($A26,'Return Data'!$B$7:$R$2292,11,0)</f>
        <v>11.618499999999999</v>
      </c>
      <c r="I26" s="66">
        <f t="shared" si="8"/>
        <v>5</v>
      </c>
      <c r="J26" s="65">
        <f>VLOOKUP($A26,'Return Data'!$B$7:$R$2292,12,0)</f>
        <v>10.2744</v>
      </c>
      <c r="K26" s="66">
        <f t="shared" si="9"/>
        <v>8</v>
      </c>
      <c r="L26" s="65">
        <f>VLOOKUP($A26,'Return Data'!$B$7:$R$2292,13,0)</f>
        <v>7.3532000000000002</v>
      </c>
      <c r="M26" s="66">
        <f t="shared" si="10"/>
        <v>6</v>
      </c>
      <c r="N26" s="65">
        <f>VLOOKUP($A26,'Return Data'!$B$7:$R$2292,17,0)</f>
        <v>3.6389999999999998</v>
      </c>
      <c r="O26" s="66">
        <f t="shared" si="11"/>
        <v>30</v>
      </c>
      <c r="P26" s="65">
        <f>VLOOKUP($A26,'Return Data'!$B$7:$R$2292,14,0)</f>
        <v>5.0662000000000003</v>
      </c>
      <c r="Q26" s="66">
        <f t="shared" si="12"/>
        <v>24</v>
      </c>
      <c r="R26" s="65">
        <f>VLOOKUP($A26,'Return Data'!$B$7:$R$2292,16,0)</f>
        <v>6.9405999999999999</v>
      </c>
      <c r="S26" s="67">
        <f t="shared" si="13"/>
        <v>26</v>
      </c>
    </row>
    <row r="27" spans="1:19" x14ac:dyDescent="0.3">
      <c r="A27" s="82" t="s">
        <v>1116</v>
      </c>
      <c r="B27" s="64">
        <f>VLOOKUP($A27,'Return Data'!$B$7:$R$2292,3,0)</f>
        <v>44533</v>
      </c>
      <c r="C27" s="65">
        <f>VLOOKUP($A27,'Return Data'!$B$7:$R$2292,4,0)</f>
        <v>108.30370000000001</v>
      </c>
      <c r="D27" s="65">
        <f>VLOOKUP($A27,'Return Data'!$B$7:$R$2292,9,0)</f>
        <v>7.7499000000000002</v>
      </c>
      <c r="E27" s="66">
        <f t="shared" si="1"/>
        <v>15</v>
      </c>
      <c r="F27" s="65">
        <f>VLOOKUP($A27,'Return Data'!$B$7:$R$2292,10,0)</f>
        <v>4.2641999999999998</v>
      </c>
      <c r="G27" s="66">
        <f t="shared" si="2"/>
        <v>17</v>
      </c>
      <c r="H27" s="65">
        <f>VLOOKUP($A27,'Return Data'!$B$7:$R$2292,11,0)</f>
        <v>6.0316999999999998</v>
      </c>
      <c r="I27" s="66">
        <f t="shared" si="8"/>
        <v>16</v>
      </c>
      <c r="J27" s="65">
        <f>VLOOKUP($A27,'Return Data'!$B$7:$R$2292,12,0)</f>
        <v>8.5193999999999992</v>
      </c>
      <c r="K27" s="66">
        <f t="shared" si="9"/>
        <v>9</v>
      </c>
      <c r="L27" s="65">
        <f>VLOOKUP($A27,'Return Data'!$B$7:$R$2292,13,0)</f>
        <v>4.984</v>
      </c>
      <c r="M27" s="66">
        <f t="shared" si="10"/>
        <v>13</v>
      </c>
      <c r="N27" s="65">
        <f>VLOOKUP($A27,'Return Data'!$B$7:$R$2292,17,0)</f>
        <v>8.6806999999999999</v>
      </c>
      <c r="O27" s="66">
        <f t="shared" si="11"/>
        <v>6</v>
      </c>
      <c r="P27" s="65">
        <f>VLOOKUP($A27,'Return Data'!$B$7:$R$2292,14,0)</f>
        <v>9.8120999999999992</v>
      </c>
      <c r="Q27" s="66">
        <f t="shared" si="12"/>
        <v>4</v>
      </c>
      <c r="R27" s="65">
        <f>VLOOKUP($A27,'Return Data'!$B$7:$R$2292,16,0)</f>
        <v>8.5940999999999992</v>
      </c>
      <c r="S27" s="67">
        <f t="shared" si="13"/>
        <v>12</v>
      </c>
    </row>
    <row r="28" spans="1:19" x14ac:dyDescent="0.3">
      <c r="A28" s="82" t="s">
        <v>1117</v>
      </c>
      <c r="B28" s="64">
        <f>VLOOKUP($A28,'Return Data'!$B$7:$R$2292,3,0)</f>
        <v>44533</v>
      </c>
      <c r="C28" s="65">
        <f>VLOOKUP($A28,'Return Data'!$B$7:$R$2292,4,0)</f>
        <v>50.038600000000002</v>
      </c>
      <c r="D28" s="65">
        <f>VLOOKUP($A28,'Return Data'!$B$7:$R$2292,9,0)</f>
        <v>8.6908999999999992</v>
      </c>
      <c r="E28" s="66">
        <f t="shared" si="1"/>
        <v>8</v>
      </c>
      <c r="F28" s="65">
        <f>VLOOKUP($A28,'Return Data'!$B$7:$R$2292,10,0)</f>
        <v>2.5985999999999998</v>
      </c>
      <c r="G28" s="66">
        <f t="shared" si="2"/>
        <v>30</v>
      </c>
      <c r="H28" s="65">
        <f>VLOOKUP($A28,'Return Data'!$B$7:$R$2292,11,0)</f>
        <v>4.2359</v>
      </c>
      <c r="I28" s="66">
        <f t="shared" si="8"/>
        <v>28</v>
      </c>
      <c r="J28" s="65">
        <f>VLOOKUP($A28,'Return Data'!$B$7:$R$2292,12,0)</f>
        <v>5.9459</v>
      </c>
      <c r="K28" s="66">
        <f t="shared" si="9"/>
        <v>29</v>
      </c>
      <c r="L28" s="65">
        <f>VLOOKUP($A28,'Return Data'!$B$7:$R$2292,13,0)</f>
        <v>3.7404999999999999</v>
      </c>
      <c r="M28" s="66">
        <f t="shared" si="10"/>
        <v>20</v>
      </c>
      <c r="N28" s="65">
        <f>VLOOKUP($A28,'Return Data'!$B$7:$R$2292,17,0)</f>
        <v>7.1353999999999997</v>
      </c>
      <c r="O28" s="66">
        <f t="shared" si="11"/>
        <v>17</v>
      </c>
      <c r="P28" s="65">
        <f>VLOOKUP($A28,'Return Data'!$B$7:$R$2292,14,0)</f>
        <v>8.9662000000000006</v>
      </c>
      <c r="Q28" s="66">
        <f t="shared" si="12"/>
        <v>12</v>
      </c>
      <c r="R28" s="65">
        <f>VLOOKUP($A28,'Return Data'!$B$7:$R$2292,16,0)</f>
        <v>8.5059000000000005</v>
      </c>
      <c r="S28" s="67">
        <f t="shared" si="13"/>
        <v>13</v>
      </c>
    </row>
    <row r="29" spans="1:19" x14ac:dyDescent="0.3">
      <c r="A29" s="82" t="s">
        <v>1120</v>
      </c>
      <c r="B29" s="64">
        <f>VLOOKUP($A29,'Return Data'!$B$7:$R$2292,3,0)</f>
        <v>44533</v>
      </c>
      <c r="C29" s="65">
        <f>VLOOKUP($A29,'Return Data'!$B$7:$R$2292,4,0)</f>
        <v>51.186599999999999</v>
      </c>
      <c r="D29" s="65">
        <f>VLOOKUP($A29,'Return Data'!$B$7:$R$2292,9,0)</f>
        <v>7.6708999999999996</v>
      </c>
      <c r="E29" s="66">
        <f t="shared" si="1"/>
        <v>16</v>
      </c>
      <c r="F29" s="65">
        <f>VLOOKUP($A29,'Return Data'!$B$7:$R$2292,10,0)</f>
        <v>3.5990000000000002</v>
      </c>
      <c r="G29" s="66">
        <f t="shared" si="2"/>
        <v>22</v>
      </c>
      <c r="H29" s="65">
        <f>VLOOKUP($A29,'Return Data'!$B$7:$R$2292,11,0)</f>
        <v>4.6073000000000004</v>
      </c>
      <c r="I29" s="66">
        <f t="shared" si="8"/>
        <v>26</v>
      </c>
      <c r="J29" s="65">
        <f>VLOOKUP($A29,'Return Data'!$B$7:$R$2292,12,0)</f>
        <v>5.9970999999999997</v>
      </c>
      <c r="K29" s="66">
        <f t="shared" si="9"/>
        <v>28</v>
      </c>
      <c r="L29" s="65">
        <f>VLOOKUP($A29,'Return Data'!$B$7:$R$2292,13,0)</f>
        <v>3.7854999999999999</v>
      </c>
      <c r="M29" s="66">
        <f t="shared" si="10"/>
        <v>19</v>
      </c>
      <c r="N29" s="65">
        <f>VLOOKUP($A29,'Return Data'!$B$7:$R$2292,17,0)</f>
        <v>6.5209999999999999</v>
      </c>
      <c r="O29" s="66">
        <f t="shared" si="11"/>
        <v>23</v>
      </c>
      <c r="P29" s="65">
        <f>VLOOKUP($A29,'Return Data'!$B$7:$R$2292,14,0)</f>
        <v>7.7801999999999998</v>
      </c>
      <c r="Q29" s="66">
        <f t="shared" si="12"/>
        <v>19</v>
      </c>
      <c r="R29" s="65">
        <f>VLOOKUP($A29,'Return Data'!$B$7:$R$2292,16,0)</f>
        <v>7.6670999999999996</v>
      </c>
      <c r="S29" s="67">
        <f t="shared" si="13"/>
        <v>21</v>
      </c>
    </row>
    <row r="30" spans="1:19" x14ac:dyDescent="0.3">
      <c r="A30" s="82" t="s">
        <v>1122</v>
      </c>
      <c r="B30" s="64">
        <f>VLOOKUP($A30,'Return Data'!$B$7:$R$2292,3,0)</f>
        <v>44533</v>
      </c>
      <c r="C30" s="65">
        <f>VLOOKUP($A30,'Return Data'!$B$7:$R$2292,4,0)</f>
        <v>38.073300000000003</v>
      </c>
      <c r="D30" s="65">
        <f>VLOOKUP($A30,'Return Data'!$B$7:$R$2292,9,0)</f>
        <v>8.4045000000000005</v>
      </c>
      <c r="E30" s="66">
        <f t="shared" si="1"/>
        <v>9</v>
      </c>
      <c r="F30" s="65">
        <f>VLOOKUP($A30,'Return Data'!$B$7:$R$2292,10,0)</f>
        <v>3.1749000000000001</v>
      </c>
      <c r="G30" s="66">
        <f t="shared" si="2"/>
        <v>27</v>
      </c>
      <c r="H30" s="65">
        <f>VLOOKUP($A30,'Return Data'!$B$7:$R$2292,11,0)</f>
        <v>5.1619999999999999</v>
      </c>
      <c r="I30" s="66">
        <f t="shared" si="8"/>
        <v>21</v>
      </c>
      <c r="J30" s="65">
        <f>VLOOKUP($A30,'Return Data'!$B$7:$R$2292,12,0)</f>
        <v>6.8727</v>
      </c>
      <c r="K30" s="66">
        <f t="shared" si="9"/>
        <v>18</v>
      </c>
      <c r="L30" s="65">
        <f>VLOOKUP($A30,'Return Data'!$B$7:$R$2292,13,0)</f>
        <v>3.1897000000000002</v>
      </c>
      <c r="M30" s="66">
        <f t="shared" si="10"/>
        <v>27</v>
      </c>
      <c r="N30" s="65">
        <f>VLOOKUP($A30,'Return Data'!$B$7:$R$2292,17,0)</f>
        <v>6.3007</v>
      </c>
      <c r="O30" s="66">
        <f t="shared" si="11"/>
        <v>24</v>
      </c>
      <c r="P30" s="65">
        <f>VLOOKUP($A30,'Return Data'!$B$7:$R$2292,14,0)</f>
        <v>8.3733000000000004</v>
      </c>
      <c r="Q30" s="66">
        <f t="shared" si="12"/>
        <v>17</v>
      </c>
      <c r="R30" s="65">
        <f>VLOOKUP($A30,'Return Data'!$B$7:$R$2292,16,0)</f>
        <v>7.4702000000000002</v>
      </c>
      <c r="S30" s="67">
        <f t="shared" si="13"/>
        <v>23</v>
      </c>
    </row>
    <row r="31" spans="1:19" x14ac:dyDescent="0.3">
      <c r="A31" s="82" t="s">
        <v>1124</v>
      </c>
      <c r="B31" s="64">
        <f>VLOOKUP($A31,'Return Data'!$B$7:$R$2292,3,0)</f>
        <v>44533</v>
      </c>
      <c r="C31" s="65">
        <f>VLOOKUP($A31,'Return Data'!$B$7:$R$2292,4,0)</f>
        <v>33.271900000000002</v>
      </c>
      <c r="D31" s="65">
        <f>VLOOKUP($A31,'Return Data'!$B$7:$R$2292,9,0)</f>
        <v>7.8464</v>
      </c>
      <c r="E31" s="66">
        <f t="shared" si="1"/>
        <v>13</v>
      </c>
      <c r="F31" s="65">
        <f>VLOOKUP($A31,'Return Data'!$B$7:$R$2292,10,0)</f>
        <v>3.6309999999999998</v>
      </c>
      <c r="G31" s="66">
        <f t="shared" si="2"/>
        <v>21</v>
      </c>
      <c r="H31" s="65">
        <f>VLOOKUP($A31,'Return Data'!$B$7:$R$2292,11,0)</f>
        <v>4.9748999999999999</v>
      </c>
      <c r="I31" s="66">
        <f t="shared" si="8"/>
        <v>23</v>
      </c>
      <c r="J31" s="65">
        <f>VLOOKUP($A31,'Return Data'!$B$7:$R$2292,12,0)</f>
        <v>6.7107999999999999</v>
      </c>
      <c r="K31" s="66">
        <f t="shared" si="9"/>
        <v>19</v>
      </c>
      <c r="L31" s="65">
        <f>VLOOKUP($A31,'Return Data'!$B$7:$R$2292,13,0)</f>
        <v>4.0477999999999996</v>
      </c>
      <c r="M31" s="66">
        <f t="shared" si="10"/>
        <v>18</v>
      </c>
      <c r="N31" s="65">
        <f>VLOOKUP($A31,'Return Data'!$B$7:$R$2292,17,0)</f>
        <v>7.8409000000000004</v>
      </c>
      <c r="O31" s="66">
        <f t="shared" si="11"/>
        <v>13</v>
      </c>
      <c r="P31" s="65">
        <f>VLOOKUP($A31,'Return Data'!$B$7:$R$2292,14,0)</f>
        <v>9.4481999999999999</v>
      </c>
      <c r="Q31" s="66">
        <f t="shared" si="12"/>
        <v>7</v>
      </c>
      <c r="R31" s="65">
        <f>VLOOKUP($A31,'Return Data'!$B$7:$R$2292,16,0)</f>
        <v>8.6696000000000009</v>
      </c>
      <c r="S31" s="67">
        <f t="shared" si="13"/>
        <v>11</v>
      </c>
    </row>
    <row r="32" spans="1:19" x14ac:dyDescent="0.3">
      <c r="A32" s="82" t="s">
        <v>1125</v>
      </c>
      <c r="B32" s="64">
        <f>VLOOKUP($A32,'Return Data'!$B$7:$R$2292,3,0)</f>
        <v>44533</v>
      </c>
      <c r="C32" s="65">
        <f>VLOOKUP($A32,'Return Data'!$B$7:$R$2292,4,0)</f>
        <v>58.292999999999999</v>
      </c>
      <c r="D32" s="65">
        <f>VLOOKUP($A32,'Return Data'!$B$7:$R$2292,9,0)</f>
        <v>5.0087999999999999</v>
      </c>
      <c r="E32" s="66">
        <f t="shared" si="1"/>
        <v>28</v>
      </c>
      <c r="F32" s="65">
        <f>VLOOKUP($A32,'Return Data'!$B$7:$R$2292,10,0)</f>
        <v>2.395</v>
      </c>
      <c r="G32" s="66">
        <f t="shared" si="2"/>
        <v>31</v>
      </c>
      <c r="H32" s="65">
        <f>VLOOKUP($A32,'Return Data'!$B$7:$R$2292,11,0)</f>
        <v>4.1009000000000002</v>
      </c>
      <c r="I32" s="66">
        <f t="shared" si="8"/>
        <v>31</v>
      </c>
      <c r="J32" s="65">
        <f>VLOOKUP($A32,'Return Data'!$B$7:$R$2292,12,0)</f>
        <v>5.9447999999999999</v>
      </c>
      <c r="K32" s="66">
        <f t="shared" si="9"/>
        <v>30</v>
      </c>
      <c r="L32" s="65">
        <f>VLOOKUP($A32,'Return Data'!$B$7:$R$2292,13,0)</f>
        <v>2.7631000000000001</v>
      </c>
      <c r="M32" s="66">
        <f t="shared" si="10"/>
        <v>29</v>
      </c>
      <c r="N32" s="65">
        <f>VLOOKUP($A32,'Return Data'!$B$7:$R$2292,17,0)</f>
        <v>7.1186999999999996</v>
      </c>
      <c r="O32" s="66">
        <f t="shared" si="11"/>
        <v>18</v>
      </c>
      <c r="P32" s="65">
        <f>VLOOKUP($A32,'Return Data'!$B$7:$R$2292,14,0)</f>
        <v>8.9756999999999998</v>
      </c>
      <c r="Q32" s="66">
        <f t="shared" si="12"/>
        <v>11</v>
      </c>
      <c r="R32" s="65">
        <f>VLOOKUP($A32,'Return Data'!$B$7:$R$2292,16,0)</f>
        <v>8.7375000000000007</v>
      </c>
      <c r="S32" s="67">
        <f t="shared" si="13"/>
        <v>9</v>
      </c>
    </row>
    <row r="33" spans="1:19" x14ac:dyDescent="0.3">
      <c r="A33" s="82" t="s">
        <v>1128</v>
      </c>
      <c r="B33" s="64">
        <f>VLOOKUP($A33,'Return Data'!$B$7:$R$2292,3,0)</f>
        <v>44533</v>
      </c>
      <c r="C33" s="65">
        <f>VLOOKUP($A33,'Return Data'!$B$7:$R$2292,4,0)</f>
        <v>55.96</v>
      </c>
      <c r="D33" s="65">
        <f>VLOOKUP($A33,'Return Data'!$B$7:$R$2292,9,0)</f>
        <v>7.8380999999999998</v>
      </c>
      <c r="E33" s="66">
        <f t="shared" si="1"/>
        <v>14</v>
      </c>
      <c r="F33" s="65">
        <f>VLOOKUP($A33,'Return Data'!$B$7:$R$2292,10,0)</f>
        <v>3.2479</v>
      </c>
      <c r="G33" s="66">
        <f t="shared" si="2"/>
        <v>25</v>
      </c>
      <c r="H33" s="65">
        <f>VLOOKUP($A33,'Return Data'!$B$7:$R$2292,11,0)</f>
        <v>5.4946999999999999</v>
      </c>
      <c r="I33" s="66">
        <f t="shared" si="8"/>
        <v>19</v>
      </c>
      <c r="J33" s="65">
        <f>VLOOKUP($A33,'Return Data'!$B$7:$R$2292,12,0)</f>
        <v>6.0774999999999997</v>
      </c>
      <c r="K33" s="66">
        <f t="shared" si="9"/>
        <v>25</v>
      </c>
      <c r="L33" s="65">
        <f>VLOOKUP($A33,'Return Data'!$B$7:$R$2292,13,0)</f>
        <v>3.2814999999999999</v>
      </c>
      <c r="M33" s="66">
        <f t="shared" si="10"/>
        <v>25</v>
      </c>
      <c r="N33" s="65">
        <f>VLOOKUP($A33,'Return Data'!$B$7:$R$2292,17,0)</f>
        <v>6.7473000000000001</v>
      </c>
      <c r="O33" s="66">
        <f t="shared" si="11"/>
        <v>22</v>
      </c>
      <c r="P33" s="65">
        <f>VLOOKUP($A33,'Return Data'!$B$7:$R$2292,14,0)</f>
        <v>2.7294</v>
      </c>
      <c r="Q33" s="66">
        <f t="shared" si="12"/>
        <v>28</v>
      </c>
      <c r="R33" s="65">
        <f>VLOOKUP($A33,'Return Data'!$B$7:$R$2292,16,0)</f>
        <v>5.6746999999999996</v>
      </c>
      <c r="S33" s="67">
        <f t="shared" si="13"/>
        <v>30</v>
      </c>
    </row>
    <row r="34" spans="1:19" x14ac:dyDescent="0.3">
      <c r="A34" s="82" t="s">
        <v>1129</v>
      </c>
      <c r="B34" s="64">
        <f>VLOOKUP($A34,'Return Data'!$B$7:$R$2292,3,0)</f>
        <v>44533</v>
      </c>
      <c r="C34" s="65">
        <f>VLOOKUP($A34,'Return Data'!$B$7:$R$2292,4,0)</f>
        <v>67.974299999999999</v>
      </c>
      <c r="D34" s="65">
        <f>VLOOKUP($A34,'Return Data'!$B$7:$R$2292,9,0)</f>
        <v>10.541700000000001</v>
      </c>
      <c r="E34" s="66">
        <f t="shared" si="1"/>
        <v>6</v>
      </c>
      <c r="F34" s="65">
        <f>VLOOKUP($A34,'Return Data'!$B$7:$R$2292,10,0)</f>
        <v>4.9340000000000002</v>
      </c>
      <c r="G34" s="66">
        <f t="shared" si="2"/>
        <v>11</v>
      </c>
      <c r="H34" s="65">
        <f>VLOOKUP($A34,'Return Data'!$B$7:$R$2292,11,0)</f>
        <v>7.06</v>
      </c>
      <c r="I34" s="66">
        <f t="shared" si="8"/>
        <v>10</v>
      </c>
      <c r="J34" s="65">
        <f>VLOOKUP($A34,'Return Data'!$B$7:$R$2292,12,0)</f>
        <v>7.4573</v>
      </c>
      <c r="K34" s="66">
        <f t="shared" si="9"/>
        <v>15</v>
      </c>
      <c r="L34" s="65">
        <f>VLOOKUP($A34,'Return Data'!$B$7:$R$2292,13,0)</f>
        <v>4.5366</v>
      </c>
      <c r="M34" s="66">
        <f t="shared" si="10"/>
        <v>16</v>
      </c>
      <c r="N34" s="65">
        <f>VLOOKUP($A34,'Return Data'!$B$7:$R$2292,17,0)</f>
        <v>8.6381999999999994</v>
      </c>
      <c r="O34" s="66">
        <f t="shared" si="11"/>
        <v>7</v>
      </c>
      <c r="P34" s="65">
        <f>VLOOKUP($A34,'Return Data'!$B$7:$R$2292,14,0)</f>
        <v>9.9156999999999993</v>
      </c>
      <c r="Q34" s="66">
        <f t="shared" si="12"/>
        <v>3</v>
      </c>
      <c r="R34" s="65">
        <f>VLOOKUP($A34,'Return Data'!$B$7:$R$2292,16,0)</f>
        <v>8.3169000000000004</v>
      </c>
      <c r="S34" s="67">
        <f t="shared" si="13"/>
        <v>19</v>
      </c>
    </row>
    <row r="35" spans="1:19" x14ac:dyDescent="0.3">
      <c r="A35" s="82" t="s">
        <v>1131</v>
      </c>
      <c r="B35" s="64">
        <f>VLOOKUP($A35,'Return Data'!$B$7:$R$2292,3,0)</f>
        <v>44533</v>
      </c>
      <c r="C35" s="65">
        <f>VLOOKUP($A35,'Return Data'!$B$7:$R$2292,4,0)</f>
        <v>60.736899999999999</v>
      </c>
      <c r="D35" s="65">
        <f>VLOOKUP($A35,'Return Data'!$B$7:$R$2292,9,0)</f>
        <v>3.5217000000000001</v>
      </c>
      <c r="E35" s="66">
        <f t="shared" si="1"/>
        <v>31</v>
      </c>
      <c r="F35" s="65">
        <f>VLOOKUP($A35,'Return Data'!$B$7:$R$2292,10,0)</f>
        <v>1.1584000000000001</v>
      </c>
      <c r="G35" s="66">
        <f t="shared" si="2"/>
        <v>34</v>
      </c>
      <c r="H35" s="65">
        <f>VLOOKUP($A35,'Return Data'!$B$7:$R$2292,11,0)</f>
        <v>2.0295000000000001</v>
      </c>
      <c r="I35" s="66">
        <f t="shared" si="8"/>
        <v>34</v>
      </c>
      <c r="J35" s="65">
        <f>VLOOKUP($A35,'Return Data'!$B$7:$R$2292,12,0)</f>
        <v>3.8237999999999999</v>
      </c>
      <c r="K35" s="66">
        <f t="shared" si="9"/>
        <v>34</v>
      </c>
      <c r="L35" s="65">
        <f>VLOOKUP($A35,'Return Data'!$B$7:$R$2292,13,0)</f>
        <v>1.9214</v>
      </c>
      <c r="M35" s="66">
        <f t="shared" si="10"/>
        <v>30</v>
      </c>
      <c r="N35" s="65">
        <f>VLOOKUP($A35,'Return Data'!$B$7:$R$2292,17,0)</f>
        <v>5.5530999999999997</v>
      </c>
      <c r="O35" s="66">
        <f t="shared" si="11"/>
        <v>26</v>
      </c>
      <c r="P35" s="65">
        <f>VLOOKUP($A35,'Return Data'!$B$7:$R$2292,14,0)</f>
        <v>7.5955000000000004</v>
      </c>
      <c r="Q35" s="66">
        <f t="shared" si="12"/>
        <v>20</v>
      </c>
      <c r="R35" s="65">
        <f>VLOOKUP($A35,'Return Data'!$B$7:$R$2292,16,0)</f>
        <v>7.3494999999999999</v>
      </c>
      <c r="S35" s="67">
        <f t="shared" si="13"/>
        <v>25</v>
      </c>
    </row>
    <row r="36" spans="1:19" x14ac:dyDescent="0.3">
      <c r="A36" s="82" t="s">
        <v>1133</v>
      </c>
      <c r="B36" s="64">
        <f>VLOOKUP($A36,'Return Data'!$B$7:$R$2292,3,0)</f>
        <v>44533</v>
      </c>
      <c r="C36" s="65">
        <f>VLOOKUP($A36,'Return Data'!$B$7:$R$2292,4,0)</f>
        <v>78.450599999999994</v>
      </c>
      <c r="D36" s="65">
        <f>VLOOKUP($A36,'Return Data'!$B$7:$R$2292,9,0)</f>
        <v>4.3158000000000003</v>
      </c>
      <c r="E36" s="66">
        <f t="shared" si="1"/>
        <v>29</v>
      </c>
      <c r="F36" s="65">
        <f>VLOOKUP($A36,'Return Data'!$B$7:$R$2292,10,0)</f>
        <v>3.1556999999999999</v>
      </c>
      <c r="G36" s="66">
        <f t="shared" si="2"/>
        <v>28</v>
      </c>
      <c r="H36" s="65">
        <f>VLOOKUP($A36,'Return Data'!$B$7:$R$2292,11,0)</f>
        <v>4.9347000000000003</v>
      </c>
      <c r="I36" s="66">
        <f t="shared" si="8"/>
        <v>24</v>
      </c>
      <c r="J36" s="65">
        <f>VLOOKUP($A36,'Return Data'!$B$7:$R$2292,12,0)</f>
        <v>6.6199000000000003</v>
      </c>
      <c r="K36" s="66">
        <f t="shared" si="9"/>
        <v>20</v>
      </c>
      <c r="L36" s="65">
        <f>VLOOKUP($A36,'Return Data'!$B$7:$R$2292,13,0)</f>
        <v>3.2723</v>
      </c>
      <c r="M36" s="66">
        <f t="shared" si="10"/>
        <v>26</v>
      </c>
      <c r="N36" s="65">
        <f>VLOOKUP($A36,'Return Data'!$B$7:$R$2292,17,0)</f>
        <v>7.1086</v>
      </c>
      <c r="O36" s="66">
        <f t="shared" si="11"/>
        <v>19</v>
      </c>
      <c r="P36" s="65">
        <f>VLOOKUP($A36,'Return Data'!$B$7:$R$2292,14,0)</f>
        <v>9.4761000000000006</v>
      </c>
      <c r="Q36" s="66">
        <f t="shared" si="12"/>
        <v>6</v>
      </c>
      <c r="R36" s="65">
        <f>VLOOKUP($A36,'Return Data'!$B$7:$R$2292,16,0)</f>
        <v>8.4978999999999996</v>
      </c>
      <c r="S36" s="67">
        <f t="shared" si="13"/>
        <v>14</v>
      </c>
    </row>
    <row r="37" spans="1:19" x14ac:dyDescent="0.3">
      <c r="A37" s="82" t="s">
        <v>1134</v>
      </c>
      <c r="B37" s="64">
        <f>VLOOKUP($A37,'Return Data'!$B$7:$R$2292,3,0)</f>
        <v>44533</v>
      </c>
      <c r="C37" s="65">
        <f>VLOOKUP($A37,'Return Data'!$B$7:$R$2292,4,0)</f>
        <v>59.799199999999999</v>
      </c>
      <c r="D37" s="65">
        <f>VLOOKUP($A37,'Return Data'!$B$7:$R$2292,9,0)</f>
        <v>6.0297000000000001</v>
      </c>
      <c r="E37" s="66">
        <f t="shared" si="1"/>
        <v>23</v>
      </c>
      <c r="F37" s="65">
        <f>VLOOKUP($A37,'Return Data'!$B$7:$R$2292,10,0)</f>
        <v>3.2483</v>
      </c>
      <c r="G37" s="66">
        <f t="shared" si="2"/>
        <v>24</v>
      </c>
      <c r="H37" s="65">
        <f>VLOOKUP($A37,'Return Data'!$B$7:$R$2292,11,0)</f>
        <v>5.1322000000000001</v>
      </c>
      <c r="I37" s="66">
        <f t="shared" si="8"/>
        <v>22</v>
      </c>
      <c r="J37" s="65">
        <f>VLOOKUP($A37,'Return Data'!$B$7:$R$2292,12,0)</f>
        <v>6.4611999999999998</v>
      </c>
      <c r="K37" s="66">
        <f t="shared" si="9"/>
        <v>22</v>
      </c>
      <c r="L37" s="65">
        <f>VLOOKUP($A37,'Return Data'!$B$7:$R$2292,13,0)</f>
        <v>4.6306000000000003</v>
      </c>
      <c r="M37" s="66">
        <f t="shared" si="10"/>
        <v>15</v>
      </c>
      <c r="N37" s="65">
        <f>VLOOKUP($A37,'Return Data'!$B$7:$R$2292,17,0)</f>
        <v>8.9666999999999994</v>
      </c>
      <c r="O37" s="66">
        <f t="shared" si="11"/>
        <v>3</v>
      </c>
      <c r="P37" s="65">
        <f>VLOOKUP($A37,'Return Data'!$B$7:$R$2292,14,0)</f>
        <v>9.9835999999999991</v>
      </c>
      <c r="Q37" s="66">
        <f t="shared" si="12"/>
        <v>2</v>
      </c>
      <c r="R37" s="65">
        <f>VLOOKUP($A37,'Return Data'!$B$7:$R$2292,16,0)</f>
        <v>8.7019000000000002</v>
      </c>
      <c r="S37" s="67">
        <f t="shared" si="13"/>
        <v>10</v>
      </c>
    </row>
    <row r="38" spans="1:19" x14ac:dyDescent="0.3">
      <c r="A38" s="82" t="s">
        <v>1136</v>
      </c>
      <c r="B38" s="64">
        <f>VLOOKUP($A38,'Return Data'!$B$7:$R$2292,3,0)</f>
        <v>44533</v>
      </c>
      <c r="C38" s="65">
        <f>VLOOKUP($A38,'Return Data'!$B$7:$R$2292,4,0)</f>
        <v>72.004000000000005</v>
      </c>
      <c r="D38" s="65">
        <f>VLOOKUP($A38,'Return Data'!$B$7:$R$2292,9,0)</f>
        <v>6.1938000000000004</v>
      </c>
      <c r="E38" s="66">
        <f t="shared" si="1"/>
        <v>22</v>
      </c>
      <c r="F38" s="65">
        <f>VLOOKUP($A38,'Return Data'!$B$7:$R$2292,10,0)</f>
        <v>3.3755000000000002</v>
      </c>
      <c r="G38" s="66">
        <f t="shared" si="2"/>
        <v>23</v>
      </c>
      <c r="H38" s="65">
        <f>VLOOKUP($A38,'Return Data'!$B$7:$R$2292,11,0)</f>
        <v>4.2007000000000003</v>
      </c>
      <c r="I38" s="66">
        <f t="shared" si="8"/>
        <v>29</v>
      </c>
      <c r="J38" s="65">
        <f>VLOOKUP($A38,'Return Data'!$B$7:$R$2292,12,0)</f>
        <v>6.3559000000000001</v>
      </c>
      <c r="K38" s="66">
        <f t="shared" si="9"/>
        <v>23</v>
      </c>
      <c r="L38" s="65">
        <f>VLOOKUP($A38,'Return Data'!$B$7:$R$2292,13,0)</f>
        <v>3.4285000000000001</v>
      </c>
      <c r="M38" s="66">
        <f t="shared" si="10"/>
        <v>22</v>
      </c>
      <c r="N38" s="65">
        <f>VLOOKUP($A38,'Return Data'!$B$7:$R$2292,17,0)</f>
        <v>7.7251000000000003</v>
      </c>
      <c r="O38" s="66">
        <f t="shared" si="11"/>
        <v>14</v>
      </c>
      <c r="P38" s="65">
        <f>VLOOKUP($A38,'Return Data'!$B$7:$R$2292,14,0)</f>
        <v>8.8405000000000005</v>
      </c>
      <c r="Q38" s="66">
        <f t="shared" si="12"/>
        <v>13</v>
      </c>
      <c r="R38" s="65">
        <f>VLOOKUP($A38,'Return Data'!$B$7:$R$2292,16,0)</f>
        <v>8.4649000000000001</v>
      </c>
      <c r="S38" s="67">
        <f t="shared" si="13"/>
        <v>15</v>
      </c>
    </row>
    <row r="39" spans="1:19" x14ac:dyDescent="0.3">
      <c r="A39" s="82" t="s">
        <v>1138</v>
      </c>
      <c r="B39" s="64">
        <f>VLOOKUP($A39,'Return Data'!$B$7:$R$2292,3,0)</f>
        <v>44533</v>
      </c>
      <c r="C39" s="65">
        <f>VLOOKUP($A39,'Return Data'!$B$7:$R$2292,4,0)</f>
        <v>1.8391</v>
      </c>
      <c r="D39" s="65">
        <f>VLOOKUP($A39,'Return Data'!$B$7:$R$2292,9,0)</f>
        <v>10.543200000000001</v>
      </c>
      <c r="E39" s="66">
        <f t="shared" si="1"/>
        <v>5</v>
      </c>
      <c r="F39" s="65">
        <f>VLOOKUP($A39,'Return Data'!$B$7:$R$2292,10,0)</f>
        <v>10.726100000000001</v>
      </c>
      <c r="G39" s="66">
        <f t="shared" si="2"/>
        <v>6</v>
      </c>
      <c r="H39" s="65">
        <f>VLOOKUP($A39,'Return Data'!$B$7:$R$2292,11,0)</f>
        <v>11.021000000000001</v>
      </c>
      <c r="I39" s="66">
        <f t="shared" si="8"/>
        <v>8</v>
      </c>
      <c r="J39" s="65">
        <f>VLOOKUP($A39,'Return Data'!$B$7:$R$2292,12,0)</f>
        <v>11.343299999999999</v>
      </c>
      <c r="K39" s="66">
        <f t="shared" si="9"/>
        <v>6</v>
      </c>
      <c r="L39" s="65">
        <f>VLOOKUP($A39,'Return Data'!$B$7:$R$2292,13,0)</f>
        <v>-15.738099999999999</v>
      </c>
      <c r="M39" s="66">
        <f t="shared" si="10"/>
        <v>32</v>
      </c>
      <c r="N39" s="65"/>
      <c r="O39" s="66"/>
      <c r="P39" s="65"/>
      <c r="Q39" s="66"/>
      <c r="R39" s="65">
        <f>VLOOKUP($A39,'Return Data'!$B$7:$R$2292,16,0)</f>
        <v>-5.5826000000000002</v>
      </c>
      <c r="S39" s="67">
        <f t="shared" si="13"/>
        <v>32</v>
      </c>
    </row>
    <row r="40" spans="1:19" x14ac:dyDescent="0.3">
      <c r="A40" s="82" t="s">
        <v>1140</v>
      </c>
      <c r="B40" s="64">
        <f>VLOOKUP($A40,'Return Data'!$B$7:$R$2292,3,0)</f>
        <v>44533</v>
      </c>
      <c r="C40" s="65">
        <f>VLOOKUP($A40,'Return Data'!$B$7:$R$2292,4,0)</f>
        <v>59.736199999999997</v>
      </c>
      <c r="D40" s="65">
        <f>VLOOKUP($A40,'Return Data'!$B$7:$R$2292,9,0)</f>
        <v>2.0299</v>
      </c>
      <c r="E40" s="66">
        <f t="shared" si="1"/>
        <v>33</v>
      </c>
      <c r="F40" s="65">
        <f>VLOOKUP($A40,'Return Data'!$B$7:$R$2292,10,0)</f>
        <v>32.207700000000003</v>
      </c>
      <c r="G40" s="66">
        <f t="shared" si="2"/>
        <v>2</v>
      </c>
      <c r="H40" s="65">
        <f>VLOOKUP($A40,'Return Data'!$B$7:$R$2292,11,0)</f>
        <v>18.536899999999999</v>
      </c>
      <c r="I40" s="66">
        <f t="shared" si="8"/>
        <v>3</v>
      </c>
      <c r="J40" s="65">
        <f>VLOOKUP($A40,'Return Data'!$B$7:$R$2292,12,0)</f>
        <v>14.605700000000001</v>
      </c>
      <c r="K40" s="66">
        <f t="shared" si="9"/>
        <v>4</v>
      </c>
      <c r="L40" s="65">
        <f>VLOOKUP($A40,'Return Data'!$B$7:$R$2292,13,0)</f>
        <v>10.3347</v>
      </c>
      <c r="M40" s="66">
        <f t="shared" si="10"/>
        <v>4</v>
      </c>
      <c r="N40" s="65">
        <f>VLOOKUP($A40,'Return Data'!$B$7:$R$2292,17,0)</f>
        <v>5.7980999999999998</v>
      </c>
      <c r="O40" s="66">
        <f t="shared" si="11"/>
        <v>25</v>
      </c>
      <c r="P40" s="65">
        <f>VLOOKUP($A40,'Return Data'!$B$7:$R$2292,14,0)</f>
        <v>2.4445000000000001</v>
      </c>
      <c r="Q40" s="66">
        <f t="shared" si="12"/>
        <v>29</v>
      </c>
      <c r="R40" s="65">
        <f>VLOOKUP($A40,'Return Data'!$B$7:$R$2292,16,0)</f>
        <v>6.4638999999999998</v>
      </c>
      <c r="S40" s="67">
        <f t="shared" si="13"/>
        <v>28</v>
      </c>
    </row>
    <row r="41" spans="1:19" x14ac:dyDescent="0.3">
      <c r="A41" s="82" t="s">
        <v>1004</v>
      </c>
      <c r="B41" s="64">
        <f>VLOOKUP($A41,'Return Data'!$B$7:$R$2292,3,0)</f>
        <v>44533</v>
      </c>
      <c r="C41" s="65">
        <f>VLOOKUP($A41,'Return Data'!$B$7:$R$2292,4,0)</f>
        <v>78.168700000000001</v>
      </c>
      <c r="D41" s="65">
        <f>VLOOKUP($A41,'Return Data'!$B$7:$R$2292,9,0)</f>
        <v>13.2752</v>
      </c>
      <c r="E41" s="66">
        <f t="shared" si="1"/>
        <v>2</v>
      </c>
      <c r="F41" s="65">
        <f>VLOOKUP($A41,'Return Data'!$B$7:$R$2292,10,0)</f>
        <v>3.6869999999999998</v>
      </c>
      <c r="G41" s="66">
        <f t="shared" si="2"/>
        <v>20</v>
      </c>
      <c r="H41" s="65">
        <f>VLOOKUP($A41,'Return Data'!$B$7:$R$2292,11,0)</f>
        <v>4.1054000000000004</v>
      </c>
      <c r="I41" s="66">
        <f t="shared" si="8"/>
        <v>30</v>
      </c>
      <c r="J41" s="65">
        <f>VLOOKUP($A41,'Return Data'!$B$7:$R$2292,12,0)</f>
        <v>6.3388999999999998</v>
      </c>
      <c r="K41" s="66">
        <f t="shared" si="9"/>
        <v>24</v>
      </c>
      <c r="L41" s="65">
        <f>VLOOKUP($A41,'Return Data'!$B$7:$R$2292,13,0)</f>
        <v>1.8387</v>
      </c>
      <c r="M41" s="66">
        <f t="shared" si="10"/>
        <v>31</v>
      </c>
      <c r="N41" s="65">
        <f>VLOOKUP($A41,'Return Data'!$B$7:$R$2292,17,0)</f>
        <v>6.7675000000000001</v>
      </c>
      <c r="O41" s="66">
        <f t="shared" si="11"/>
        <v>21</v>
      </c>
      <c r="P41" s="65">
        <f>VLOOKUP($A41,'Return Data'!$B$7:$R$2292,14,0)</f>
        <v>9.2369000000000003</v>
      </c>
      <c r="Q41" s="66">
        <f t="shared" si="12"/>
        <v>9</v>
      </c>
      <c r="R41" s="65">
        <f>VLOOKUP($A41,'Return Data'!$B$7:$R$2292,16,0)</f>
        <v>8.9303000000000008</v>
      </c>
      <c r="S41" s="67">
        <f t="shared" si="13"/>
        <v>7</v>
      </c>
    </row>
    <row r="42" spans="1:19" x14ac:dyDescent="0.3">
      <c r="A42" s="82" t="s">
        <v>1006</v>
      </c>
      <c r="B42" s="64">
        <f>VLOOKUP($A42,'Return Data'!$B$7:$R$2292,3,0)</f>
        <v>44533</v>
      </c>
      <c r="C42" s="65">
        <f>VLOOKUP($A42,'Return Data'!$B$7:$R$2292,4,0)</f>
        <v>14.3256</v>
      </c>
      <c r="D42" s="65">
        <f>VLOOKUP($A42,'Return Data'!$B$7:$R$2292,9,0)</f>
        <v>21.2225</v>
      </c>
      <c r="E42" s="66">
        <f t="shared" si="1"/>
        <v>1</v>
      </c>
      <c r="F42" s="65">
        <f>VLOOKUP($A42,'Return Data'!$B$7:$R$2292,10,0)</f>
        <v>9.2786000000000008</v>
      </c>
      <c r="G42" s="66">
        <f t="shared" si="2"/>
        <v>8</v>
      </c>
      <c r="H42" s="65">
        <f>VLOOKUP($A42,'Return Data'!$B$7:$R$2292,11,0)</f>
        <v>5.9783999999999997</v>
      </c>
      <c r="I42" s="66">
        <f t="shared" si="8"/>
        <v>18</v>
      </c>
      <c r="J42" s="65">
        <f>VLOOKUP($A42,'Return Data'!$B$7:$R$2292,12,0)</f>
        <v>6.0233999999999996</v>
      </c>
      <c r="K42" s="66">
        <f t="shared" si="9"/>
        <v>27</v>
      </c>
      <c r="L42" s="65">
        <f>VLOOKUP($A42,'Return Data'!$B$7:$R$2292,13,0)</f>
        <v>3.3614999999999999</v>
      </c>
      <c r="M42" s="66">
        <f t="shared" si="10"/>
        <v>24</v>
      </c>
      <c r="N42" s="65">
        <f>VLOOKUP($A42,'Return Data'!$B$7:$R$2292,17,0)</f>
        <v>8.0892999999999997</v>
      </c>
      <c r="O42" s="66">
        <f t="shared" si="11"/>
        <v>12</v>
      </c>
      <c r="P42" s="65">
        <f>VLOOKUP($A42,'Return Data'!$B$7:$R$2292,14,0)</f>
        <v>10.585699999999999</v>
      </c>
      <c r="Q42" s="66">
        <f t="shared" si="12"/>
        <v>1</v>
      </c>
      <c r="R42" s="65">
        <f>VLOOKUP($A42,'Return Data'!$B$7:$R$2292,16,0)</f>
        <v>11.1044</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6.9539411764705878</v>
      </c>
      <c r="E44" s="88"/>
      <c r="F44" s="89">
        <f>AVERAGE(F8:F42)</f>
        <v>27.101179411764708</v>
      </c>
      <c r="G44" s="88"/>
      <c r="H44" s="89">
        <f>AVERAGE(H8:H42)</f>
        <v>17.729902941176469</v>
      </c>
      <c r="I44" s="88"/>
      <c r="J44" s="89">
        <f>AVERAGE(J8:J42)</f>
        <v>15.028311764705883</v>
      </c>
      <c r="K44" s="88"/>
      <c r="L44" s="89">
        <f>AVERAGE(L8:L42)</f>
        <v>8.8561852941176475</v>
      </c>
      <c r="M44" s="88"/>
      <c r="N44" s="89">
        <f>AVERAGE(N8:N42)</f>
        <v>7.5717516129032258</v>
      </c>
      <c r="O44" s="88"/>
      <c r="P44" s="89">
        <f>AVERAGE(P8:P42)</f>
        <v>7.1948666666666652</v>
      </c>
      <c r="Q44" s="88"/>
      <c r="R44" s="89">
        <f>AVERAGE(R8:R42)</f>
        <v>6.6423228571428572</v>
      </c>
      <c r="S44" s="90"/>
    </row>
    <row r="45" spans="1:19" x14ac:dyDescent="0.3">
      <c r="A45" s="87" t="s">
        <v>28</v>
      </c>
      <c r="B45" s="88"/>
      <c r="C45" s="88"/>
      <c r="D45" s="89">
        <f>MIN(D8:D42)</f>
        <v>-16.026199999999999</v>
      </c>
      <c r="E45" s="88"/>
      <c r="F45" s="89">
        <f>MIN(F8:F42)</f>
        <v>1.1584000000000001</v>
      </c>
      <c r="G45" s="88"/>
      <c r="H45" s="89">
        <f>MIN(H8:H42)</f>
        <v>2.0295000000000001</v>
      </c>
      <c r="I45" s="88"/>
      <c r="J45" s="89">
        <f>MIN(J8:J42)</f>
        <v>3.8237999999999999</v>
      </c>
      <c r="K45" s="88"/>
      <c r="L45" s="89">
        <f>MIN(L8:L42)</f>
        <v>-16.1922</v>
      </c>
      <c r="M45" s="88"/>
      <c r="N45" s="89">
        <f>MIN(N8:N42)</f>
        <v>-4.6367000000000003</v>
      </c>
      <c r="O45" s="88"/>
      <c r="P45" s="89">
        <f>MIN(P8:P42)</f>
        <v>-3.7778</v>
      </c>
      <c r="Q45" s="88"/>
      <c r="R45" s="89">
        <f>MIN(R8:R42)</f>
        <v>-12.6403</v>
      </c>
      <c r="S45" s="90"/>
    </row>
    <row r="46" spans="1:19" ht="15" thickBot="1" x14ac:dyDescent="0.35">
      <c r="A46" s="91" t="s">
        <v>29</v>
      </c>
      <c r="B46" s="92"/>
      <c r="C46" s="92"/>
      <c r="D46" s="93">
        <f>MAX(D8:D42)</f>
        <v>21.2225</v>
      </c>
      <c r="E46" s="92"/>
      <c r="F46" s="93">
        <f>MAX(F8:F42)</f>
        <v>725.7912</v>
      </c>
      <c r="G46" s="92"/>
      <c r="H46" s="93">
        <f>MAX(H8:H42)</f>
        <v>360.91250000000002</v>
      </c>
      <c r="I46" s="92"/>
      <c r="J46" s="93">
        <f>MAX(J8:J42)</f>
        <v>240.17089999999999</v>
      </c>
      <c r="K46" s="92"/>
      <c r="L46" s="93">
        <f>MAX(L8:L42)</f>
        <v>180.95070000000001</v>
      </c>
      <c r="M46" s="92"/>
      <c r="N46" s="93">
        <f>MAX(N8:N42)</f>
        <v>29.7883</v>
      </c>
      <c r="O46" s="92"/>
      <c r="P46" s="93">
        <f>MAX(P8:P42)</f>
        <v>10.585699999999999</v>
      </c>
      <c r="Q46" s="92"/>
      <c r="R46" s="93">
        <f>MAX(R8:R42)</f>
        <v>23.418500000000002</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C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1068</v>
      </c>
      <c r="B8" s="64">
        <f>VLOOKUP($A8,'Return Data'!$B$7:$R$2292,3,0)</f>
        <v>44533</v>
      </c>
      <c r="C8" s="65">
        <f>VLOOKUP($A8,'Return Data'!$B$7:$R$2292,4,0)</f>
        <v>25.2026</v>
      </c>
      <c r="D8" s="65">
        <f>VLOOKUP($A8,'Return Data'!$B$7:$R$2292,9,0)</f>
        <v>6.0644999999999998</v>
      </c>
      <c r="E8" s="66">
        <f>RANK(D8,D$8:D$42,0)</f>
        <v>20</v>
      </c>
      <c r="F8" s="65">
        <f>VLOOKUP($A8,'Return Data'!$B$7:$R$2292,10,0)</f>
        <v>4.7163000000000004</v>
      </c>
      <c r="G8" s="66">
        <f>RANK(F8,F$8:F$42,0)</f>
        <v>9</v>
      </c>
      <c r="H8" s="65">
        <f>VLOOKUP($A8,'Return Data'!$B$7:$R$2292,11,0)</f>
        <v>5.4564000000000004</v>
      </c>
      <c r="I8" s="66">
        <f>RANK(H8,H$8:H$42,0)</f>
        <v>17</v>
      </c>
      <c r="J8" s="65">
        <f>VLOOKUP($A8,'Return Data'!$B$7:$R$2292,12,0)</f>
        <v>6.8211000000000004</v>
      </c>
      <c r="K8" s="66">
        <f>RANK(J8,J$8:J$42,0)</f>
        <v>14</v>
      </c>
      <c r="L8" s="65">
        <f>VLOOKUP($A8,'Return Data'!$B$7:$R$2292,13,0)</f>
        <v>7.6657000000000002</v>
      </c>
      <c r="M8" s="66">
        <f>RANK(L8,L$8:L$42,0)</f>
        <v>5</v>
      </c>
      <c r="N8" s="65">
        <f>VLOOKUP($A8,'Return Data'!$B$7:$R$2292,17,0)</f>
        <v>7.6764999999999999</v>
      </c>
      <c r="O8" s="66">
        <f>RANK(N8,N$8:N$42,0)</f>
        <v>9</v>
      </c>
      <c r="P8" s="65">
        <f>VLOOKUP($A8,'Return Data'!$B$7:$R$2292,14,0)</f>
        <v>3.7132999999999998</v>
      </c>
      <c r="Q8" s="66">
        <f>RANK(P8,P$8:P$42,0)</f>
        <v>25</v>
      </c>
      <c r="R8" s="65">
        <f>VLOOKUP($A8,'Return Data'!$B$7:$R$2292,16,0)</f>
        <v>7.5490000000000004</v>
      </c>
      <c r="S8" s="67">
        <f t="shared" ref="S8:S41" si="0">RANK(R8,R$8:R$42,0)</f>
        <v>23</v>
      </c>
    </row>
    <row r="9" spans="1:19" x14ac:dyDescent="0.3">
      <c r="A9" s="82" t="s">
        <v>1070</v>
      </c>
      <c r="B9" s="64">
        <f>VLOOKUP($A9,'Return Data'!$B$7:$R$2292,3,0)</f>
        <v>44533</v>
      </c>
      <c r="C9" s="65">
        <f>VLOOKUP($A9,'Return Data'!$B$7:$R$2292,4,0)</f>
        <v>1.3322000000000001</v>
      </c>
      <c r="D9" s="65"/>
      <c r="E9" s="66"/>
      <c r="F9" s="65"/>
      <c r="G9" s="66"/>
      <c r="H9" s="65"/>
      <c r="I9" s="66"/>
      <c r="J9" s="65"/>
      <c r="K9" s="66"/>
      <c r="L9" s="65"/>
      <c r="M9" s="66"/>
      <c r="N9" s="65"/>
      <c r="O9" s="66"/>
      <c r="P9" s="65"/>
      <c r="Q9" s="66"/>
      <c r="R9" s="65">
        <f>VLOOKUP($A9,'Return Data'!$B$7:$R$2292,16,0)</f>
        <v>-12.6419</v>
      </c>
      <c r="S9" s="67">
        <f t="shared" ref="S9:S40" si="1">RANK(R9,R$8:R$42,0)</f>
        <v>35</v>
      </c>
    </row>
    <row r="10" spans="1:19" x14ac:dyDescent="0.3">
      <c r="A10" s="82" t="s">
        <v>1072</v>
      </c>
      <c r="B10" s="64">
        <f>VLOOKUP($A10,'Return Data'!$B$7:$R$2292,3,0)</f>
        <v>44533</v>
      </c>
      <c r="C10" s="65">
        <f>VLOOKUP($A10,'Return Data'!$B$7:$R$2292,4,0)</f>
        <v>22.052299999999999</v>
      </c>
      <c r="D10" s="65">
        <f>VLOOKUP($A10,'Return Data'!$B$7:$R$2292,9,0)</f>
        <v>6.3780000000000001</v>
      </c>
      <c r="E10" s="66">
        <f t="shared" ref="E10:E42" si="2">RANK(D10,D$8:D$42,0)</f>
        <v>17</v>
      </c>
      <c r="F10" s="65">
        <f>VLOOKUP($A10,'Return Data'!$B$7:$R$2292,10,0)</f>
        <v>4.1755000000000004</v>
      </c>
      <c r="G10" s="66">
        <f t="shared" ref="G10:G42" si="3">RANK(F10,F$8:F$42,0)</f>
        <v>12</v>
      </c>
      <c r="H10" s="65">
        <f>VLOOKUP($A10,'Return Data'!$B$7:$R$2292,11,0)</f>
        <v>5.5365000000000002</v>
      </c>
      <c r="I10" s="66">
        <f t="shared" ref="I10:I42" si="4">RANK(H10,H$8:H$42,0)</f>
        <v>16</v>
      </c>
      <c r="J10" s="65">
        <f>VLOOKUP($A10,'Return Data'!$B$7:$R$2292,12,0)</f>
        <v>6.7538999999999998</v>
      </c>
      <c r="K10" s="66">
        <f t="shared" ref="K10:K40" si="5">RANK(J10,J$8:J$42,0)</f>
        <v>15</v>
      </c>
      <c r="L10" s="65">
        <f>VLOOKUP($A10,'Return Data'!$B$7:$R$2292,13,0)</f>
        <v>5.6883999999999997</v>
      </c>
      <c r="M10" s="66">
        <f t="shared" ref="M10:M40" si="6">RANK(L10,L$8:L$42,0)</f>
        <v>8</v>
      </c>
      <c r="N10" s="65">
        <f>VLOOKUP($A10,'Return Data'!$B$7:$R$2292,17,0)</f>
        <v>7.8456999999999999</v>
      </c>
      <c r="O10" s="66">
        <f t="shared" ref="O10:O40" si="7">RANK(N10,N$8:N$42,0)</f>
        <v>7</v>
      </c>
      <c r="P10" s="65">
        <f>VLOOKUP($A10,'Return Data'!$B$7:$R$2292,14,0)</f>
        <v>7.8456000000000001</v>
      </c>
      <c r="Q10" s="66">
        <f t="shared" ref="Q10:Q40" si="8">RANK(P10,P$8:P$42,0)</f>
        <v>13</v>
      </c>
      <c r="R10" s="65">
        <f>VLOOKUP($A10,'Return Data'!$B$7:$R$2292,16,0)</f>
        <v>8.5031999999999996</v>
      </c>
      <c r="S10" s="67">
        <f t="shared" si="1"/>
        <v>8</v>
      </c>
    </row>
    <row r="11" spans="1:19" x14ac:dyDescent="0.3">
      <c r="A11" s="82" t="s">
        <v>1073</v>
      </c>
      <c r="B11" s="64">
        <f>VLOOKUP($A11,'Return Data'!$B$7:$R$2292,3,0)</f>
        <v>44533</v>
      </c>
      <c r="C11" s="65">
        <f>VLOOKUP($A11,'Return Data'!$B$7:$R$2292,4,0)</f>
        <v>15.2942</v>
      </c>
      <c r="D11" s="65">
        <f>VLOOKUP($A11,'Return Data'!$B$7:$R$2292,9,0)</f>
        <v>7.7736999999999998</v>
      </c>
      <c r="E11" s="66">
        <f t="shared" si="2"/>
        <v>8</v>
      </c>
      <c r="F11" s="65">
        <f>VLOOKUP($A11,'Return Data'!$B$7:$R$2292,10,0)</f>
        <v>2.6425000000000001</v>
      </c>
      <c r="G11" s="66">
        <f t="shared" si="3"/>
        <v>23</v>
      </c>
      <c r="H11" s="65">
        <f>VLOOKUP($A11,'Return Data'!$B$7:$R$2292,11,0)</f>
        <v>3.4222999999999999</v>
      </c>
      <c r="I11" s="66">
        <f t="shared" si="4"/>
        <v>31</v>
      </c>
      <c r="J11" s="65">
        <f>VLOOKUP($A11,'Return Data'!$B$7:$R$2292,12,0)</f>
        <v>4.8345000000000002</v>
      </c>
      <c r="K11" s="66">
        <f t="shared" si="5"/>
        <v>31</v>
      </c>
      <c r="L11" s="65">
        <f>VLOOKUP($A11,'Return Data'!$B$7:$R$2292,13,0)</f>
        <v>2.823</v>
      </c>
      <c r="M11" s="66">
        <f t="shared" si="6"/>
        <v>21</v>
      </c>
      <c r="N11" s="65">
        <f>VLOOKUP($A11,'Return Data'!$B$7:$R$2292,17,0)</f>
        <v>4.8975</v>
      </c>
      <c r="O11" s="66">
        <f t="shared" si="7"/>
        <v>27</v>
      </c>
      <c r="P11" s="65">
        <f>VLOOKUP($A11,'Return Data'!$B$7:$R$2292,14,0)</f>
        <v>2.5912999999999999</v>
      </c>
      <c r="Q11" s="66">
        <f t="shared" si="8"/>
        <v>26</v>
      </c>
      <c r="R11" s="65">
        <f>VLOOKUP($A11,'Return Data'!$B$7:$R$2292,16,0)</f>
        <v>5.6246</v>
      </c>
      <c r="S11" s="67">
        <f t="shared" si="1"/>
        <v>30</v>
      </c>
    </row>
    <row r="12" spans="1:19" x14ac:dyDescent="0.3">
      <c r="A12" s="82" t="s">
        <v>1076</v>
      </c>
      <c r="B12" s="64">
        <f>VLOOKUP($A12,'Return Data'!$B$7:$R$2292,3,0)</f>
        <v>44533</v>
      </c>
      <c r="C12" s="65">
        <f>VLOOKUP($A12,'Return Data'!$B$7:$R$2292,4,0)</f>
        <v>65.650300000000001</v>
      </c>
      <c r="D12" s="65">
        <f>VLOOKUP($A12,'Return Data'!$B$7:$R$2292,9,0)</f>
        <v>5.2991999999999999</v>
      </c>
      <c r="E12" s="66">
        <f t="shared" si="2"/>
        <v>25</v>
      </c>
      <c r="F12" s="65">
        <f>VLOOKUP($A12,'Return Data'!$B$7:$R$2292,10,0)</f>
        <v>3.3551000000000002</v>
      </c>
      <c r="G12" s="66">
        <f t="shared" si="3"/>
        <v>19</v>
      </c>
      <c r="H12" s="65">
        <f>VLOOKUP($A12,'Return Data'!$B$7:$R$2292,11,0)</f>
        <v>4.1083999999999996</v>
      </c>
      <c r="I12" s="66">
        <f t="shared" si="4"/>
        <v>24</v>
      </c>
      <c r="J12" s="65">
        <f>VLOOKUP($A12,'Return Data'!$B$7:$R$2292,12,0)</f>
        <v>5.5259</v>
      </c>
      <c r="K12" s="66">
        <f t="shared" si="5"/>
        <v>25</v>
      </c>
      <c r="L12" s="65">
        <f>VLOOKUP($A12,'Return Data'!$B$7:$R$2292,13,0)</f>
        <v>3.8570000000000002</v>
      </c>
      <c r="M12" s="66">
        <f t="shared" si="6"/>
        <v>16</v>
      </c>
      <c r="N12" s="65">
        <f>VLOOKUP($A12,'Return Data'!$B$7:$R$2292,17,0)</f>
        <v>6.5256999999999996</v>
      </c>
      <c r="O12" s="66">
        <f t="shared" si="7"/>
        <v>15</v>
      </c>
      <c r="P12" s="65">
        <f>VLOOKUP($A12,'Return Data'!$B$7:$R$2292,14,0)</f>
        <v>5.3040000000000003</v>
      </c>
      <c r="Q12" s="66">
        <f t="shared" si="8"/>
        <v>22</v>
      </c>
      <c r="R12" s="65">
        <f>VLOOKUP($A12,'Return Data'!$B$7:$R$2292,16,0)</f>
        <v>7.9450000000000003</v>
      </c>
      <c r="S12" s="67">
        <f t="shared" si="1"/>
        <v>15</v>
      </c>
    </row>
    <row r="13" spans="1:19" x14ac:dyDescent="0.3">
      <c r="A13" s="82" t="s">
        <v>1079</v>
      </c>
      <c r="B13" s="64">
        <f>VLOOKUP($A13,'Return Data'!$B$7:$R$2292,3,0)</f>
        <v>44533</v>
      </c>
      <c r="C13" s="65">
        <f>VLOOKUP($A13,'Return Data'!$B$7:$R$2292,4,0)</f>
        <v>24.915400000000002</v>
      </c>
      <c r="D13" s="65">
        <f>VLOOKUP($A13,'Return Data'!$B$7:$R$2292,9,0)</f>
        <v>7.3296000000000001</v>
      </c>
      <c r="E13" s="66">
        <f t="shared" si="2"/>
        <v>13</v>
      </c>
      <c r="F13" s="65">
        <f>VLOOKUP($A13,'Return Data'!$B$7:$R$2292,10,0)</f>
        <v>10.4373</v>
      </c>
      <c r="G13" s="66">
        <f t="shared" si="3"/>
        <v>6</v>
      </c>
      <c r="H13" s="65">
        <f>VLOOKUP($A13,'Return Data'!$B$7:$R$2292,11,0)</f>
        <v>11.8413</v>
      </c>
      <c r="I13" s="66">
        <f t="shared" si="4"/>
        <v>4</v>
      </c>
      <c r="J13" s="65">
        <f>VLOOKUP($A13,'Return Data'!$B$7:$R$2292,12,0)</f>
        <v>14.817600000000001</v>
      </c>
      <c r="K13" s="66">
        <f t="shared" si="5"/>
        <v>3</v>
      </c>
      <c r="L13" s="65">
        <f>VLOOKUP($A13,'Return Data'!$B$7:$R$2292,13,0)</f>
        <v>16.1541</v>
      </c>
      <c r="M13" s="66">
        <f t="shared" si="6"/>
        <v>3</v>
      </c>
      <c r="N13" s="65">
        <f>VLOOKUP($A13,'Return Data'!$B$7:$R$2292,17,0)</f>
        <v>4.0343</v>
      </c>
      <c r="O13" s="66">
        <f t="shared" si="7"/>
        <v>29</v>
      </c>
      <c r="P13" s="65">
        <f>VLOOKUP($A13,'Return Data'!$B$7:$R$2292,14,0)</f>
        <v>4.9322999999999997</v>
      </c>
      <c r="Q13" s="66">
        <f t="shared" si="8"/>
        <v>23</v>
      </c>
      <c r="R13" s="65">
        <f>VLOOKUP($A13,'Return Data'!$B$7:$R$2292,16,0)</f>
        <v>7.9137000000000004</v>
      </c>
      <c r="S13" s="67">
        <f t="shared" si="1"/>
        <v>17</v>
      </c>
    </row>
    <row r="14" spans="1:19" x14ac:dyDescent="0.3">
      <c r="A14" s="82" t="s">
        <v>1081</v>
      </c>
      <c r="B14" s="64">
        <f>VLOOKUP($A14,'Return Data'!$B$7:$R$2292,3,0)</f>
        <v>44533</v>
      </c>
      <c r="C14" s="65">
        <f>VLOOKUP($A14,'Return Data'!$B$7:$R$2292,4,0)</f>
        <v>45.363700000000001</v>
      </c>
      <c r="D14" s="65">
        <f>VLOOKUP($A14,'Return Data'!$B$7:$R$2292,9,0)</f>
        <v>7.3743999999999996</v>
      </c>
      <c r="E14" s="66">
        <f t="shared" si="2"/>
        <v>11</v>
      </c>
      <c r="F14" s="65">
        <f>VLOOKUP($A14,'Return Data'!$B$7:$R$2292,10,0)</f>
        <v>3.7978000000000001</v>
      </c>
      <c r="G14" s="66">
        <f t="shared" si="3"/>
        <v>15</v>
      </c>
      <c r="H14" s="65">
        <f>VLOOKUP($A14,'Return Data'!$B$7:$R$2292,11,0)</f>
        <v>5.6246999999999998</v>
      </c>
      <c r="I14" s="66">
        <f t="shared" si="4"/>
        <v>14</v>
      </c>
      <c r="J14" s="65">
        <f>VLOOKUP($A14,'Return Data'!$B$7:$R$2292,12,0)</f>
        <v>7.1782000000000004</v>
      </c>
      <c r="K14" s="66">
        <f t="shared" si="5"/>
        <v>13</v>
      </c>
      <c r="L14" s="65">
        <f>VLOOKUP($A14,'Return Data'!$B$7:$R$2292,13,0)</f>
        <v>5.5141999999999998</v>
      </c>
      <c r="M14" s="66">
        <f t="shared" si="6"/>
        <v>10</v>
      </c>
      <c r="N14" s="65">
        <f>VLOOKUP($A14,'Return Data'!$B$7:$R$2292,17,0)</f>
        <v>7.5052000000000003</v>
      </c>
      <c r="O14" s="66">
        <f t="shared" si="7"/>
        <v>10</v>
      </c>
      <c r="P14" s="65">
        <f>VLOOKUP($A14,'Return Data'!$B$7:$R$2292,14,0)</f>
        <v>8.2944999999999993</v>
      </c>
      <c r="Q14" s="66">
        <f t="shared" si="8"/>
        <v>11</v>
      </c>
      <c r="R14" s="65">
        <f>VLOOKUP($A14,'Return Data'!$B$7:$R$2292,16,0)</f>
        <v>7.9214000000000002</v>
      </c>
      <c r="S14" s="67">
        <f t="shared" si="1"/>
        <v>16</v>
      </c>
    </row>
    <row r="15" spans="1:19" x14ac:dyDescent="0.3">
      <c r="A15" s="82" t="s">
        <v>1083</v>
      </c>
      <c r="B15" s="64">
        <f>VLOOKUP($A15,'Return Data'!$B$7:$R$2292,3,0)</f>
        <v>44533</v>
      </c>
      <c r="C15" s="65">
        <f>VLOOKUP($A15,'Return Data'!$B$7:$R$2292,4,0)</f>
        <v>35.482999999999997</v>
      </c>
      <c r="D15" s="65">
        <f>VLOOKUP($A15,'Return Data'!$B$7:$R$2292,9,0)</f>
        <v>6.1167999999999996</v>
      </c>
      <c r="E15" s="66">
        <f t="shared" si="2"/>
        <v>19</v>
      </c>
      <c r="F15" s="65">
        <f>VLOOKUP($A15,'Return Data'!$B$7:$R$2292,10,0)</f>
        <v>4.2058</v>
      </c>
      <c r="G15" s="66">
        <f t="shared" si="3"/>
        <v>11</v>
      </c>
      <c r="H15" s="65">
        <f>VLOOKUP($A15,'Return Data'!$B$7:$R$2292,11,0)</f>
        <v>5.6574</v>
      </c>
      <c r="I15" s="66">
        <f t="shared" si="4"/>
        <v>13</v>
      </c>
      <c r="J15" s="65">
        <f>VLOOKUP($A15,'Return Data'!$B$7:$R$2292,12,0)</f>
        <v>7.1867000000000001</v>
      </c>
      <c r="K15" s="66">
        <f t="shared" si="5"/>
        <v>12</v>
      </c>
      <c r="L15" s="65">
        <f>VLOOKUP($A15,'Return Data'!$B$7:$R$2292,13,0)</f>
        <v>5.8101000000000003</v>
      </c>
      <c r="M15" s="66">
        <f t="shared" si="6"/>
        <v>7</v>
      </c>
      <c r="N15" s="65">
        <f>VLOOKUP($A15,'Return Data'!$B$7:$R$2292,17,0)</f>
        <v>8.1212</v>
      </c>
      <c r="O15" s="66">
        <f t="shared" si="7"/>
        <v>6</v>
      </c>
      <c r="P15" s="65">
        <f>VLOOKUP($A15,'Return Data'!$B$7:$R$2292,14,0)</f>
        <v>8.5458999999999996</v>
      </c>
      <c r="Q15" s="66">
        <f t="shared" si="8"/>
        <v>8</v>
      </c>
      <c r="R15" s="65">
        <f>VLOOKUP($A15,'Return Data'!$B$7:$R$2292,16,0)</f>
        <v>7.6284000000000001</v>
      </c>
      <c r="S15" s="67">
        <f t="shared" si="1"/>
        <v>21</v>
      </c>
    </row>
    <row r="16" spans="1:19" x14ac:dyDescent="0.3">
      <c r="A16" s="82" t="s">
        <v>1086</v>
      </c>
      <c r="B16" s="64">
        <f>VLOOKUP($A16,'Return Data'!$B$7:$R$2292,3,0)</f>
        <v>44533</v>
      </c>
      <c r="C16" s="65">
        <f>VLOOKUP($A16,'Return Data'!$B$7:$R$2292,4,0)</f>
        <v>37.7744</v>
      </c>
      <c r="D16" s="65">
        <f>VLOOKUP($A16,'Return Data'!$B$7:$R$2292,9,0)</f>
        <v>4.5585000000000004</v>
      </c>
      <c r="E16" s="66">
        <f t="shared" si="2"/>
        <v>27</v>
      </c>
      <c r="F16" s="65">
        <f>VLOOKUP($A16,'Return Data'!$B$7:$R$2292,10,0)</f>
        <v>2.3561999999999999</v>
      </c>
      <c r="G16" s="66">
        <f t="shared" si="3"/>
        <v>26</v>
      </c>
      <c r="H16" s="65">
        <f>VLOOKUP($A16,'Return Data'!$B$7:$R$2292,11,0)</f>
        <v>3.9540999999999999</v>
      </c>
      <c r="I16" s="66">
        <f t="shared" si="4"/>
        <v>25</v>
      </c>
      <c r="J16" s="65">
        <f>VLOOKUP($A16,'Return Data'!$B$7:$R$2292,12,0)</f>
        <v>5.2981999999999996</v>
      </c>
      <c r="K16" s="66">
        <f t="shared" si="5"/>
        <v>27</v>
      </c>
      <c r="L16" s="65">
        <f>VLOOKUP($A16,'Return Data'!$B$7:$R$2292,13,0)</f>
        <v>2.9828000000000001</v>
      </c>
      <c r="M16" s="66">
        <f t="shared" si="6"/>
        <v>20</v>
      </c>
      <c r="N16" s="65">
        <f>VLOOKUP($A16,'Return Data'!$B$7:$R$2292,17,0)</f>
        <v>6.4215</v>
      </c>
      <c r="O16" s="66">
        <f t="shared" si="7"/>
        <v>18</v>
      </c>
      <c r="P16" s="65">
        <f>VLOOKUP($A16,'Return Data'!$B$7:$R$2292,14,0)</f>
        <v>7.7468000000000004</v>
      </c>
      <c r="Q16" s="66">
        <f t="shared" si="8"/>
        <v>15</v>
      </c>
      <c r="R16" s="65">
        <f>VLOOKUP($A16,'Return Data'!$B$7:$R$2292,16,0)</f>
        <v>7.4823000000000004</v>
      </c>
      <c r="S16" s="67">
        <f t="shared" si="1"/>
        <v>25</v>
      </c>
    </row>
    <row r="17" spans="1:19" x14ac:dyDescent="0.3">
      <c r="A17" s="82" t="s">
        <v>1089</v>
      </c>
      <c r="B17" s="64">
        <f>VLOOKUP($A17,'Return Data'!$B$7:$R$2292,3,0)</f>
        <v>44533</v>
      </c>
      <c r="C17" s="65">
        <f>VLOOKUP($A17,'Return Data'!$B$7:$R$2292,4,0)</f>
        <v>18.1892</v>
      </c>
      <c r="D17" s="65">
        <f>VLOOKUP($A17,'Return Data'!$B$7:$R$2292,9,0)</f>
        <v>6.9897</v>
      </c>
      <c r="E17" s="66">
        <f t="shared" si="2"/>
        <v>15</v>
      </c>
      <c r="F17" s="65">
        <f>VLOOKUP($A17,'Return Data'!$B$7:$R$2292,10,0)</f>
        <v>4.3826999999999998</v>
      </c>
      <c r="G17" s="66">
        <f t="shared" si="3"/>
        <v>10</v>
      </c>
      <c r="H17" s="65">
        <f>VLOOKUP($A17,'Return Data'!$B$7:$R$2292,11,0)</f>
        <v>6.2878999999999996</v>
      </c>
      <c r="I17" s="66">
        <f t="shared" si="4"/>
        <v>9</v>
      </c>
      <c r="J17" s="65">
        <f>VLOOKUP($A17,'Return Data'!$B$7:$R$2292,12,0)</f>
        <v>7.4230999999999998</v>
      </c>
      <c r="K17" s="66">
        <f t="shared" si="5"/>
        <v>10</v>
      </c>
      <c r="L17" s="65">
        <f>VLOOKUP($A17,'Return Data'!$B$7:$R$2292,13,0)</f>
        <v>5.2889999999999997</v>
      </c>
      <c r="M17" s="66">
        <f t="shared" si="6"/>
        <v>12</v>
      </c>
      <c r="N17" s="65">
        <f>VLOOKUP($A17,'Return Data'!$B$7:$R$2292,17,0)</f>
        <v>6.5115999999999996</v>
      </c>
      <c r="O17" s="66">
        <f t="shared" si="7"/>
        <v>16</v>
      </c>
      <c r="P17" s="65">
        <f>VLOOKUP($A17,'Return Data'!$B$7:$R$2292,14,0)</f>
        <v>7.0481999999999996</v>
      </c>
      <c r="Q17" s="66">
        <f t="shared" si="8"/>
        <v>19</v>
      </c>
      <c r="R17" s="65">
        <f>VLOOKUP($A17,'Return Data'!$B$7:$R$2292,16,0)</f>
        <v>8.0686999999999998</v>
      </c>
      <c r="S17" s="67">
        <f t="shared" si="1"/>
        <v>12</v>
      </c>
    </row>
    <row r="18" spans="1:19" x14ac:dyDescent="0.3">
      <c r="A18" s="82" t="s">
        <v>1092</v>
      </c>
      <c r="B18" s="64">
        <f>VLOOKUP($A18,'Return Data'!$B$7:$R$2292,3,0)</f>
        <v>44533</v>
      </c>
      <c r="C18" s="65">
        <f>VLOOKUP($A18,'Return Data'!$B$7:$R$2292,4,0)</f>
        <v>16.408799999999999</v>
      </c>
      <c r="D18" s="65">
        <f>VLOOKUP($A18,'Return Data'!$B$7:$R$2292,9,0)</f>
        <v>5.6539000000000001</v>
      </c>
      <c r="E18" s="66">
        <f t="shared" si="2"/>
        <v>21</v>
      </c>
      <c r="F18" s="65">
        <f>VLOOKUP($A18,'Return Data'!$B$7:$R$2292,10,0)</f>
        <v>3.387</v>
      </c>
      <c r="G18" s="66">
        <f t="shared" si="3"/>
        <v>18</v>
      </c>
      <c r="H18" s="65">
        <f>VLOOKUP($A18,'Return Data'!$B$7:$R$2292,11,0)</f>
        <v>5.0576999999999996</v>
      </c>
      <c r="I18" s="66">
        <f t="shared" si="4"/>
        <v>18</v>
      </c>
      <c r="J18" s="65">
        <f>VLOOKUP($A18,'Return Data'!$B$7:$R$2292,12,0)</f>
        <v>6.2656999999999998</v>
      </c>
      <c r="K18" s="66">
        <f t="shared" si="5"/>
        <v>17</v>
      </c>
      <c r="L18" s="65">
        <f>VLOOKUP($A18,'Return Data'!$B$7:$R$2292,13,0)</f>
        <v>5.6553000000000004</v>
      </c>
      <c r="M18" s="66">
        <f t="shared" si="6"/>
        <v>9</v>
      </c>
      <c r="N18" s="65">
        <f>VLOOKUP($A18,'Return Data'!$B$7:$R$2292,17,0)</f>
        <v>7.1818</v>
      </c>
      <c r="O18" s="66">
        <f t="shared" si="7"/>
        <v>13</v>
      </c>
      <c r="P18" s="65">
        <f>VLOOKUP($A18,'Return Data'!$B$7:$R$2292,14,0)</f>
        <v>7.5082000000000004</v>
      </c>
      <c r="Q18" s="66">
        <f t="shared" si="8"/>
        <v>16</v>
      </c>
      <c r="R18" s="65">
        <f>VLOOKUP($A18,'Return Data'!$B$7:$R$2292,16,0)</f>
        <v>7.5106999999999999</v>
      </c>
      <c r="S18" s="67">
        <f t="shared" si="1"/>
        <v>24</v>
      </c>
    </row>
    <row r="19" spans="1:19" x14ac:dyDescent="0.3">
      <c r="A19" s="82" t="s">
        <v>1093</v>
      </c>
      <c r="B19" s="64">
        <f>VLOOKUP($A19,'Return Data'!$B$7:$R$2292,3,0)</f>
        <v>44533</v>
      </c>
      <c r="C19" s="65">
        <f>VLOOKUP($A19,'Return Data'!$B$7:$R$2292,4,0)</f>
        <v>12.4877</v>
      </c>
      <c r="D19" s="65">
        <f>VLOOKUP($A19,'Return Data'!$B$7:$R$2292,9,0)</f>
        <v>3.4</v>
      </c>
      <c r="E19" s="66">
        <f t="shared" si="2"/>
        <v>29</v>
      </c>
      <c r="F19" s="65">
        <f>VLOOKUP($A19,'Return Data'!$B$7:$R$2292,10,0)</f>
        <v>1.5218</v>
      </c>
      <c r="G19" s="66">
        <f t="shared" si="3"/>
        <v>31</v>
      </c>
      <c r="H19" s="65">
        <f>VLOOKUP($A19,'Return Data'!$B$7:$R$2292,11,0)</f>
        <v>30.918700000000001</v>
      </c>
      <c r="I19" s="66">
        <f t="shared" si="4"/>
        <v>2</v>
      </c>
      <c r="J19" s="65">
        <f>VLOOKUP($A19,'Return Data'!$B$7:$R$2292,12,0)</f>
        <v>23.289400000000001</v>
      </c>
      <c r="K19" s="66">
        <f t="shared" si="5"/>
        <v>2</v>
      </c>
      <c r="L19" s="65">
        <f>VLOOKUP($A19,'Return Data'!$B$7:$R$2292,13,0)</f>
        <v>18.0747</v>
      </c>
      <c r="M19" s="66">
        <f t="shared" si="6"/>
        <v>2</v>
      </c>
      <c r="N19" s="65">
        <f>VLOOKUP($A19,'Return Data'!$B$7:$R$2292,17,0)</f>
        <v>-5.1966999999999999</v>
      </c>
      <c r="O19" s="66">
        <f t="shared" si="7"/>
        <v>31</v>
      </c>
      <c r="P19" s="65">
        <f>VLOOKUP($A19,'Return Data'!$B$7:$R$2292,14,0)</f>
        <v>-4.4295999999999998</v>
      </c>
      <c r="Q19" s="66">
        <f t="shared" si="8"/>
        <v>30</v>
      </c>
      <c r="R19" s="65">
        <f>VLOOKUP($A19,'Return Data'!$B$7:$R$2292,16,0)</f>
        <v>3.0295000000000001</v>
      </c>
      <c r="S19" s="67">
        <f t="shared" si="1"/>
        <v>31</v>
      </c>
    </row>
    <row r="20" spans="1:19" x14ac:dyDescent="0.3">
      <c r="A20" s="82" t="s">
        <v>1095</v>
      </c>
      <c r="B20" s="64">
        <f>VLOOKUP($A20,'Return Data'!$B$7:$R$2292,3,0)</f>
        <v>44533</v>
      </c>
      <c r="C20" s="65">
        <f>VLOOKUP($A20,'Return Data'!$B$7:$R$2292,4,0)</f>
        <v>4.4699999999999997E-2</v>
      </c>
      <c r="D20" s="65">
        <f>VLOOKUP($A20,'Return Data'!$B$7:$R$2292,9,0)</f>
        <v>8.2207000000000008</v>
      </c>
      <c r="E20" s="66">
        <f t="shared" si="2"/>
        <v>6</v>
      </c>
      <c r="F20" s="65">
        <f>VLOOKUP($A20,'Return Data'!$B$7:$R$2292,10,0)</f>
        <v>10.1195</v>
      </c>
      <c r="G20" s="66">
        <f t="shared" si="3"/>
        <v>7</v>
      </c>
      <c r="H20" s="65">
        <f>VLOOKUP($A20,'Return Data'!$B$7:$R$2292,11,0)</f>
        <v>10.8194</v>
      </c>
      <c r="I20" s="66">
        <f t="shared" si="4"/>
        <v>7</v>
      </c>
      <c r="J20" s="65">
        <f>VLOOKUP($A20,'Return Data'!$B$7:$R$2292,12,0)</f>
        <v>11.275399999999999</v>
      </c>
      <c r="K20" s="66">
        <f t="shared" si="5"/>
        <v>6</v>
      </c>
      <c r="L20" s="65">
        <f>VLOOKUP($A20,'Return Data'!$B$7:$R$2292,13,0)</f>
        <v>-16.292100000000001</v>
      </c>
      <c r="M20" s="66">
        <f t="shared" si="6"/>
        <v>34</v>
      </c>
      <c r="N20" s="65"/>
      <c r="O20" s="66"/>
      <c r="P20" s="65"/>
      <c r="Q20" s="66"/>
      <c r="R20" s="65">
        <f>VLOOKUP($A20,'Return Data'!$B$7:$R$2292,16,0)</f>
        <v>-8.1823999999999995</v>
      </c>
      <c r="S20" s="67">
        <f t="shared" si="1"/>
        <v>34</v>
      </c>
    </row>
    <row r="21" spans="1:19" x14ac:dyDescent="0.3">
      <c r="A21" s="82" t="s">
        <v>1100</v>
      </c>
      <c r="B21" s="64">
        <f>VLOOKUP($A21,'Return Data'!$B$7:$R$2292,3,0)</f>
        <v>44533</v>
      </c>
      <c r="C21" s="65">
        <f>VLOOKUP($A21,'Return Data'!$B$7:$R$2292,4,0)</f>
        <v>40.823599999999999</v>
      </c>
      <c r="D21" s="65">
        <f>VLOOKUP($A21,'Return Data'!$B$7:$R$2292,9,0)</f>
        <v>5.0275999999999996</v>
      </c>
      <c r="E21" s="66">
        <f t="shared" si="2"/>
        <v>26</v>
      </c>
      <c r="F21" s="65">
        <f>VLOOKUP($A21,'Return Data'!$B$7:$R$2292,10,0)</f>
        <v>3.5255000000000001</v>
      </c>
      <c r="G21" s="66">
        <f t="shared" si="3"/>
        <v>17</v>
      </c>
      <c r="H21" s="65">
        <f>VLOOKUP($A21,'Return Data'!$B$7:$R$2292,11,0)</f>
        <v>4.8940000000000001</v>
      </c>
      <c r="I21" s="66">
        <f t="shared" si="4"/>
        <v>19</v>
      </c>
      <c r="J21" s="65">
        <f>VLOOKUP($A21,'Return Data'!$B$7:$R$2292,12,0)</f>
        <v>5.9497999999999998</v>
      </c>
      <c r="K21" s="66">
        <f t="shared" si="5"/>
        <v>20</v>
      </c>
      <c r="L21" s="65">
        <f>VLOOKUP($A21,'Return Data'!$B$7:$R$2292,13,0)</f>
        <v>4.3711000000000002</v>
      </c>
      <c r="M21" s="66">
        <f t="shared" si="6"/>
        <v>14</v>
      </c>
      <c r="N21" s="65">
        <f>VLOOKUP($A21,'Return Data'!$B$7:$R$2292,17,0)</f>
        <v>8.1965000000000003</v>
      </c>
      <c r="O21" s="66">
        <f t="shared" si="7"/>
        <v>3</v>
      </c>
      <c r="P21" s="65">
        <f>VLOOKUP($A21,'Return Data'!$B$7:$R$2292,14,0)</f>
        <v>9.3260000000000005</v>
      </c>
      <c r="Q21" s="66">
        <f t="shared" si="8"/>
        <v>2</v>
      </c>
      <c r="R21" s="65">
        <f>VLOOKUP($A21,'Return Data'!$B$7:$R$2292,16,0)</f>
        <v>8.0861000000000001</v>
      </c>
      <c r="S21" s="67">
        <f t="shared" si="1"/>
        <v>11</v>
      </c>
    </row>
    <row r="22" spans="1:19" x14ac:dyDescent="0.3">
      <c r="A22" s="82" t="s">
        <v>1101</v>
      </c>
      <c r="B22" s="64">
        <f>VLOOKUP($A22,'Return Data'!$B$7:$R$2292,3,0)</f>
        <v>44533</v>
      </c>
      <c r="C22" s="65">
        <f>VLOOKUP($A22,'Return Data'!$B$7:$R$2292,4,0)</f>
        <v>59.0503</v>
      </c>
      <c r="D22" s="65">
        <f>VLOOKUP($A22,'Return Data'!$B$7:$R$2292,9,0)</f>
        <v>2.4630000000000001</v>
      </c>
      <c r="E22" s="66">
        <f t="shared" si="2"/>
        <v>32</v>
      </c>
      <c r="F22" s="65">
        <f>VLOOKUP($A22,'Return Data'!$B$7:$R$2292,10,0)</f>
        <v>1.0227999999999999</v>
      </c>
      <c r="G22" s="66">
        <f t="shared" si="3"/>
        <v>33</v>
      </c>
      <c r="H22" s="65">
        <f>VLOOKUP($A22,'Return Data'!$B$7:$R$2292,11,0)</f>
        <v>2.2951999999999999</v>
      </c>
      <c r="I22" s="66">
        <f t="shared" si="4"/>
        <v>33</v>
      </c>
      <c r="J22" s="65">
        <f>VLOOKUP($A22,'Return Data'!$B$7:$R$2292,12,0)</f>
        <v>4.0319000000000003</v>
      </c>
      <c r="K22" s="66">
        <f t="shared" si="5"/>
        <v>33</v>
      </c>
      <c r="L22" s="65">
        <f>VLOOKUP($A22,'Return Data'!$B$7:$R$2292,13,0)</f>
        <v>2.0733999999999999</v>
      </c>
      <c r="M22" s="66">
        <f t="shared" si="6"/>
        <v>29</v>
      </c>
      <c r="N22" s="65">
        <f>VLOOKUP($A22,'Return Data'!$B$7:$R$2292,17,0)</f>
        <v>4.0624000000000002</v>
      </c>
      <c r="O22" s="66">
        <f t="shared" si="7"/>
        <v>28</v>
      </c>
      <c r="P22" s="65">
        <f>VLOOKUP($A22,'Return Data'!$B$7:$R$2292,14,0)</f>
        <v>5.6942000000000004</v>
      </c>
      <c r="Q22" s="66">
        <f t="shared" si="8"/>
        <v>21</v>
      </c>
      <c r="R22" s="65">
        <f>VLOOKUP($A22,'Return Data'!$B$7:$R$2292,16,0)</f>
        <v>7.6879999999999997</v>
      </c>
      <c r="S22" s="67">
        <f t="shared" si="1"/>
        <v>19</v>
      </c>
    </row>
    <row r="23" spans="1:19" x14ac:dyDescent="0.3">
      <c r="A23" s="82" t="s">
        <v>1105</v>
      </c>
      <c r="B23" s="64">
        <f>VLOOKUP($A23,'Return Data'!$B$7:$R$2292,3,0)</f>
        <v>44533</v>
      </c>
      <c r="C23" s="65">
        <f>VLOOKUP($A23,'Return Data'!$B$7:$R$2292,4,0)</f>
        <v>29.5002</v>
      </c>
      <c r="D23" s="65">
        <f>VLOOKUP($A23,'Return Data'!$B$7:$R$2292,9,0)</f>
        <v>7.9913999999999996</v>
      </c>
      <c r="E23" s="66">
        <f t="shared" si="2"/>
        <v>7</v>
      </c>
      <c r="F23" s="65">
        <f>VLOOKUP($A23,'Return Data'!$B$7:$R$2292,10,0)</f>
        <v>3.7700999999999998</v>
      </c>
      <c r="G23" s="66">
        <f t="shared" si="3"/>
        <v>16</v>
      </c>
      <c r="H23" s="65">
        <f>VLOOKUP($A23,'Return Data'!$B$7:$R$2292,11,0)</f>
        <v>5.7576999999999998</v>
      </c>
      <c r="I23" s="66">
        <f t="shared" si="4"/>
        <v>11</v>
      </c>
      <c r="J23" s="65">
        <f>VLOOKUP($A23,'Return Data'!$B$7:$R$2292,12,0)</f>
        <v>7.1908000000000003</v>
      </c>
      <c r="K23" s="66">
        <f t="shared" si="5"/>
        <v>11</v>
      </c>
      <c r="L23" s="65">
        <f>VLOOKUP($A23,'Return Data'!$B$7:$R$2292,13,0)</f>
        <v>5.3323</v>
      </c>
      <c r="M23" s="66">
        <f t="shared" si="6"/>
        <v>11</v>
      </c>
      <c r="N23" s="65">
        <f>VLOOKUP($A23,'Return Data'!$B$7:$R$2292,17,0)</f>
        <v>8.1917000000000009</v>
      </c>
      <c r="O23" s="66">
        <f t="shared" si="7"/>
        <v>4</v>
      </c>
      <c r="P23" s="65">
        <f>VLOOKUP($A23,'Return Data'!$B$7:$R$2292,14,0)</f>
        <v>2.1486999999999998</v>
      </c>
      <c r="Q23" s="66">
        <f t="shared" si="8"/>
        <v>27</v>
      </c>
      <c r="R23" s="65">
        <f>VLOOKUP($A23,'Return Data'!$B$7:$R$2292,16,0)</f>
        <v>5.8486000000000002</v>
      </c>
      <c r="S23" s="67">
        <f t="shared" si="1"/>
        <v>29</v>
      </c>
    </row>
    <row r="24" spans="1:19" x14ac:dyDescent="0.3">
      <c r="A24" s="82" t="s">
        <v>1106</v>
      </c>
      <c r="B24" s="64">
        <f>VLOOKUP($A24,'Return Data'!$B$7:$R$2292,3,0)</f>
        <v>44533</v>
      </c>
      <c r="C24" s="65">
        <f>VLOOKUP($A24,'Return Data'!$B$7:$R$2292,4,0)</f>
        <v>2.2063999999999999</v>
      </c>
      <c r="D24" s="65">
        <f>VLOOKUP($A24,'Return Data'!$B$7:$R$2292,9,0)</f>
        <v>-16.052399999999999</v>
      </c>
      <c r="E24" s="66">
        <f t="shared" si="2"/>
        <v>34</v>
      </c>
      <c r="F24" s="65">
        <f>VLOOKUP($A24,'Return Data'!$B$7:$R$2292,10,0)</f>
        <v>725.83939999999996</v>
      </c>
      <c r="G24" s="66">
        <f t="shared" si="3"/>
        <v>1</v>
      </c>
      <c r="H24" s="65">
        <f>VLOOKUP($A24,'Return Data'!$B$7:$R$2292,11,0)</f>
        <v>360.93650000000002</v>
      </c>
      <c r="I24" s="66">
        <f t="shared" si="4"/>
        <v>1</v>
      </c>
      <c r="J24" s="65">
        <f>VLOOKUP($A24,'Return Data'!$B$7:$R$2292,12,0)</f>
        <v>240.18680000000001</v>
      </c>
      <c r="K24" s="66">
        <f t="shared" si="5"/>
        <v>1</v>
      </c>
      <c r="L24" s="65">
        <f>VLOOKUP($A24,'Return Data'!$B$7:$R$2292,13,0)</f>
        <v>180.96270000000001</v>
      </c>
      <c r="M24" s="66">
        <f t="shared" si="6"/>
        <v>1</v>
      </c>
      <c r="N24" s="65">
        <f>VLOOKUP($A24,'Return Data'!$B$7:$R$2292,17,0)</f>
        <v>29.787800000000001</v>
      </c>
      <c r="O24" s="66">
        <f t="shared" si="7"/>
        <v>1</v>
      </c>
      <c r="P24" s="65"/>
      <c r="Q24" s="66"/>
      <c r="R24" s="65">
        <f>VLOOKUP($A24,'Return Data'!$B$7:$R$2292,16,0)</f>
        <v>23.418399999999998</v>
      </c>
      <c r="S24" s="67">
        <f t="shared" si="1"/>
        <v>1</v>
      </c>
    </row>
    <row r="25" spans="1:19" x14ac:dyDescent="0.3">
      <c r="A25" s="82" t="s">
        <v>1110</v>
      </c>
      <c r="B25" s="64">
        <f>VLOOKUP($A25,'Return Data'!$B$7:$R$2292,3,0)</f>
        <v>44533</v>
      </c>
      <c r="C25" s="65">
        <f>VLOOKUP($A25,'Return Data'!$B$7:$R$2292,4,0)</f>
        <v>8.8200000000000001E-2</v>
      </c>
      <c r="D25" s="65">
        <f>VLOOKUP($A25,'Return Data'!$B$7:$R$2292,9,0)</f>
        <v>11.1365</v>
      </c>
      <c r="E25" s="66">
        <f t="shared" si="2"/>
        <v>3</v>
      </c>
      <c r="F25" s="65">
        <f>VLOOKUP($A25,'Return Data'!$B$7:$R$2292,10,0)</f>
        <v>10.739599999999999</v>
      </c>
      <c r="G25" s="66">
        <f t="shared" si="3"/>
        <v>4</v>
      </c>
      <c r="H25" s="65">
        <f>VLOOKUP($A25,'Return Data'!$B$7:$R$2292,11,0)</f>
        <v>10.9747</v>
      </c>
      <c r="I25" s="66">
        <f t="shared" si="4"/>
        <v>6</v>
      </c>
      <c r="J25" s="65">
        <f>VLOOKUP($A25,'Return Data'!$B$7:$R$2292,12,0)</f>
        <v>11.264699999999999</v>
      </c>
      <c r="K25" s="66">
        <f t="shared" si="5"/>
        <v>7</v>
      </c>
      <c r="L25" s="65">
        <f>VLOOKUP($A25,'Return Data'!$B$7:$R$2292,13,0)</f>
        <v>-16</v>
      </c>
      <c r="M25" s="66">
        <f t="shared" si="6"/>
        <v>33</v>
      </c>
      <c r="N25" s="65"/>
      <c r="O25" s="66"/>
      <c r="P25" s="65"/>
      <c r="Q25" s="66"/>
      <c r="R25" s="65">
        <f>VLOOKUP($A25,'Return Data'!$B$7:$R$2292,16,0)</f>
        <v>-5.7022000000000004</v>
      </c>
      <c r="S25" s="67">
        <f t="shared" si="1"/>
        <v>33</v>
      </c>
    </row>
    <row r="26" spans="1:19" x14ac:dyDescent="0.3">
      <c r="A26" s="82" t="s">
        <v>1112</v>
      </c>
      <c r="B26" s="64">
        <f>VLOOKUP($A26,'Return Data'!$B$7:$R$2292,3,0)</f>
        <v>44533</v>
      </c>
      <c r="C26" s="65">
        <f>VLOOKUP($A26,'Return Data'!$B$7:$R$2292,4,0)</f>
        <v>14.9354</v>
      </c>
      <c r="D26" s="65">
        <f>VLOOKUP($A26,'Return Data'!$B$7:$R$2292,9,0)</f>
        <v>5.3346</v>
      </c>
      <c r="E26" s="66">
        <f t="shared" si="2"/>
        <v>24</v>
      </c>
      <c r="F26" s="65">
        <f>VLOOKUP($A26,'Return Data'!$B$7:$R$2292,10,0)</f>
        <v>15.3787</v>
      </c>
      <c r="G26" s="66">
        <f t="shared" si="3"/>
        <v>3</v>
      </c>
      <c r="H26" s="65">
        <f>VLOOKUP($A26,'Return Data'!$B$7:$R$2292,11,0)</f>
        <v>10.778</v>
      </c>
      <c r="I26" s="66">
        <f t="shared" si="4"/>
        <v>8</v>
      </c>
      <c r="J26" s="65">
        <f>VLOOKUP($A26,'Return Data'!$B$7:$R$2292,12,0)</f>
        <v>9.4806000000000008</v>
      </c>
      <c r="K26" s="66">
        <f t="shared" si="5"/>
        <v>8</v>
      </c>
      <c r="L26" s="65">
        <f>VLOOKUP($A26,'Return Data'!$B$7:$R$2292,13,0)</f>
        <v>6.5968999999999998</v>
      </c>
      <c r="M26" s="66">
        <f t="shared" si="6"/>
        <v>6</v>
      </c>
      <c r="N26" s="65">
        <f>VLOOKUP($A26,'Return Data'!$B$7:$R$2292,17,0)</f>
        <v>3.0015000000000001</v>
      </c>
      <c r="O26" s="66">
        <f t="shared" si="7"/>
        <v>30</v>
      </c>
      <c r="P26" s="65">
        <f>VLOOKUP($A26,'Return Data'!$B$7:$R$2292,14,0)</f>
        <v>4.335</v>
      </c>
      <c r="Q26" s="66">
        <f t="shared" si="8"/>
        <v>24</v>
      </c>
      <c r="R26" s="65">
        <f>VLOOKUP($A26,'Return Data'!$B$7:$R$2292,16,0)</f>
        <v>6.1871</v>
      </c>
      <c r="S26" s="67">
        <f t="shared" si="1"/>
        <v>28</v>
      </c>
    </row>
    <row r="27" spans="1:19" x14ac:dyDescent="0.3">
      <c r="A27" s="82" t="s">
        <v>1115</v>
      </c>
      <c r="B27" s="64">
        <f>VLOOKUP($A27,'Return Data'!$B$7:$R$2292,3,0)</f>
        <v>44533</v>
      </c>
      <c r="C27" s="65">
        <f>VLOOKUP($A27,'Return Data'!$B$7:$R$2292,4,0)</f>
        <v>102.0099</v>
      </c>
      <c r="D27" s="65">
        <f>VLOOKUP($A27,'Return Data'!$B$7:$R$2292,9,0)</f>
        <v>7.3470000000000004</v>
      </c>
      <c r="E27" s="66">
        <f t="shared" si="2"/>
        <v>12</v>
      </c>
      <c r="F27" s="65">
        <f>VLOOKUP($A27,'Return Data'!$B$7:$R$2292,10,0)</f>
        <v>3.8601999999999999</v>
      </c>
      <c r="G27" s="66">
        <f t="shared" si="3"/>
        <v>14</v>
      </c>
      <c r="H27" s="65">
        <f>VLOOKUP($A27,'Return Data'!$B$7:$R$2292,11,0)</f>
        <v>5.6204999999999998</v>
      </c>
      <c r="I27" s="66">
        <f t="shared" si="4"/>
        <v>15</v>
      </c>
      <c r="J27" s="65">
        <f>VLOOKUP($A27,'Return Data'!$B$7:$R$2292,12,0)</f>
        <v>8.0951000000000004</v>
      </c>
      <c r="K27" s="66">
        <f t="shared" si="5"/>
        <v>9</v>
      </c>
      <c r="L27" s="65">
        <f>VLOOKUP($A27,'Return Data'!$B$7:$R$2292,13,0)</f>
        <v>4.5579000000000001</v>
      </c>
      <c r="M27" s="66">
        <f t="shared" si="6"/>
        <v>13</v>
      </c>
      <c r="N27" s="65">
        <f>VLOOKUP($A27,'Return Data'!$B$7:$R$2292,17,0)</f>
        <v>8.1809999999999992</v>
      </c>
      <c r="O27" s="66">
        <f t="shared" si="7"/>
        <v>5</v>
      </c>
      <c r="P27" s="65">
        <f>VLOOKUP($A27,'Return Data'!$B$7:$R$2292,14,0)</f>
        <v>9.1843000000000004</v>
      </c>
      <c r="Q27" s="66">
        <f t="shared" si="8"/>
        <v>4</v>
      </c>
      <c r="R27" s="65">
        <f>VLOOKUP($A27,'Return Data'!$B$7:$R$2292,16,0)</f>
        <v>9.2926000000000002</v>
      </c>
      <c r="S27" s="67">
        <f t="shared" si="1"/>
        <v>3</v>
      </c>
    </row>
    <row r="28" spans="1:19" x14ac:dyDescent="0.3">
      <c r="A28" s="82" t="s">
        <v>1118</v>
      </c>
      <c r="B28" s="64">
        <f>VLOOKUP($A28,'Return Data'!$B$7:$R$2292,3,0)</f>
        <v>44533</v>
      </c>
      <c r="C28" s="65">
        <f>VLOOKUP($A28,'Return Data'!$B$7:$R$2292,4,0)</f>
        <v>46.467100000000002</v>
      </c>
      <c r="D28" s="65">
        <f>VLOOKUP($A28,'Return Data'!$B$7:$R$2292,9,0)</f>
        <v>7.5587</v>
      </c>
      <c r="E28" s="66">
        <f t="shared" si="2"/>
        <v>10</v>
      </c>
      <c r="F28" s="65">
        <f>VLOOKUP($A28,'Return Data'!$B$7:$R$2292,10,0)</f>
        <v>1.4789000000000001</v>
      </c>
      <c r="G28" s="66">
        <f t="shared" si="3"/>
        <v>32</v>
      </c>
      <c r="H28" s="65">
        <f>VLOOKUP($A28,'Return Data'!$B$7:$R$2292,11,0)</f>
        <v>3.1006</v>
      </c>
      <c r="I28" s="66">
        <f t="shared" si="4"/>
        <v>32</v>
      </c>
      <c r="J28" s="65">
        <f>VLOOKUP($A28,'Return Data'!$B$7:$R$2292,12,0)</f>
        <v>4.7821999999999996</v>
      </c>
      <c r="K28" s="66">
        <f t="shared" si="5"/>
        <v>32</v>
      </c>
      <c r="L28" s="65">
        <f>VLOOKUP($A28,'Return Data'!$B$7:$R$2292,13,0)</f>
        <v>2.5832000000000002</v>
      </c>
      <c r="M28" s="66">
        <f t="shared" si="6"/>
        <v>24</v>
      </c>
      <c r="N28" s="65">
        <f>VLOOKUP($A28,'Return Data'!$B$7:$R$2292,17,0)</f>
        <v>5.9648000000000003</v>
      </c>
      <c r="O28" s="66">
        <f t="shared" si="7"/>
        <v>21</v>
      </c>
      <c r="P28" s="65">
        <f>VLOOKUP($A28,'Return Data'!$B$7:$R$2292,14,0)</f>
        <v>7.7986000000000004</v>
      </c>
      <c r="Q28" s="66">
        <f t="shared" si="8"/>
        <v>14</v>
      </c>
      <c r="R28" s="65">
        <f>VLOOKUP($A28,'Return Data'!$B$7:$R$2292,16,0)</f>
        <v>8.3209999999999997</v>
      </c>
      <c r="S28" s="67">
        <f t="shared" si="1"/>
        <v>9</v>
      </c>
    </row>
    <row r="29" spans="1:19" x14ac:dyDescent="0.3">
      <c r="A29" s="82" t="s">
        <v>1119</v>
      </c>
      <c r="B29" s="64">
        <f>VLOOKUP($A29,'Return Data'!$B$7:$R$2292,3,0)</f>
        <v>44533</v>
      </c>
      <c r="C29" s="65">
        <f>VLOOKUP($A29,'Return Data'!$B$7:$R$2292,4,0)</f>
        <v>47.910200000000003</v>
      </c>
      <c r="D29" s="65">
        <f>VLOOKUP($A29,'Return Data'!$B$7:$R$2292,9,0)</f>
        <v>6.2074999999999996</v>
      </c>
      <c r="E29" s="66">
        <f t="shared" si="2"/>
        <v>18</v>
      </c>
      <c r="F29" s="65">
        <f>VLOOKUP($A29,'Return Data'!$B$7:$R$2292,10,0)</f>
        <v>2.3681000000000001</v>
      </c>
      <c r="G29" s="66">
        <f t="shared" si="3"/>
        <v>25</v>
      </c>
      <c r="H29" s="65">
        <f>VLOOKUP($A29,'Return Data'!$B$7:$R$2292,11,0)</f>
        <v>3.5301</v>
      </c>
      <c r="I29" s="66">
        <f t="shared" si="4"/>
        <v>27</v>
      </c>
      <c r="J29" s="65">
        <f>VLOOKUP($A29,'Return Data'!$B$7:$R$2292,12,0)</f>
        <v>4.8989000000000003</v>
      </c>
      <c r="K29" s="66">
        <f t="shared" si="5"/>
        <v>30</v>
      </c>
      <c r="L29" s="65">
        <f>VLOOKUP($A29,'Return Data'!$B$7:$R$2292,13,0)</f>
        <v>2.7591000000000001</v>
      </c>
      <c r="M29" s="66">
        <f t="shared" si="6"/>
        <v>22</v>
      </c>
      <c r="N29" s="65">
        <f>VLOOKUP($A29,'Return Data'!$B$7:$R$2292,17,0)</f>
        <v>5.7192999999999996</v>
      </c>
      <c r="O29" s="66">
        <f t="shared" si="7"/>
        <v>22</v>
      </c>
      <c r="P29" s="65">
        <f>VLOOKUP($A29,'Return Data'!$B$7:$R$2292,14,0)</f>
        <v>7.0707000000000004</v>
      </c>
      <c r="Q29" s="66">
        <f t="shared" si="8"/>
        <v>18</v>
      </c>
      <c r="R29" s="65">
        <f>VLOOKUP($A29,'Return Data'!$B$7:$R$2292,16,0)</f>
        <v>7.6547999999999998</v>
      </c>
      <c r="S29" s="67">
        <f t="shared" si="1"/>
        <v>20</v>
      </c>
    </row>
    <row r="30" spans="1:19" x14ac:dyDescent="0.3">
      <c r="A30" s="82" t="s">
        <v>1121</v>
      </c>
      <c r="B30" s="64">
        <f>VLOOKUP($A30,'Return Data'!$B$7:$R$2292,3,0)</f>
        <v>44533</v>
      </c>
      <c r="C30" s="65">
        <f>VLOOKUP($A30,'Return Data'!$B$7:$R$2292,4,0)</f>
        <v>35.477200000000003</v>
      </c>
      <c r="D30" s="65">
        <f>VLOOKUP($A30,'Return Data'!$B$7:$R$2292,9,0)</f>
        <v>7.5674999999999999</v>
      </c>
      <c r="E30" s="66">
        <f t="shared" si="2"/>
        <v>9</v>
      </c>
      <c r="F30" s="65">
        <f>VLOOKUP($A30,'Return Data'!$B$7:$R$2292,10,0)</f>
        <v>2.3357000000000001</v>
      </c>
      <c r="G30" s="66">
        <f t="shared" si="3"/>
        <v>27</v>
      </c>
      <c r="H30" s="65">
        <f>VLOOKUP($A30,'Return Data'!$B$7:$R$2292,11,0)</f>
        <v>4.3075999999999999</v>
      </c>
      <c r="I30" s="66">
        <f t="shared" si="4"/>
        <v>23</v>
      </c>
      <c r="J30" s="65">
        <f>VLOOKUP($A30,'Return Data'!$B$7:$R$2292,12,0)</f>
        <v>5.9970999999999997</v>
      </c>
      <c r="K30" s="66">
        <f t="shared" si="5"/>
        <v>19</v>
      </c>
      <c r="L30" s="65">
        <f>VLOOKUP($A30,'Return Data'!$B$7:$R$2292,13,0)</f>
        <v>2.3311999999999999</v>
      </c>
      <c r="M30" s="66">
        <f t="shared" si="6"/>
        <v>25</v>
      </c>
      <c r="N30" s="65">
        <f>VLOOKUP($A30,'Return Data'!$B$7:$R$2292,17,0)</f>
        <v>5.4156000000000004</v>
      </c>
      <c r="O30" s="66">
        <f t="shared" si="7"/>
        <v>24</v>
      </c>
      <c r="P30" s="65">
        <f>VLOOKUP($A30,'Return Data'!$B$7:$R$2292,14,0)</f>
        <v>7.4886999999999997</v>
      </c>
      <c r="Q30" s="66">
        <f t="shared" si="8"/>
        <v>17</v>
      </c>
      <c r="R30" s="65">
        <f>VLOOKUP($A30,'Return Data'!$B$7:$R$2292,16,0)</f>
        <v>6.8939000000000004</v>
      </c>
      <c r="S30" s="67">
        <f t="shared" si="1"/>
        <v>26</v>
      </c>
    </row>
    <row r="31" spans="1:19" x14ac:dyDescent="0.3">
      <c r="A31" s="82" t="s">
        <v>1123</v>
      </c>
      <c r="B31" s="64">
        <f>VLOOKUP($A31,'Return Data'!$B$7:$R$2292,3,0)</f>
        <v>44533</v>
      </c>
      <c r="C31" s="65">
        <f>VLOOKUP($A31,'Return Data'!$B$7:$R$2292,4,0)</f>
        <v>31.9404</v>
      </c>
      <c r="D31" s="65">
        <f>VLOOKUP($A31,'Return Data'!$B$7:$R$2292,9,0)</f>
        <v>7.2037000000000004</v>
      </c>
      <c r="E31" s="66">
        <f t="shared" si="2"/>
        <v>14</v>
      </c>
      <c r="F31" s="65">
        <f>VLOOKUP($A31,'Return Data'!$B$7:$R$2292,10,0)</f>
        <v>2.9857</v>
      </c>
      <c r="G31" s="66">
        <f t="shared" si="3"/>
        <v>21</v>
      </c>
      <c r="H31" s="65">
        <f>VLOOKUP($A31,'Return Data'!$B$7:$R$2292,11,0)</f>
        <v>4.3204000000000002</v>
      </c>
      <c r="I31" s="66">
        <f t="shared" si="4"/>
        <v>22</v>
      </c>
      <c r="J31" s="65">
        <f>VLOOKUP($A31,'Return Data'!$B$7:$R$2292,12,0)</f>
        <v>6.0403000000000002</v>
      </c>
      <c r="K31" s="66">
        <f t="shared" si="5"/>
        <v>18</v>
      </c>
      <c r="L31" s="65">
        <f>VLOOKUP($A31,'Return Data'!$B$7:$R$2292,13,0)</f>
        <v>3.3856999999999999</v>
      </c>
      <c r="M31" s="66">
        <f t="shared" si="6"/>
        <v>18</v>
      </c>
      <c r="N31" s="65">
        <f>VLOOKUP($A31,'Return Data'!$B$7:$R$2292,17,0)</f>
        <v>7.2134999999999998</v>
      </c>
      <c r="O31" s="66">
        <f t="shared" si="7"/>
        <v>12</v>
      </c>
      <c r="P31" s="65">
        <f>VLOOKUP($A31,'Return Data'!$B$7:$R$2292,14,0)</f>
        <v>8.8221000000000007</v>
      </c>
      <c r="Q31" s="66">
        <f t="shared" si="8"/>
        <v>5</v>
      </c>
      <c r="R31" s="65">
        <f>VLOOKUP($A31,'Return Data'!$B$7:$R$2292,16,0)</f>
        <v>9.1229999999999993</v>
      </c>
      <c r="S31" s="67">
        <f t="shared" si="1"/>
        <v>4</v>
      </c>
    </row>
    <row r="32" spans="1:19" x14ac:dyDescent="0.3">
      <c r="A32" s="82" t="s">
        <v>1126</v>
      </c>
      <c r="B32" s="64">
        <f>VLOOKUP($A32,'Return Data'!$B$7:$R$2292,3,0)</f>
        <v>44533</v>
      </c>
      <c r="C32" s="65">
        <f>VLOOKUP($A32,'Return Data'!$B$7:$R$2292,4,0)</f>
        <v>54.556899999999999</v>
      </c>
      <c r="D32" s="65">
        <f>VLOOKUP($A32,'Return Data'!$B$7:$R$2292,9,0)</f>
        <v>4.3597999999999999</v>
      </c>
      <c r="E32" s="66">
        <f t="shared" si="2"/>
        <v>28</v>
      </c>
      <c r="F32" s="65">
        <f>VLOOKUP($A32,'Return Data'!$B$7:$R$2292,10,0)</f>
        <v>1.7425999999999999</v>
      </c>
      <c r="G32" s="66">
        <f t="shared" si="3"/>
        <v>30</v>
      </c>
      <c r="H32" s="65">
        <f>VLOOKUP($A32,'Return Data'!$B$7:$R$2292,11,0)</f>
        <v>3.44</v>
      </c>
      <c r="I32" s="66">
        <f t="shared" si="4"/>
        <v>30</v>
      </c>
      <c r="J32" s="65">
        <f>VLOOKUP($A32,'Return Data'!$B$7:$R$2292,12,0)</f>
        <v>5.2565999999999997</v>
      </c>
      <c r="K32" s="66">
        <f t="shared" si="5"/>
        <v>28</v>
      </c>
      <c r="L32" s="65">
        <f>VLOOKUP($A32,'Return Data'!$B$7:$R$2292,13,0)</f>
        <v>2.0937999999999999</v>
      </c>
      <c r="M32" s="66">
        <f t="shared" si="6"/>
        <v>27</v>
      </c>
      <c r="N32" s="65">
        <f>VLOOKUP($A32,'Return Data'!$B$7:$R$2292,17,0)</f>
        <v>6.4379999999999997</v>
      </c>
      <c r="O32" s="66">
        <f t="shared" si="7"/>
        <v>17</v>
      </c>
      <c r="P32" s="65">
        <f>VLOOKUP($A32,'Return Data'!$B$7:$R$2292,14,0)</f>
        <v>8.3109000000000002</v>
      </c>
      <c r="Q32" s="66">
        <f t="shared" si="8"/>
        <v>10</v>
      </c>
      <c r="R32" s="65">
        <f>VLOOKUP($A32,'Return Data'!$B$7:$R$2292,16,0)</f>
        <v>8.25</v>
      </c>
      <c r="S32" s="67">
        <f t="shared" si="1"/>
        <v>10</v>
      </c>
    </row>
    <row r="33" spans="1:19" x14ac:dyDescent="0.3">
      <c r="A33" s="82" t="s">
        <v>1127</v>
      </c>
      <c r="B33" s="64">
        <f>VLOOKUP($A33,'Return Data'!$B$7:$R$2292,3,0)</f>
        <v>44533</v>
      </c>
      <c r="C33" s="65">
        <f>VLOOKUP($A33,'Return Data'!$B$7:$R$2292,4,0)</f>
        <v>51.1922</v>
      </c>
      <c r="D33" s="65">
        <f>VLOOKUP($A33,'Return Data'!$B$7:$R$2292,9,0)</f>
        <v>6.8330000000000002</v>
      </c>
      <c r="E33" s="66">
        <f t="shared" si="2"/>
        <v>16</v>
      </c>
      <c r="F33" s="65">
        <f>VLOOKUP($A33,'Return Data'!$B$7:$R$2292,10,0)</f>
        <v>2.2408000000000001</v>
      </c>
      <c r="G33" s="66">
        <f t="shared" si="3"/>
        <v>28</v>
      </c>
      <c r="H33" s="65">
        <f>VLOOKUP($A33,'Return Data'!$B$7:$R$2292,11,0)</f>
        <v>4.4695</v>
      </c>
      <c r="I33" s="66">
        <f t="shared" si="4"/>
        <v>20</v>
      </c>
      <c r="J33" s="65">
        <f>VLOOKUP($A33,'Return Data'!$B$7:$R$2292,12,0)</f>
        <v>5.0358000000000001</v>
      </c>
      <c r="K33" s="66">
        <f t="shared" si="5"/>
        <v>29</v>
      </c>
      <c r="L33" s="65">
        <f>VLOOKUP($A33,'Return Data'!$B$7:$R$2292,13,0)</f>
        <v>2.2536999999999998</v>
      </c>
      <c r="M33" s="66">
        <f t="shared" si="6"/>
        <v>26</v>
      </c>
      <c r="N33" s="65">
        <f>VLOOKUP($A33,'Return Data'!$B$7:$R$2292,17,0)</f>
        <v>5.6856</v>
      </c>
      <c r="O33" s="66">
        <f t="shared" si="7"/>
        <v>23</v>
      </c>
      <c r="P33" s="65">
        <f>VLOOKUP($A33,'Return Data'!$B$7:$R$2292,14,0)</f>
        <v>1.7067000000000001</v>
      </c>
      <c r="Q33" s="66">
        <f t="shared" si="8"/>
        <v>29</v>
      </c>
      <c r="R33" s="65">
        <f>VLOOKUP($A33,'Return Data'!$B$7:$R$2292,16,0)</f>
        <v>6.2694999999999999</v>
      </c>
      <c r="S33" s="67">
        <f t="shared" si="1"/>
        <v>27</v>
      </c>
    </row>
    <row r="34" spans="1:19" x14ac:dyDescent="0.3">
      <c r="A34" s="82" t="s">
        <v>1130</v>
      </c>
      <c r="B34" s="64">
        <f>VLOOKUP($A34,'Return Data'!$B$7:$R$2292,3,0)</f>
        <v>44533</v>
      </c>
      <c r="C34" s="65">
        <f>VLOOKUP($A34,'Return Data'!$B$7:$R$2292,4,0)</f>
        <v>62.903700000000001</v>
      </c>
      <c r="D34" s="65">
        <f>VLOOKUP($A34,'Return Data'!$B$7:$R$2292,9,0)</f>
        <v>9.6146999999999991</v>
      </c>
      <c r="E34" s="66">
        <f t="shared" si="2"/>
        <v>5</v>
      </c>
      <c r="F34" s="65">
        <f>VLOOKUP($A34,'Return Data'!$B$7:$R$2292,10,0)</f>
        <v>4.0011999999999999</v>
      </c>
      <c r="G34" s="66">
        <f t="shared" si="3"/>
        <v>13</v>
      </c>
      <c r="H34" s="65">
        <f>VLOOKUP($A34,'Return Data'!$B$7:$R$2292,11,0)</f>
        <v>6.0585000000000004</v>
      </c>
      <c r="I34" s="66">
        <f t="shared" si="4"/>
        <v>10</v>
      </c>
      <c r="J34" s="65">
        <f>VLOOKUP($A34,'Return Data'!$B$7:$R$2292,12,0)</f>
        <v>6.3975999999999997</v>
      </c>
      <c r="K34" s="66">
        <f t="shared" si="5"/>
        <v>16</v>
      </c>
      <c r="L34" s="65">
        <f>VLOOKUP($A34,'Return Data'!$B$7:$R$2292,13,0)</f>
        <v>3.4658000000000002</v>
      </c>
      <c r="M34" s="66">
        <f t="shared" si="6"/>
        <v>17</v>
      </c>
      <c r="N34" s="65">
        <f>VLOOKUP($A34,'Return Data'!$B$7:$R$2292,17,0)</f>
        <v>7.5004999999999997</v>
      </c>
      <c r="O34" s="66">
        <f t="shared" si="7"/>
        <v>11</v>
      </c>
      <c r="P34" s="65">
        <f>VLOOKUP($A34,'Return Data'!$B$7:$R$2292,14,0)</f>
        <v>8.7719000000000005</v>
      </c>
      <c r="Q34" s="66">
        <f t="shared" si="8"/>
        <v>6</v>
      </c>
      <c r="R34" s="65">
        <f>VLOOKUP($A34,'Return Data'!$B$7:$R$2292,16,0)</f>
        <v>8.7027000000000001</v>
      </c>
      <c r="S34" s="67">
        <f t="shared" si="1"/>
        <v>6</v>
      </c>
    </row>
    <row r="35" spans="1:19" x14ac:dyDescent="0.3">
      <c r="A35" s="82" t="s">
        <v>2029</v>
      </c>
      <c r="B35" s="64">
        <f>VLOOKUP($A35,'Return Data'!$B$7:$R$2292,3,0)</f>
        <v>44533</v>
      </c>
      <c r="C35" s="65">
        <f>VLOOKUP($A35,'Return Data'!$B$7:$R$2292,4,0)</f>
        <v>57.936900000000001</v>
      </c>
      <c r="D35" s="65">
        <f>VLOOKUP($A35,'Return Data'!$B$7:$R$2292,9,0)</f>
        <v>3.3186</v>
      </c>
      <c r="E35" s="66">
        <f t="shared" si="2"/>
        <v>30</v>
      </c>
      <c r="F35" s="65">
        <f>VLOOKUP($A35,'Return Data'!$B$7:$R$2292,10,0)</f>
        <v>0.9556</v>
      </c>
      <c r="G35" s="66">
        <f t="shared" si="3"/>
        <v>34</v>
      </c>
      <c r="H35" s="65">
        <f>VLOOKUP($A35,'Return Data'!$B$7:$R$2292,11,0)</f>
        <v>1.8375999999999999</v>
      </c>
      <c r="I35" s="66">
        <f t="shared" si="4"/>
        <v>34</v>
      </c>
      <c r="J35" s="65">
        <f>VLOOKUP($A35,'Return Data'!$B$7:$R$2292,12,0)</f>
        <v>3.6354000000000002</v>
      </c>
      <c r="K35" s="66">
        <f t="shared" si="5"/>
        <v>34</v>
      </c>
      <c r="L35" s="65">
        <f>VLOOKUP($A35,'Return Data'!$B$7:$R$2292,13,0)</f>
        <v>1.6778999999999999</v>
      </c>
      <c r="M35" s="66">
        <f t="shared" si="6"/>
        <v>30</v>
      </c>
      <c r="N35" s="65">
        <f>VLOOKUP($A35,'Return Data'!$B$7:$R$2292,17,0)</f>
        <v>4.9554</v>
      </c>
      <c r="O35" s="66">
        <f t="shared" si="7"/>
        <v>26</v>
      </c>
      <c r="P35" s="65">
        <f>VLOOKUP($A35,'Return Data'!$B$7:$R$2292,14,0)</f>
        <v>6.9893000000000001</v>
      </c>
      <c r="Q35" s="66">
        <f t="shared" si="8"/>
        <v>20</v>
      </c>
      <c r="R35" s="65">
        <f>VLOOKUP($A35,'Return Data'!$B$7:$R$2292,16,0)</f>
        <v>8.0035000000000007</v>
      </c>
      <c r="S35" s="67">
        <f t="shared" si="1"/>
        <v>14</v>
      </c>
    </row>
    <row r="36" spans="1:19" x14ac:dyDescent="0.3">
      <c r="A36" s="82" t="s">
        <v>1132</v>
      </c>
      <c r="B36" s="64">
        <f>VLOOKUP($A36,'Return Data'!$B$7:$R$2292,3,0)</f>
        <v>44533</v>
      </c>
      <c r="C36" s="65">
        <f>VLOOKUP($A36,'Return Data'!$B$7:$R$2292,4,0)</f>
        <v>72.581900000000005</v>
      </c>
      <c r="D36" s="65">
        <f>VLOOKUP($A36,'Return Data'!$B$7:$R$2292,9,0)</f>
        <v>3.1562000000000001</v>
      </c>
      <c r="E36" s="66">
        <f t="shared" si="2"/>
        <v>31</v>
      </c>
      <c r="F36" s="65">
        <f>VLOOKUP($A36,'Return Data'!$B$7:$R$2292,10,0)</f>
        <v>2.0249999999999999</v>
      </c>
      <c r="G36" s="66">
        <f t="shared" si="3"/>
        <v>29</v>
      </c>
      <c r="H36" s="65">
        <f>VLOOKUP($A36,'Return Data'!$B$7:$R$2292,11,0)</f>
        <v>3.7835000000000001</v>
      </c>
      <c r="I36" s="66">
        <f t="shared" si="4"/>
        <v>26</v>
      </c>
      <c r="J36" s="65">
        <f>VLOOKUP($A36,'Return Data'!$B$7:$R$2292,12,0)</f>
        <v>5.4428999999999998</v>
      </c>
      <c r="K36" s="66">
        <f t="shared" si="5"/>
        <v>26</v>
      </c>
      <c r="L36" s="65">
        <f>VLOOKUP($A36,'Return Data'!$B$7:$R$2292,13,0)</f>
        <v>2.0897000000000001</v>
      </c>
      <c r="M36" s="66">
        <f t="shared" si="6"/>
        <v>28</v>
      </c>
      <c r="N36" s="65">
        <f>VLOOKUP($A36,'Return Data'!$B$7:$R$2292,17,0)</f>
        <v>6.0556999999999999</v>
      </c>
      <c r="O36" s="66">
        <f t="shared" si="7"/>
        <v>20</v>
      </c>
      <c r="P36" s="65">
        <f>VLOOKUP($A36,'Return Data'!$B$7:$R$2292,14,0)</f>
        <v>8.4870999999999999</v>
      </c>
      <c r="Q36" s="66">
        <f t="shared" si="8"/>
        <v>9</v>
      </c>
      <c r="R36" s="65">
        <f>VLOOKUP($A36,'Return Data'!$B$7:$R$2292,16,0)</f>
        <v>8.6468000000000007</v>
      </c>
      <c r="S36" s="67">
        <f t="shared" si="1"/>
        <v>7</v>
      </c>
    </row>
    <row r="37" spans="1:19" x14ac:dyDescent="0.3">
      <c r="A37" s="82" t="s">
        <v>1135</v>
      </c>
      <c r="B37" s="64">
        <f>VLOOKUP($A37,'Return Data'!$B$7:$R$2292,3,0)</f>
        <v>44533</v>
      </c>
      <c r="C37" s="65">
        <f>VLOOKUP($A37,'Return Data'!$B$7:$R$2292,4,0)</f>
        <v>56.765799999999999</v>
      </c>
      <c r="D37" s="65">
        <f>VLOOKUP($A37,'Return Data'!$B$7:$R$2292,9,0)</f>
        <v>5.3624999999999998</v>
      </c>
      <c r="E37" s="66">
        <f t="shared" si="2"/>
        <v>23</v>
      </c>
      <c r="F37" s="65">
        <f>VLOOKUP($A37,'Return Data'!$B$7:$R$2292,10,0)</f>
        <v>2.5821000000000001</v>
      </c>
      <c r="G37" s="66">
        <f t="shared" si="3"/>
        <v>24</v>
      </c>
      <c r="H37" s="65">
        <f>VLOOKUP($A37,'Return Data'!$B$7:$R$2292,11,0)</f>
        <v>4.4546000000000001</v>
      </c>
      <c r="I37" s="66">
        <f t="shared" si="4"/>
        <v>21</v>
      </c>
      <c r="J37" s="65">
        <f>VLOOKUP($A37,'Return Data'!$B$7:$R$2292,12,0)</f>
        <v>5.7695999999999996</v>
      </c>
      <c r="K37" s="66">
        <f t="shared" si="5"/>
        <v>21</v>
      </c>
      <c r="L37" s="65">
        <f>VLOOKUP($A37,'Return Data'!$B$7:$R$2292,13,0)</f>
        <v>3.948</v>
      </c>
      <c r="M37" s="66">
        <f t="shared" si="6"/>
        <v>15</v>
      </c>
      <c r="N37" s="65">
        <f>VLOOKUP($A37,'Return Data'!$B$7:$R$2292,17,0)</f>
        <v>8.2819000000000003</v>
      </c>
      <c r="O37" s="66">
        <f t="shared" si="7"/>
        <v>2</v>
      </c>
      <c r="P37" s="65">
        <f>VLOOKUP($A37,'Return Data'!$B$7:$R$2292,14,0)</f>
        <v>9.2990999999999993</v>
      </c>
      <c r="Q37" s="66">
        <f t="shared" si="8"/>
        <v>3</v>
      </c>
      <c r="R37" s="65">
        <f>VLOOKUP($A37,'Return Data'!$B$7:$R$2292,16,0)</f>
        <v>7.8006000000000002</v>
      </c>
      <c r="S37" s="67">
        <f t="shared" si="1"/>
        <v>18</v>
      </c>
    </row>
    <row r="38" spans="1:19" x14ac:dyDescent="0.3">
      <c r="A38" s="82" t="s">
        <v>1137</v>
      </c>
      <c r="B38" s="64">
        <f>VLOOKUP($A38,'Return Data'!$B$7:$R$2292,3,0)</f>
        <v>44533</v>
      </c>
      <c r="C38" s="65">
        <f>VLOOKUP($A38,'Return Data'!$B$7:$R$2292,4,0)</f>
        <v>66.839399999999998</v>
      </c>
      <c r="D38" s="65">
        <f>VLOOKUP($A38,'Return Data'!$B$7:$R$2292,9,0)</f>
        <v>5.5129999999999999</v>
      </c>
      <c r="E38" s="66">
        <f t="shared" si="2"/>
        <v>22</v>
      </c>
      <c r="F38" s="65">
        <f>VLOOKUP($A38,'Return Data'!$B$7:$R$2292,10,0)</f>
        <v>2.6882999999999999</v>
      </c>
      <c r="G38" s="66">
        <f t="shared" si="3"/>
        <v>22</v>
      </c>
      <c r="H38" s="65">
        <f>VLOOKUP($A38,'Return Data'!$B$7:$R$2292,11,0)</f>
        <v>3.4982000000000002</v>
      </c>
      <c r="I38" s="66">
        <f t="shared" si="4"/>
        <v>28</v>
      </c>
      <c r="J38" s="65">
        <f>VLOOKUP($A38,'Return Data'!$B$7:$R$2292,12,0)</f>
        <v>5.6135999999999999</v>
      </c>
      <c r="K38" s="66">
        <f t="shared" si="5"/>
        <v>24</v>
      </c>
      <c r="L38" s="65">
        <f>VLOOKUP($A38,'Return Data'!$B$7:$R$2292,13,0)</f>
        <v>2.6555</v>
      </c>
      <c r="M38" s="66">
        <f t="shared" si="6"/>
        <v>23</v>
      </c>
      <c r="N38" s="65">
        <f>VLOOKUP($A38,'Return Data'!$B$7:$R$2292,17,0)</f>
        <v>6.8691000000000004</v>
      </c>
      <c r="O38" s="66">
        <f t="shared" si="7"/>
        <v>14</v>
      </c>
      <c r="P38" s="65">
        <f>VLOOKUP($A38,'Return Data'!$B$7:$R$2292,14,0)</f>
        <v>7.9314</v>
      </c>
      <c r="Q38" s="66">
        <f t="shared" si="8"/>
        <v>12</v>
      </c>
      <c r="R38" s="65">
        <f>VLOOKUP($A38,'Return Data'!$B$7:$R$2292,16,0)</f>
        <v>8.0228000000000002</v>
      </c>
      <c r="S38" s="67">
        <f t="shared" si="1"/>
        <v>13</v>
      </c>
    </row>
    <row r="39" spans="1:19" x14ac:dyDescent="0.3">
      <c r="A39" s="82" t="s">
        <v>1139</v>
      </c>
      <c r="B39" s="64">
        <f>VLOOKUP($A39,'Return Data'!$B$7:$R$2292,3,0)</f>
        <v>44533</v>
      </c>
      <c r="C39" s="65">
        <f>VLOOKUP($A39,'Return Data'!$B$7:$R$2292,4,0)</f>
        <v>1.7210000000000001</v>
      </c>
      <c r="D39" s="65">
        <f>VLOOKUP($A39,'Return Data'!$B$7:$R$2292,9,0)</f>
        <v>10.553699999999999</v>
      </c>
      <c r="E39" s="66">
        <f t="shared" si="2"/>
        <v>4</v>
      </c>
      <c r="F39" s="65">
        <f>VLOOKUP($A39,'Return Data'!$B$7:$R$2292,10,0)</f>
        <v>10.7202</v>
      </c>
      <c r="G39" s="66">
        <f t="shared" si="3"/>
        <v>5</v>
      </c>
      <c r="H39" s="65">
        <f>VLOOKUP($A39,'Return Data'!$B$7:$R$2292,11,0)</f>
        <v>11.0189</v>
      </c>
      <c r="I39" s="66">
        <f t="shared" si="4"/>
        <v>5</v>
      </c>
      <c r="J39" s="65">
        <f>VLOOKUP($A39,'Return Data'!$B$7:$R$2292,12,0)</f>
        <v>11.334099999999999</v>
      </c>
      <c r="K39" s="66">
        <f t="shared" si="5"/>
        <v>5</v>
      </c>
      <c r="L39" s="65">
        <f>VLOOKUP($A39,'Return Data'!$B$7:$R$2292,13,0)</f>
        <v>-15.9175</v>
      </c>
      <c r="M39" s="66">
        <f t="shared" si="6"/>
        <v>32</v>
      </c>
      <c r="N39" s="65"/>
      <c r="O39" s="66"/>
      <c r="P39" s="65"/>
      <c r="Q39" s="66"/>
      <c r="R39" s="65">
        <f>VLOOKUP($A39,'Return Data'!$B$7:$R$2292,16,0)</f>
        <v>-5.6961000000000004</v>
      </c>
      <c r="S39" s="67">
        <f t="shared" si="1"/>
        <v>32</v>
      </c>
    </row>
    <row r="40" spans="1:19" x14ac:dyDescent="0.3">
      <c r="A40" s="82" t="s">
        <v>1141</v>
      </c>
      <c r="B40" s="64">
        <f>VLOOKUP($A40,'Return Data'!$B$7:$R$2292,3,0)</f>
        <v>44533</v>
      </c>
      <c r="C40" s="65">
        <f>VLOOKUP($A40,'Return Data'!$B$7:$R$2292,4,0)</f>
        <v>55.540100000000002</v>
      </c>
      <c r="D40" s="65">
        <f>VLOOKUP($A40,'Return Data'!$B$7:$R$2292,9,0)</f>
        <v>1.7396</v>
      </c>
      <c r="E40" s="66">
        <f t="shared" si="2"/>
        <v>33</v>
      </c>
      <c r="F40" s="65">
        <f>VLOOKUP($A40,'Return Data'!$B$7:$R$2292,10,0)</f>
        <v>31.8809</v>
      </c>
      <c r="G40" s="66">
        <f t="shared" si="3"/>
        <v>2</v>
      </c>
      <c r="H40" s="65">
        <f>VLOOKUP($A40,'Return Data'!$B$7:$R$2292,11,0)</f>
        <v>18.167899999999999</v>
      </c>
      <c r="I40" s="66">
        <f t="shared" si="4"/>
        <v>3</v>
      </c>
      <c r="J40" s="65">
        <f>VLOOKUP($A40,'Return Data'!$B$7:$R$2292,12,0)</f>
        <v>14.194000000000001</v>
      </c>
      <c r="K40" s="66">
        <f t="shared" si="5"/>
        <v>4</v>
      </c>
      <c r="L40" s="65">
        <f>VLOOKUP($A40,'Return Data'!$B$7:$R$2292,13,0)</f>
        <v>9.8977000000000004</v>
      </c>
      <c r="M40" s="66">
        <f t="shared" si="6"/>
        <v>4</v>
      </c>
      <c r="N40" s="65">
        <f>VLOOKUP($A40,'Return Data'!$B$7:$R$2292,17,0)</f>
        <v>5.2790999999999997</v>
      </c>
      <c r="O40" s="66">
        <f t="shared" si="7"/>
        <v>25</v>
      </c>
      <c r="P40" s="65">
        <f>VLOOKUP($A40,'Return Data'!$B$7:$R$2292,14,0)</f>
        <v>1.7512000000000001</v>
      </c>
      <c r="Q40" s="66">
        <f t="shared" si="8"/>
        <v>28</v>
      </c>
      <c r="R40" s="65">
        <f>VLOOKUP($A40,'Return Data'!$B$7:$R$2292,16,0)</f>
        <v>7.5754000000000001</v>
      </c>
      <c r="S40" s="67">
        <f t="shared" si="1"/>
        <v>22</v>
      </c>
    </row>
    <row r="41" spans="1:19" x14ac:dyDescent="0.3">
      <c r="A41" s="82" t="s">
        <v>1003</v>
      </c>
      <c r="B41" s="64">
        <f>VLOOKUP($A41,'Return Data'!$B$7:$R$2292,3,0)</f>
        <v>44533</v>
      </c>
      <c r="C41" s="65">
        <f>VLOOKUP($A41,'Return Data'!$B$7:$R$2292,4,0)</f>
        <v>72.826099999999997</v>
      </c>
      <c r="D41" s="65">
        <f>VLOOKUP($A41,'Return Data'!$B$7:$R$2292,9,0)</f>
        <v>12.668799999999999</v>
      </c>
      <c r="E41" s="66">
        <f t="shared" si="2"/>
        <v>2</v>
      </c>
      <c r="F41" s="65">
        <f>VLOOKUP($A41,'Return Data'!$B$7:$R$2292,10,0)</f>
        <v>3.0819000000000001</v>
      </c>
      <c r="G41" s="66">
        <f t="shared" si="3"/>
        <v>20</v>
      </c>
      <c r="H41" s="65">
        <f>VLOOKUP($A41,'Return Data'!$B$7:$R$2292,11,0)</f>
        <v>3.4937</v>
      </c>
      <c r="I41" s="66">
        <f t="shared" si="4"/>
        <v>29</v>
      </c>
      <c r="J41" s="65">
        <f>VLOOKUP($A41,'Return Data'!$B$7:$R$2292,12,0)</f>
        <v>5.7115999999999998</v>
      </c>
      <c r="K41" s="66">
        <f>RANK(J41,J$8:J$42,0)</f>
        <v>23</v>
      </c>
      <c r="L41" s="65">
        <f>VLOOKUP($A41,'Return Data'!$B$7:$R$2292,13,0)</f>
        <v>1.2296</v>
      </c>
      <c r="M41" s="66">
        <f>RANK(L41,L$8:L$42,0)</f>
        <v>31</v>
      </c>
      <c r="N41" s="65">
        <f>VLOOKUP($A41,'Return Data'!$B$7:$R$2292,17,0)</f>
        <v>6.1828000000000003</v>
      </c>
      <c r="O41" s="66">
        <f>RANK(N41,N$8:N$42,0)</f>
        <v>19</v>
      </c>
      <c r="P41" s="65">
        <f>VLOOKUP($A41,'Return Data'!$B$7:$R$2292,14,0)</f>
        <v>8.6408000000000005</v>
      </c>
      <c r="Q41" s="66">
        <f>RANK(P41,P$8:P$42,0)</f>
        <v>7</v>
      </c>
      <c r="R41" s="65">
        <f>VLOOKUP($A41,'Return Data'!$B$7:$R$2292,16,0)</f>
        <v>8.8477999999999994</v>
      </c>
      <c r="S41" s="67">
        <f t="shared" si="0"/>
        <v>5</v>
      </c>
    </row>
    <row r="42" spans="1:19" x14ac:dyDescent="0.3">
      <c r="A42" s="82" t="s">
        <v>1005</v>
      </c>
      <c r="B42" s="64">
        <f>VLOOKUP($A42,'Return Data'!$B$7:$R$2292,3,0)</f>
        <v>44533</v>
      </c>
      <c r="C42" s="65">
        <f>VLOOKUP($A42,'Return Data'!$B$7:$R$2292,4,0)</f>
        <v>14.170999999999999</v>
      </c>
      <c r="D42" s="65">
        <f>VLOOKUP($A42,'Return Data'!$B$7:$R$2292,9,0)</f>
        <v>20.951599999999999</v>
      </c>
      <c r="E42" s="66">
        <f t="shared" si="2"/>
        <v>1</v>
      </c>
      <c r="F42" s="65">
        <f>VLOOKUP($A42,'Return Data'!$B$7:$R$2292,10,0)</f>
        <v>8.9971999999999994</v>
      </c>
      <c r="G42" s="66">
        <f t="shared" si="3"/>
        <v>8</v>
      </c>
      <c r="H42" s="65">
        <f>VLOOKUP($A42,'Return Data'!$B$7:$R$2292,11,0)</f>
        <v>5.6981000000000002</v>
      </c>
      <c r="I42" s="66">
        <f t="shared" si="4"/>
        <v>12</v>
      </c>
      <c r="J42" s="65">
        <f>VLOOKUP($A42,'Return Data'!$B$7:$R$2292,12,0)</f>
        <v>5.7396000000000003</v>
      </c>
      <c r="K42" s="66">
        <f t="shared" ref="K42" si="9">RANK(J42,J$8:J$42,0)</f>
        <v>22</v>
      </c>
      <c r="L42" s="65">
        <f>VLOOKUP($A42,'Return Data'!$B$7:$R$2292,13,0)</f>
        <v>3.0648</v>
      </c>
      <c r="M42" s="66">
        <f t="shared" ref="M42" si="10">RANK(L42,L$8:L$42,0)</f>
        <v>19</v>
      </c>
      <c r="N42" s="65">
        <f>VLOOKUP($A42,'Return Data'!$B$7:$R$2292,17,0)</f>
        <v>7.7584</v>
      </c>
      <c r="O42" s="66">
        <f t="shared" ref="O42" si="11">RANK(N42,N$8:N$42,0)</f>
        <v>8</v>
      </c>
      <c r="P42" s="65">
        <f>VLOOKUP($A42,'Return Data'!$B$7:$R$2292,14,0)</f>
        <v>10.2423</v>
      </c>
      <c r="Q42" s="66">
        <f t="shared" ref="Q42" si="12">RANK(P42,P$8:P$42,0)</f>
        <v>1</v>
      </c>
      <c r="R42" s="65">
        <f>VLOOKUP($A42,'Return Data'!$B$7:$R$2292,16,0)</f>
        <v>10.751799999999999</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6.2063411764705885</v>
      </c>
      <c r="E44" s="88"/>
      <c r="F44" s="89">
        <f>AVERAGE(F8:F42)</f>
        <v>26.450529411764702</v>
      </c>
      <c r="G44" s="88"/>
      <c r="H44" s="89">
        <f>AVERAGE(H8:H42)</f>
        <v>17.091782352941181</v>
      </c>
      <c r="I44" s="88"/>
      <c r="J44" s="89">
        <f>AVERAGE(J8:J42)</f>
        <v>14.374079411764706</v>
      </c>
      <c r="K44" s="88"/>
      <c r="L44" s="89">
        <f>AVERAGE(L8:L42)</f>
        <v>8.1951382352941167</v>
      </c>
      <c r="M44" s="88"/>
      <c r="N44" s="89">
        <f>AVERAGE(N8:N42)</f>
        <v>6.8472548387096781</v>
      </c>
      <c r="O44" s="88"/>
      <c r="P44" s="89">
        <f>AVERAGE(P8:P42)</f>
        <v>6.4366500000000002</v>
      </c>
      <c r="Q44" s="88"/>
      <c r="R44" s="89">
        <f>AVERAGE(R8:R42)</f>
        <v>6.3525228571428576</v>
      </c>
      <c r="S44" s="90"/>
    </row>
    <row r="45" spans="1:19" x14ac:dyDescent="0.3">
      <c r="A45" s="87" t="s">
        <v>28</v>
      </c>
      <c r="B45" s="88"/>
      <c r="C45" s="88"/>
      <c r="D45" s="89">
        <f>MIN(D8:D42)</f>
        <v>-16.052399999999999</v>
      </c>
      <c r="E45" s="88"/>
      <c r="F45" s="89">
        <f>MIN(F8:F42)</f>
        <v>0.9556</v>
      </c>
      <c r="G45" s="88"/>
      <c r="H45" s="89">
        <f>MIN(H8:H42)</f>
        <v>1.8375999999999999</v>
      </c>
      <c r="I45" s="88"/>
      <c r="J45" s="89">
        <f>MIN(J8:J42)</f>
        <v>3.6354000000000002</v>
      </c>
      <c r="K45" s="88"/>
      <c r="L45" s="89">
        <f>MIN(L8:L42)</f>
        <v>-16.292100000000001</v>
      </c>
      <c r="M45" s="88"/>
      <c r="N45" s="89">
        <f>MIN(N8:N42)</f>
        <v>-5.1966999999999999</v>
      </c>
      <c r="O45" s="88"/>
      <c r="P45" s="89">
        <f>MIN(P8:P42)</f>
        <v>-4.4295999999999998</v>
      </c>
      <c r="Q45" s="88"/>
      <c r="R45" s="89">
        <f>MIN(R8:R42)</f>
        <v>-12.6419</v>
      </c>
      <c r="S45" s="90"/>
    </row>
    <row r="46" spans="1:19" ht="15" thickBot="1" x14ac:dyDescent="0.35">
      <c r="A46" s="91" t="s">
        <v>29</v>
      </c>
      <c r="B46" s="92"/>
      <c r="C46" s="92"/>
      <c r="D46" s="93">
        <f>MAX(D8:D42)</f>
        <v>20.951599999999999</v>
      </c>
      <c r="E46" s="92"/>
      <c r="F46" s="93">
        <f>MAX(F8:F42)</f>
        <v>725.83939999999996</v>
      </c>
      <c r="G46" s="92"/>
      <c r="H46" s="93">
        <f>MAX(H8:H42)</f>
        <v>360.93650000000002</v>
      </c>
      <c r="I46" s="92"/>
      <c r="J46" s="93">
        <f>MAX(J8:J42)</f>
        <v>240.18680000000001</v>
      </c>
      <c r="K46" s="92"/>
      <c r="L46" s="93">
        <f>MAX(L8:L42)</f>
        <v>180.96270000000001</v>
      </c>
      <c r="M46" s="92"/>
      <c r="N46" s="93">
        <f>MAX(N8:N42)</f>
        <v>29.787800000000001</v>
      </c>
      <c r="O46" s="92"/>
      <c r="P46" s="93">
        <f>MAX(P8:P42)</f>
        <v>10.2423</v>
      </c>
      <c r="Q46" s="92"/>
      <c r="R46" s="93">
        <f>MAX(R8:R42)</f>
        <v>23.418399999999998</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1549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947</v>
      </c>
      <c r="B8" s="64">
        <f>VLOOKUP($A8,'Return Data'!$B$7:$R$2292,3,0)</f>
        <v>44533</v>
      </c>
      <c r="C8" s="65">
        <f>VLOOKUP($A8,'Return Data'!$B$7:$R$2292,4,0)</f>
        <v>363.11</v>
      </c>
      <c r="D8" s="65">
        <f>VLOOKUP($A8,'Return Data'!$B$7:$R$2292,10,0)</f>
        <v>-0.21440000000000001</v>
      </c>
      <c r="E8" s="66">
        <f t="shared" ref="E8:E36" si="0">RANK(D8,D$8:D$36,0)</f>
        <v>16</v>
      </c>
      <c r="F8" s="65">
        <f>VLOOKUP($A8,'Return Data'!$B$7:$R$2292,11,0)</f>
        <v>12.1714</v>
      </c>
      <c r="G8" s="66">
        <f t="shared" ref="G8:G36" si="1">RANK(F8,F$8:F$36,0)</f>
        <v>10</v>
      </c>
      <c r="H8" s="65">
        <f>VLOOKUP($A8,'Return Data'!$B$7:$R$2292,12,0)</f>
        <v>15.9392</v>
      </c>
      <c r="I8" s="66">
        <f t="shared" ref="I8:I36" si="2">RANK(H8,H$8:H$36,0)</f>
        <v>11</v>
      </c>
      <c r="J8" s="65">
        <f>VLOOKUP($A8,'Return Data'!$B$7:$R$2292,13,0)</f>
        <v>35.428199999999997</v>
      </c>
      <c r="K8" s="66">
        <f t="shared" ref="K8:K36" si="3">RANK(J8,J$8:J$36,0)</f>
        <v>11</v>
      </c>
      <c r="L8" s="65">
        <f>VLOOKUP($A8,'Return Data'!$B$7:$R$2292,17,0)</f>
        <v>21.6188</v>
      </c>
      <c r="M8" s="66">
        <f t="shared" ref="M8:M36" si="4">RANK(L8,L$8:L$36,0)</f>
        <v>15</v>
      </c>
      <c r="N8" s="65">
        <f>VLOOKUP($A8,'Return Data'!$B$7:$R$2292,14,0)</f>
        <v>16.876100000000001</v>
      </c>
      <c r="O8" s="66">
        <f t="shared" ref="O8:O26" si="5">RANK(N8,N$8:N$36,0)</f>
        <v>22</v>
      </c>
      <c r="P8" s="65">
        <f>VLOOKUP($A8,'Return Data'!$B$7:$R$2292,15,0)</f>
        <v>15.704599999999999</v>
      </c>
      <c r="Q8" s="66">
        <f t="shared" ref="Q8:Q26" si="6">RANK(P8,P$8:P$36,0)</f>
        <v>19</v>
      </c>
      <c r="R8" s="65">
        <f>VLOOKUP($A8,'Return Data'!$B$7:$R$2292,16,0)</f>
        <v>15.5116</v>
      </c>
      <c r="S8" s="67">
        <f t="shared" ref="S8:S36" si="7">RANK(R8,R$8:R$36,0)</f>
        <v>11</v>
      </c>
    </row>
    <row r="9" spans="1:20" x14ac:dyDescent="0.3">
      <c r="A9" s="63" t="s">
        <v>948</v>
      </c>
      <c r="B9" s="64">
        <f>VLOOKUP($A9,'Return Data'!$B$7:$R$2292,3,0)</f>
        <v>44533</v>
      </c>
      <c r="C9" s="65">
        <f>VLOOKUP($A9,'Return Data'!$B$7:$R$2292,4,0)</f>
        <v>51.09</v>
      </c>
      <c r="D9" s="65">
        <f>VLOOKUP($A9,'Return Data'!$B$7:$R$2292,10,0)</f>
        <v>-1.2754000000000001</v>
      </c>
      <c r="E9" s="66">
        <f t="shared" si="0"/>
        <v>22</v>
      </c>
      <c r="F9" s="65">
        <f>VLOOKUP($A9,'Return Data'!$B$7:$R$2292,11,0)</f>
        <v>11.843299999999999</v>
      </c>
      <c r="G9" s="66">
        <f t="shared" si="1"/>
        <v>12</v>
      </c>
      <c r="H9" s="65">
        <f>VLOOKUP($A9,'Return Data'!$B$7:$R$2292,12,0)</f>
        <v>15.719099999999999</v>
      </c>
      <c r="I9" s="66">
        <f t="shared" si="2"/>
        <v>12</v>
      </c>
      <c r="J9" s="65">
        <f>VLOOKUP($A9,'Return Data'!$B$7:$R$2292,13,0)</f>
        <v>30.1325</v>
      </c>
      <c r="K9" s="66">
        <f t="shared" si="3"/>
        <v>22</v>
      </c>
      <c r="L9" s="65">
        <f>VLOOKUP($A9,'Return Data'!$B$7:$R$2292,17,0)</f>
        <v>22.1187</v>
      </c>
      <c r="M9" s="66">
        <f t="shared" si="4"/>
        <v>12</v>
      </c>
      <c r="N9" s="65">
        <f>VLOOKUP($A9,'Return Data'!$B$7:$R$2292,14,0)</f>
        <v>21.075500000000002</v>
      </c>
      <c r="O9" s="66">
        <f t="shared" si="5"/>
        <v>2</v>
      </c>
      <c r="P9" s="65">
        <f>VLOOKUP($A9,'Return Data'!$B$7:$R$2292,15,0)</f>
        <v>21.531300000000002</v>
      </c>
      <c r="Q9" s="66">
        <f t="shared" si="6"/>
        <v>1</v>
      </c>
      <c r="R9" s="65">
        <f>VLOOKUP($A9,'Return Data'!$B$7:$R$2292,16,0)</f>
        <v>17.4251</v>
      </c>
      <c r="S9" s="67">
        <f t="shared" si="7"/>
        <v>3</v>
      </c>
    </row>
    <row r="10" spans="1:20" x14ac:dyDescent="0.3">
      <c r="A10" s="63" t="s">
        <v>951</v>
      </c>
      <c r="B10" s="64">
        <f>VLOOKUP($A10,'Return Data'!$B$7:$R$2292,3,0)</f>
        <v>44533</v>
      </c>
      <c r="C10" s="65">
        <f>VLOOKUP($A10,'Return Data'!$B$7:$R$2292,4,0)</f>
        <v>22.84</v>
      </c>
      <c r="D10" s="65">
        <f>VLOOKUP($A10,'Return Data'!$B$7:$R$2292,10,0)</f>
        <v>-2.4765000000000001</v>
      </c>
      <c r="E10" s="66">
        <f t="shared" si="0"/>
        <v>27</v>
      </c>
      <c r="F10" s="65">
        <f>VLOOKUP($A10,'Return Data'!$B$7:$R$2292,11,0)</f>
        <v>8.8656000000000006</v>
      </c>
      <c r="G10" s="66">
        <f t="shared" si="1"/>
        <v>24</v>
      </c>
      <c r="H10" s="65">
        <f>VLOOKUP($A10,'Return Data'!$B$7:$R$2292,12,0)</f>
        <v>10.658899999999999</v>
      </c>
      <c r="I10" s="66">
        <f t="shared" si="2"/>
        <v>29</v>
      </c>
      <c r="J10" s="65">
        <f>VLOOKUP($A10,'Return Data'!$B$7:$R$2292,13,0)</f>
        <v>29.699000000000002</v>
      </c>
      <c r="K10" s="66">
        <f t="shared" si="3"/>
        <v>23</v>
      </c>
      <c r="L10" s="65">
        <f>VLOOKUP($A10,'Return Data'!$B$7:$R$2292,17,0)</f>
        <v>19.785900000000002</v>
      </c>
      <c r="M10" s="66">
        <f t="shared" si="4"/>
        <v>21</v>
      </c>
      <c r="N10" s="65">
        <f>VLOOKUP($A10,'Return Data'!$B$7:$R$2292,14,0)</f>
        <v>17.0123</v>
      </c>
      <c r="O10" s="66">
        <f t="shared" si="5"/>
        <v>21</v>
      </c>
      <c r="P10" s="65">
        <f>VLOOKUP($A10,'Return Data'!$B$7:$R$2292,15,0)</f>
        <v>14.1425</v>
      </c>
      <c r="Q10" s="66">
        <f t="shared" si="6"/>
        <v>25</v>
      </c>
      <c r="R10" s="65">
        <f>VLOOKUP($A10,'Return Data'!$B$7:$R$2292,16,0)</f>
        <v>12.4872</v>
      </c>
      <c r="S10" s="67">
        <f t="shared" si="7"/>
        <v>27</v>
      </c>
    </row>
    <row r="11" spans="1:20" x14ac:dyDescent="0.3">
      <c r="A11" s="63" t="s">
        <v>953</v>
      </c>
      <c r="B11" s="64">
        <f>VLOOKUP($A11,'Return Data'!$B$7:$R$2292,3,0)</f>
        <v>44533</v>
      </c>
      <c r="C11" s="65">
        <f>VLOOKUP($A11,'Return Data'!$B$7:$R$2292,4,0)</f>
        <v>152.51</v>
      </c>
      <c r="D11" s="65">
        <f>VLOOKUP($A11,'Return Data'!$B$7:$R$2292,10,0)</f>
        <v>-0.63849999999999996</v>
      </c>
      <c r="E11" s="66">
        <f t="shared" si="0"/>
        <v>19</v>
      </c>
      <c r="F11" s="65">
        <f>VLOOKUP($A11,'Return Data'!$B$7:$R$2292,11,0)</f>
        <v>10.4025</v>
      </c>
      <c r="G11" s="66">
        <f t="shared" si="1"/>
        <v>20</v>
      </c>
      <c r="H11" s="65">
        <f>VLOOKUP($A11,'Return Data'!$B$7:$R$2292,12,0)</f>
        <v>13.280799999999999</v>
      </c>
      <c r="I11" s="66">
        <f t="shared" si="2"/>
        <v>20</v>
      </c>
      <c r="J11" s="65">
        <f>VLOOKUP($A11,'Return Data'!$B$7:$R$2292,13,0)</f>
        <v>30.540099999999999</v>
      </c>
      <c r="K11" s="66">
        <f t="shared" si="3"/>
        <v>21</v>
      </c>
      <c r="L11" s="65">
        <f>VLOOKUP($A11,'Return Data'!$B$7:$R$2292,17,0)</f>
        <v>20.890999999999998</v>
      </c>
      <c r="M11" s="66">
        <f t="shared" si="4"/>
        <v>19</v>
      </c>
      <c r="N11" s="65">
        <f>VLOOKUP($A11,'Return Data'!$B$7:$R$2292,14,0)</f>
        <v>20.02</v>
      </c>
      <c r="O11" s="66">
        <f t="shared" si="5"/>
        <v>5</v>
      </c>
      <c r="P11" s="65">
        <f>VLOOKUP($A11,'Return Data'!$B$7:$R$2292,15,0)</f>
        <v>17.923400000000001</v>
      </c>
      <c r="Q11" s="66">
        <f t="shared" si="6"/>
        <v>6</v>
      </c>
      <c r="R11" s="65">
        <f>VLOOKUP($A11,'Return Data'!$B$7:$R$2292,16,0)</f>
        <v>16.191299999999998</v>
      </c>
      <c r="S11" s="67">
        <f t="shared" si="7"/>
        <v>6</v>
      </c>
    </row>
    <row r="12" spans="1:20" x14ac:dyDescent="0.3">
      <c r="A12" s="63" t="s">
        <v>954</v>
      </c>
      <c r="B12" s="64">
        <f>VLOOKUP($A12,'Return Data'!$B$7:$R$2292,3,0)</f>
        <v>44533</v>
      </c>
      <c r="C12" s="65">
        <f>VLOOKUP($A12,'Return Data'!$B$7:$R$2292,4,0)</f>
        <v>45.35</v>
      </c>
      <c r="D12" s="65">
        <f>VLOOKUP($A12,'Return Data'!$B$7:$R$2292,10,0)</f>
        <v>-1.1121000000000001</v>
      </c>
      <c r="E12" s="66">
        <f t="shared" si="0"/>
        <v>21</v>
      </c>
      <c r="F12" s="65">
        <f>VLOOKUP($A12,'Return Data'!$B$7:$R$2292,11,0)</f>
        <v>10.582800000000001</v>
      </c>
      <c r="G12" s="66">
        <f t="shared" si="1"/>
        <v>18</v>
      </c>
      <c r="H12" s="65">
        <f>VLOOKUP($A12,'Return Data'!$B$7:$R$2292,12,0)</f>
        <v>14.8101</v>
      </c>
      <c r="I12" s="66">
        <f t="shared" si="2"/>
        <v>17</v>
      </c>
      <c r="J12" s="65">
        <f>VLOOKUP($A12,'Return Data'!$B$7:$R$2292,13,0)</f>
        <v>33.147399999999998</v>
      </c>
      <c r="K12" s="66">
        <f t="shared" si="3"/>
        <v>16</v>
      </c>
      <c r="L12" s="65">
        <f>VLOOKUP($A12,'Return Data'!$B$7:$R$2292,17,0)</f>
        <v>25.817599999999999</v>
      </c>
      <c r="M12" s="66">
        <f t="shared" si="4"/>
        <v>1</v>
      </c>
      <c r="N12" s="65">
        <f>VLOOKUP($A12,'Return Data'!$B$7:$R$2292,14,0)</f>
        <v>22.444299999999998</v>
      </c>
      <c r="O12" s="66">
        <f t="shared" si="5"/>
        <v>1</v>
      </c>
      <c r="P12" s="65">
        <f>VLOOKUP($A12,'Return Data'!$B$7:$R$2292,15,0)</f>
        <v>20.381499999999999</v>
      </c>
      <c r="Q12" s="66">
        <f t="shared" si="6"/>
        <v>2</v>
      </c>
      <c r="R12" s="65">
        <f>VLOOKUP($A12,'Return Data'!$B$7:$R$2292,16,0)</f>
        <v>16.0395</v>
      </c>
      <c r="S12" s="67">
        <f t="shared" si="7"/>
        <v>7</v>
      </c>
    </row>
    <row r="13" spans="1:20" x14ac:dyDescent="0.3">
      <c r="A13" s="63" t="s">
        <v>956</v>
      </c>
      <c r="B13" s="64">
        <f>VLOOKUP($A13,'Return Data'!$B$7:$R$2292,3,0)</f>
        <v>44533</v>
      </c>
      <c r="C13" s="65">
        <f>VLOOKUP($A13,'Return Data'!$B$7:$R$2292,4,0)</f>
        <v>303.01</v>
      </c>
      <c r="D13" s="65">
        <f>VLOOKUP($A13,'Return Data'!$B$7:$R$2292,10,0)</f>
        <v>-5.2552000000000003</v>
      </c>
      <c r="E13" s="66">
        <f t="shared" si="0"/>
        <v>29</v>
      </c>
      <c r="F13" s="65">
        <f>VLOOKUP($A13,'Return Data'!$B$7:$R$2292,11,0)</f>
        <v>5.8239999999999998</v>
      </c>
      <c r="G13" s="66">
        <f t="shared" si="1"/>
        <v>29</v>
      </c>
      <c r="H13" s="65">
        <f>VLOOKUP($A13,'Return Data'!$B$7:$R$2292,12,0)</f>
        <v>11.359</v>
      </c>
      <c r="I13" s="66">
        <f t="shared" si="2"/>
        <v>25</v>
      </c>
      <c r="J13" s="65">
        <f>VLOOKUP($A13,'Return Data'!$B$7:$R$2292,13,0)</f>
        <v>25.555199999999999</v>
      </c>
      <c r="K13" s="66">
        <f t="shared" si="3"/>
        <v>27</v>
      </c>
      <c r="L13" s="65">
        <f>VLOOKUP($A13,'Return Data'!$B$7:$R$2292,17,0)</f>
        <v>14.293900000000001</v>
      </c>
      <c r="M13" s="66">
        <f t="shared" si="4"/>
        <v>29</v>
      </c>
      <c r="N13" s="65">
        <f>VLOOKUP($A13,'Return Data'!$B$7:$R$2292,14,0)</f>
        <v>13.9124</v>
      </c>
      <c r="O13" s="66">
        <f t="shared" si="5"/>
        <v>27</v>
      </c>
      <c r="P13" s="65">
        <f>VLOOKUP($A13,'Return Data'!$B$7:$R$2292,15,0)</f>
        <v>12.9269</v>
      </c>
      <c r="Q13" s="66">
        <f t="shared" si="6"/>
        <v>26</v>
      </c>
      <c r="R13" s="65">
        <f>VLOOKUP($A13,'Return Data'!$B$7:$R$2292,16,0)</f>
        <v>11.888299999999999</v>
      </c>
      <c r="S13" s="67">
        <f t="shared" si="7"/>
        <v>28</v>
      </c>
    </row>
    <row r="14" spans="1:20" x14ac:dyDescent="0.3">
      <c r="A14" s="63" t="s">
        <v>959</v>
      </c>
      <c r="B14" s="64">
        <f>VLOOKUP($A14,'Return Data'!$B$7:$R$2292,3,0)</f>
        <v>44533</v>
      </c>
      <c r="C14" s="65">
        <f>VLOOKUP($A14,'Return Data'!$B$7:$R$2292,4,0)</f>
        <v>58.48</v>
      </c>
      <c r="D14" s="65">
        <f>VLOOKUP($A14,'Return Data'!$B$7:$R$2292,10,0)</f>
        <v>-1.3828</v>
      </c>
      <c r="E14" s="66">
        <f t="shared" si="0"/>
        <v>24</v>
      </c>
      <c r="F14" s="65">
        <f>VLOOKUP($A14,'Return Data'!$B$7:$R$2292,11,0)</f>
        <v>10.967700000000001</v>
      </c>
      <c r="G14" s="66">
        <f t="shared" si="1"/>
        <v>16</v>
      </c>
      <c r="H14" s="65">
        <f>VLOOKUP($A14,'Return Data'!$B$7:$R$2292,12,0)</f>
        <v>14.330399999999999</v>
      </c>
      <c r="I14" s="66">
        <f t="shared" si="2"/>
        <v>18</v>
      </c>
      <c r="J14" s="65">
        <f>VLOOKUP($A14,'Return Data'!$B$7:$R$2292,13,0)</f>
        <v>31.9495</v>
      </c>
      <c r="K14" s="66">
        <f t="shared" si="3"/>
        <v>19</v>
      </c>
      <c r="L14" s="65">
        <f>VLOOKUP($A14,'Return Data'!$B$7:$R$2292,17,0)</f>
        <v>22.263200000000001</v>
      </c>
      <c r="M14" s="66">
        <f t="shared" si="4"/>
        <v>10</v>
      </c>
      <c r="N14" s="65">
        <f>VLOOKUP($A14,'Return Data'!$B$7:$R$2292,14,0)</f>
        <v>18.643899999999999</v>
      </c>
      <c r="O14" s="66">
        <f t="shared" si="5"/>
        <v>10</v>
      </c>
      <c r="P14" s="65">
        <f>VLOOKUP($A14,'Return Data'!$B$7:$R$2292,15,0)</f>
        <v>18.054500000000001</v>
      </c>
      <c r="Q14" s="66">
        <f t="shared" si="6"/>
        <v>4</v>
      </c>
      <c r="R14" s="65">
        <f>VLOOKUP($A14,'Return Data'!$B$7:$R$2292,16,0)</f>
        <v>15.393800000000001</v>
      </c>
      <c r="S14" s="67">
        <f t="shared" si="7"/>
        <v>12</v>
      </c>
    </row>
    <row r="15" spans="1:20" x14ac:dyDescent="0.3">
      <c r="A15" s="63" t="s">
        <v>961</v>
      </c>
      <c r="B15" s="64">
        <f>VLOOKUP($A15,'Return Data'!$B$7:$R$2292,3,0)</f>
        <v>44533</v>
      </c>
      <c r="C15" s="65">
        <f>VLOOKUP($A15,'Return Data'!$B$7:$R$2292,4,0)</f>
        <v>755.44349999999997</v>
      </c>
      <c r="D15" s="65">
        <f>VLOOKUP($A15,'Return Data'!$B$7:$R$2292,10,0)</f>
        <v>0.64129999999999998</v>
      </c>
      <c r="E15" s="66">
        <f t="shared" si="0"/>
        <v>10</v>
      </c>
      <c r="F15" s="65">
        <f>VLOOKUP($A15,'Return Data'!$B$7:$R$2292,11,0)</f>
        <v>7.79</v>
      </c>
      <c r="G15" s="66">
        <f t="shared" si="1"/>
        <v>26</v>
      </c>
      <c r="H15" s="65">
        <f>VLOOKUP($A15,'Return Data'!$B$7:$R$2292,12,0)</f>
        <v>12.859299999999999</v>
      </c>
      <c r="I15" s="66">
        <f t="shared" si="2"/>
        <v>21</v>
      </c>
      <c r="J15" s="65">
        <f>VLOOKUP($A15,'Return Data'!$B$7:$R$2292,13,0)</f>
        <v>38.394399999999997</v>
      </c>
      <c r="K15" s="66">
        <f t="shared" si="3"/>
        <v>6</v>
      </c>
      <c r="L15" s="65">
        <f>VLOOKUP($A15,'Return Data'!$B$7:$R$2292,17,0)</f>
        <v>23.2226</v>
      </c>
      <c r="M15" s="66">
        <f t="shared" si="4"/>
        <v>7</v>
      </c>
      <c r="N15" s="65">
        <f>VLOOKUP($A15,'Return Data'!$B$7:$R$2292,14,0)</f>
        <v>17.4466</v>
      </c>
      <c r="O15" s="66">
        <f t="shared" si="5"/>
        <v>18</v>
      </c>
      <c r="P15" s="65">
        <f>VLOOKUP($A15,'Return Data'!$B$7:$R$2292,15,0)</f>
        <v>14.8088</v>
      </c>
      <c r="Q15" s="66">
        <f t="shared" si="6"/>
        <v>22</v>
      </c>
      <c r="R15" s="65">
        <f>VLOOKUP($A15,'Return Data'!$B$7:$R$2292,16,0)</f>
        <v>13.796200000000001</v>
      </c>
      <c r="S15" s="67">
        <f t="shared" si="7"/>
        <v>21</v>
      </c>
    </row>
    <row r="16" spans="1:20" x14ac:dyDescent="0.3">
      <c r="A16" s="63" t="s">
        <v>963</v>
      </c>
      <c r="B16" s="64">
        <f>VLOOKUP($A16,'Return Data'!$B$7:$R$2292,3,0)</f>
        <v>44533</v>
      </c>
      <c r="C16" s="65">
        <f>VLOOKUP($A16,'Return Data'!$B$7:$R$2292,4,0)</f>
        <v>715.27099999999996</v>
      </c>
      <c r="D16" s="65">
        <f>VLOOKUP($A16,'Return Data'!$B$7:$R$2292,10,0)</f>
        <v>1.2764</v>
      </c>
      <c r="E16" s="66">
        <f t="shared" si="0"/>
        <v>6</v>
      </c>
      <c r="F16" s="65">
        <f>VLOOKUP($A16,'Return Data'!$B$7:$R$2292,11,0)</f>
        <v>8.5751000000000008</v>
      </c>
      <c r="G16" s="66">
        <f t="shared" si="1"/>
        <v>25</v>
      </c>
      <c r="H16" s="65">
        <f>VLOOKUP($A16,'Return Data'!$B$7:$R$2292,12,0)</f>
        <v>11.355700000000001</v>
      </c>
      <c r="I16" s="66">
        <f t="shared" si="2"/>
        <v>26</v>
      </c>
      <c r="J16" s="65">
        <f>VLOOKUP($A16,'Return Data'!$B$7:$R$2292,13,0)</f>
        <v>35.270499999999998</v>
      </c>
      <c r="K16" s="66">
        <f t="shared" si="3"/>
        <v>12</v>
      </c>
      <c r="L16" s="65">
        <f>VLOOKUP($A16,'Return Data'!$B$7:$R$2292,17,0)</f>
        <v>17.5444</v>
      </c>
      <c r="M16" s="66">
        <f t="shared" si="4"/>
        <v>26</v>
      </c>
      <c r="N16" s="65">
        <f>VLOOKUP($A16,'Return Data'!$B$7:$R$2292,14,0)</f>
        <v>14.349600000000001</v>
      </c>
      <c r="O16" s="66">
        <f t="shared" si="5"/>
        <v>25</v>
      </c>
      <c r="P16" s="65">
        <f>VLOOKUP($A16,'Return Data'!$B$7:$R$2292,15,0)</f>
        <v>14.728300000000001</v>
      </c>
      <c r="Q16" s="66">
        <f t="shared" si="6"/>
        <v>23</v>
      </c>
      <c r="R16" s="65">
        <f>VLOOKUP($A16,'Return Data'!$B$7:$R$2292,16,0)</f>
        <v>13.759499999999999</v>
      </c>
      <c r="S16" s="67">
        <f t="shared" si="7"/>
        <v>22</v>
      </c>
    </row>
    <row r="17" spans="1:19" x14ac:dyDescent="0.3">
      <c r="A17" s="63" t="s">
        <v>965</v>
      </c>
      <c r="B17" s="64">
        <f>VLOOKUP($A17,'Return Data'!$B$7:$R$2292,3,0)</f>
        <v>44533</v>
      </c>
      <c r="C17" s="65">
        <f>VLOOKUP($A17,'Return Data'!$B$7:$R$2292,4,0)</f>
        <v>335.96859999999998</v>
      </c>
      <c r="D17" s="65">
        <f>VLOOKUP($A17,'Return Data'!$B$7:$R$2292,10,0)</f>
        <v>-1.4124000000000001</v>
      </c>
      <c r="E17" s="66">
        <f t="shared" si="0"/>
        <v>25</v>
      </c>
      <c r="F17" s="65">
        <f>VLOOKUP($A17,'Return Data'!$B$7:$R$2292,11,0)</f>
        <v>9.1715999999999998</v>
      </c>
      <c r="G17" s="66">
        <f t="shared" si="1"/>
        <v>23</v>
      </c>
      <c r="H17" s="65">
        <f>VLOOKUP($A17,'Return Data'!$B$7:$R$2292,12,0)</f>
        <v>11.168900000000001</v>
      </c>
      <c r="I17" s="66">
        <f t="shared" si="2"/>
        <v>27</v>
      </c>
      <c r="J17" s="65">
        <f>VLOOKUP($A17,'Return Data'!$B$7:$R$2292,13,0)</f>
        <v>29.497299999999999</v>
      </c>
      <c r="K17" s="66">
        <f t="shared" si="3"/>
        <v>24</v>
      </c>
      <c r="L17" s="65">
        <f>VLOOKUP($A17,'Return Data'!$B$7:$R$2292,17,0)</f>
        <v>19.224299999999999</v>
      </c>
      <c r="M17" s="66">
        <f t="shared" si="4"/>
        <v>24</v>
      </c>
      <c r="N17" s="65">
        <f>VLOOKUP($A17,'Return Data'!$B$7:$R$2292,14,0)</f>
        <v>17.709900000000001</v>
      </c>
      <c r="O17" s="66">
        <f t="shared" si="5"/>
        <v>16</v>
      </c>
      <c r="P17" s="65">
        <f>VLOOKUP($A17,'Return Data'!$B$7:$R$2292,15,0)</f>
        <v>16.324200000000001</v>
      </c>
      <c r="Q17" s="66">
        <f t="shared" si="6"/>
        <v>14</v>
      </c>
      <c r="R17" s="65">
        <f>VLOOKUP($A17,'Return Data'!$B$7:$R$2292,16,0)</f>
        <v>13.652900000000001</v>
      </c>
      <c r="S17" s="67">
        <f t="shared" si="7"/>
        <v>23</v>
      </c>
    </row>
    <row r="18" spans="1:19" x14ac:dyDescent="0.3">
      <c r="A18" s="63" t="s">
        <v>967</v>
      </c>
      <c r="B18" s="64">
        <f>VLOOKUP($A18,'Return Data'!$B$7:$R$2292,3,0)</f>
        <v>44533</v>
      </c>
      <c r="C18" s="65">
        <f>VLOOKUP($A18,'Return Data'!$B$7:$R$2292,4,0)</f>
        <v>69.14</v>
      </c>
      <c r="D18" s="65">
        <f>VLOOKUP($A18,'Return Data'!$B$7:$R$2292,10,0)</f>
        <v>1.4079999999999999</v>
      </c>
      <c r="E18" s="66">
        <f t="shared" si="0"/>
        <v>4</v>
      </c>
      <c r="F18" s="65">
        <f>VLOOKUP($A18,'Return Data'!$B$7:$R$2292,11,0)</f>
        <v>12.441000000000001</v>
      </c>
      <c r="G18" s="66">
        <f t="shared" si="1"/>
        <v>9</v>
      </c>
      <c r="H18" s="65">
        <f>VLOOKUP($A18,'Return Data'!$B$7:$R$2292,12,0)</f>
        <v>15.348699999999999</v>
      </c>
      <c r="I18" s="66">
        <f t="shared" si="2"/>
        <v>14</v>
      </c>
      <c r="J18" s="65">
        <f>VLOOKUP($A18,'Return Data'!$B$7:$R$2292,13,0)</f>
        <v>35.808300000000003</v>
      </c>
      <c r="K18" s="66">
        <f t="shared" si="3"/>
        <v>10</v>
      </c>
      <c r="L18" s="65">
        <f>VLOOKUP($A18,'Return Data'!$B$7:$R$2292,17,0)</f>
        <v>21.9833</v>
      </c>
      <c r="M18" s="66">
        <f t="shared" si="4"/>
        <v>13</v>
      </c>
      <c r="N18" s="65">
        <f>VLOOKUP($A18,'Return Data'!$B$7:$R$2292,14,0)</f>
        <v>17.657900000000001</v>
      </c>
      <c r="O18" s="66">
        <f t="shared" si="5"/>
        <v>17</v>
      </c>
      <c r="P18" s="65">
        <f>VLOOKUP($A18,'Return Data'!$B$7:$R$2292,15,0)</f>
        <v>16.887899999999998</v>
      </c>
      <c r="Q18" s="66">
        <f t="shared" si="6"/>
        <v>11</v>
      </c>
      <c r="R18" s="65">
        <f>VLOOKUP($A18,'Return Data'!$B$7:$R$2292,16,0)</f>
        <v>15.8813</v>
      </c>
      <c r="S18" s="67">
        <f t="shared" si="7"/>
        <v>8</v>
      </c>
    </row>
    <row r="19" spans="1:19" x14ac:dyDescent="0.3">
      <c r="A19" s="63" t="s">
        <v>969</v>
      </c>
      <c r="B19" s="64">
        <f>VLOOKUP($A19,'Return Data'!$B$7:$R$2292,3,0)</f>
        <v>44533</v>
      </c>
      <c r="C19" s="65">
        <f>VLOOKUP($A19,'Return Data'!$B$7:$R$2292,4,0)</f>
        <v>42.79</v>
      </c>
      <c r="D19" s="65">
        <f>VLOOKUP($A19,'Return Data'!$B$7:$R$2292,10,0)</f>
        <v>-7.0099999999999996E-2</v>
      </c>
      <c r="E19" s="66">
        <f t="shared" si="0"/>
        <v>15</v>
      </c>
      <c r="F19" s="65">
        <f>VLOOKUP($A19,'Return Data'!$B$7:$R$2292,11,0)</f>
        <v>12.9024</v>
      </c>
      <c r="G19" s="66">
        <f t="shared" si="1"/>
        <v>7</v>
      </c>
      <c r="H19" s="65">
        <f>VLOOKUP($A19,'Return Data'!$B$7:$R$2292,12,0)</f>
        <v>18.8611</v>
      </c>
      <c r="I19" s="66">
        <f t="shared" si="2"/>
        <v>2</v>
      </c>
      <c r="J19" s="65">
        <f>VLOOKUP($A19,'Return Data'!$B$7:$R$2292,13,0)</f>
        <v>38.5687</v>
      </c>
      <c r="K19" s="66">
        <f t="shared" si="3"/>
        <v>5</v>
      </c>
      <c r="L19" s="65">
        <f>VLOOKUP($A19,'Return Data'!$B$7:$R$2292,17,0)</f>
        <v>24.566400000000002</v>
      </c>
      <c r="M19" s="66">
        <f t="shared" si="4"/>
        <v>3</v>
      </c>
      <c r="N19" s="65">
        <f>VLOOKUP($A19,'Return Data'!$B$7:$R$2292,14,0)</f>
        <v>20.902100000000001</v>
      </c>
      <c r="O19" s="66">
        <f t="shared" si="5"/>
        <v>3</v>
      </c>
      <c r="P19" s="65">
        <f>VLOOKUP($A19,'Return Data'!$B$7:$R$2292,15,0)</f>
        <v>17.0242</v>
      </c>
      <c r="Q19" s="66">
        <f t="shared" si="6"/>
        <v>10</v>
      </c>
      <c r="R19" s="65">
        <f>VLOOKUP($A19,'Return Data'!$B$7:$R$2292,16,0)</f>
        <v>15.158300000000001</v>
      </c>
      <c r="S19" s="67">
        <f t="shared" si="7"/>
        <v>14</v>
      </c>
    </row>
    <row r="20" spans="1:19" x14ac:dyDescent="0.3">
      <c r="A20" s="63" t="s">
        <v>970</v>
      </c>
      <c r="B20" s="64">
        <f>VLOOKUP($A20,'Return Data'!$B$7:$R$2292,3,0)</f>
        <v>44533</v>
      </c>
      <c r="C20" s="65">
        <f>VLOOKUP($A20,'Return Data'!$B$7:$R$2292,4,0)</f>
        <v>54.96</v>
      </c>
      <c r="D20" s="65">
        <f>VLOOKUP($A20,'Return Data'!$B$7:$R$2292,10,0)</f>
        <v>1.141</v>
      </c>
      <c r="E20" s="66">
        <f t="shared" si="0"/>
        <v>7</v>
      </c>
      <c r="F20" s="65">
        <f>VLOOKUP($A20,'Return Data'!$B$7:$R$2292,11,0)</f>
        <v>14.1907</v>
      </c>
      <c r="G20" s="66">
        <f t="shared" si="1"/>
        <v>3</v>
      </c>
      <c r="H20" s="65">
        <f>VLOOKUP($A20,'Return Data'!$B$7:$R$2292,12,0)</f>
        <v>17.611799999999999</v>
      </c>
      <c r="I20" s="66">
        <f t="shared" si="2"/>
        <v>5</v>
      </c>
      <c r="J20" s="65">
        <f>VLOOKUP($A20,'Return Data'!$B$7:$R$2292,13,0)</f>
        <v>34.343699999999998</v>
      </c>
      <c r="K20" s="66">
        <f t="shared" si="3"/>
        <v>15</v>
      </c>
      <c r="L20" s="65">
        <f>VLOOKUP($A20,'Return Data'!$B$7:$R$2292,17,0)</f>
        <v>23.4712</v>
      </c>
      <c r="M20" s="66">
        <f t="shared" si="4"/>
        <v>6</v>
      </c>
      <c r="N20" s="65">
        <f>VLOOKUP($A20,'Return Data'!$B$7:$R$2292,14,0)</f>
        <v>18.7562</v>
      </c>
      <c r="O20" s="66">
        <f t="shared" si="5"/>
        <v>9</v>
      </c>
      <c r="P20" s="65">
        <f>VLOOKUP($A20,'Return Data'!$B$7:$R$2292,15,0)</f>
        <v>17.3918</v>
      </c>
      <c r="Q20" s="66">
        <f t="shared" si="6"/>
        <v>9</v>
      </c>
      <c r="R20" s="65">
        <f>VLOOKUP($A20,'Return Data'!$B$7:$R$2292,16,0)</f>
        <v>13.8957</v>
      </c>
      <c r="S20" s="67">
        <f t="shared" si="7"/>
        <v>20</v>
      </c>
    </row>
    <row r="21" spans="1:19" x14ac:dyDescent="0.3">
      <c r="A21" s="63" t="s">
        <v>973</v>
      </c>
      <c r="B21" s="64">
        <f>VLOOKUP($A21,'Return Data'!$B$7:$R$2292,3,0)</f>
        <v>44533</v>
      </c>
      <c r="C21" s="65">
        <f>VLOOKUP($A21,'Return Data'!$B$7:$R$2292,4,0)</f>
        <v>32.71</v>
      </c>
      <c r="D21" s="65">
        <f>VLOOKUP($A21,'Return Data'!$B$7:$R$2292,10,0)</f>
        <v>0.33739999999999998</v>
      </c>
      <c r="E21" s="66">
        <f t="shared" si="0"/>
        <v>11</v>
      </c>
      <c r="F21" s="65">
        <f>VLOOKUP($A21,'Return Data'!$B$7:$R$2292,11,0)</f>
        <v>9.8757000000000001</v>
      </c>
      <c r="G21" s="66">
        <f t="shared" si="1"/>
        <v>22</v>
      </c>
      <c r="H21" s="65">
        <f>VLOOKUP($A21,'Return Data'!$B$7:$R$2292,12,0)</f>
        <v>11.752599999999999</v>
      </c>
      <c r="I21" s="66">
        <f t="shared" si="2"/>
        <v>23</v>
      </c>
      <c r="J21" s="65">
        <f>VLOOKUP($A21,'Return Data'!$B$7:$R$2292,13,0)</f>
        <v>24.657</v>
      </c>
      <c r="K21" s="66">
        <f t="shared" si="3"/>
        <v>29</v>
      </c>
      <c r="L21" s="65">
        <f>VLOOKUP($A21,'Return Data'!$B$7:$R$2292,17,0)</f>
        <v>15.0093</v>
      </c>
      <c r="M21" s="66">
        <f t="shared" si="4"/>
        <v>27</v>
      </c>
      <c r="N21" s="65">
        <f>VLOOKUP($A21,'Return Data'!$B$7:$R$2292,14,0)</f>
        <v>14.104100000000001</v>
      </c>
      <c r="O21" s="66">
        <f t="shared" si="5"/>
        <v>26</v>
      </c>
      <c r="P21" s="65">
        <f>VLOOKUP($A21,'Return Data'!$B$7:$R$2292,15,0)</f>
        <v>15.128</v>
      </c>
      <c r="Q21" s="66">
        <f t="shared" si="6"/>
        <v>21</v>
      </c>
      <c r="R21" s="65">
        <f>VLOOKUP($A21,'Return Data'!$B$7:$R$2292,16,0)</f>
        <v>13.324400000000001</v>
      </c>
      <c r="S21" s="67">
        <f t="shared" si="7"/>
        <v>24</v>
      </c>
    </row>
    <row r="22" spans="1:19" x14ac:dyDescent="0.3">
      <c r="A22" s="63" t="s">
        <v>975</v>
      </c>
      <c r="B22" s="64">
        <f>VLOOKUP($A22,'Return Data'!$B$7:$R$2292,3,0)</f>
        <v>44533</v>
      </c>
      <c r="C22" s="65">
        <f>VLOOKUP($A22,'Return Data'!$B$7:$R$2292,4,0)</f>
        <v>50.83</v>
      </c>
      <c r="D22" s="65">
        <f>VLOOKUP($A22,'Return Data'!$B$7:$R$2292,10,0)</f>
        <v>1.9046000000000001</v>
      </c>
      <c r="E22" s="66">
        <f t="shared" si="0"/>
        <v>2</v>
      </c>
      <c r="F22" s="65">
        <f>VLOOKUP($A22,'Return Data'!$B$7:$R$2292,11,0)</f>
        <v>16.023700000000002</v>
      </c>
      <c r="G22" s="66">
        <f t="shared" si="1"/>
        <v>1</v>
      </c>
      <c r="H22" s="65">
        <f>VLOOKUP($A22,'Return Data'!$B$7:$R$2292,12,0)</f>
        <v>22.040800000000001</v>
      </c>
      <c r="I22" s="66">
        <f t="shared" si="2"/>
        <v>1</v>
      </c>
      <c r="J22" s="65">
        <f>VLOOKUP($A22,'Return Data'!$B$7:$R$2292,13,0)</f>
        <v>40.608600000000003</v>
      </c>
      <c r="K22" s="66">
        <f t="shared" si="3"/>
        <v>2</v>
      </c>
      <c r="L22" s="65">
        <f>VLOOKUP($A22,'Return Data'!$B$7:$R$2292,17,0)</f>
        <v>24.468399999999999</v>
      </c>
      <c r="M22" s="66">
        <f t="shared" si="4"/>
        <v>4</v>
      </c>
      <c r="N22" s="65">
        <f>VLOOKUP($A22,'Return Data'!$B$7:$R$2292,14,0)</f>
        <v>19.569299999999998</v>
      </c>
      <c r="O22" s="66">
        <f t="shared" si="5"/>
        <v>7</v>
      </c>
      <c r="P22" s="65">
        <f>VLOOKUP($A22,'Return Data'!$B$7:$R$2292,15,0)</f>
        <v>18.051200000000001</v>
      </c>
      <c r="Q22" s="66">
        <f t="shared" si="6"/>
        <v>5</v>
      </c>
      <c r="R22" s="65">
        <f>VLOOKUP($A22,'Return Data'!$B$7:$R$2292,16,0)</f>
        <v>16.484400000000001</v>
      </c>
      <c r="S22" s="67">
        <f t="shared" si="7"/>
        <v>4</v>
      </c>
    </row>
    <row r="23" spans="1:19" x14ac:dyDescent="0.3">
      <c r="A23" s="63" t="s">
        <v>977</v>
      </c>
      <c r="B23" s="64">
        <f>VLOOKUP($A23,'Return Data'!$B$7:$R$2292,3,0)</f>
        <v>44533</v>
      </c>
      <c r="C23" s="65">
        <f>VLOOKUP($A23,'Return Data'!$B$7:$R$2292,4,0)</f>
        <v>107.8186</v>
      </c>
      <c r="D23" s="65">
        <f>VLOOKUP($A23,'Return Data'!$B$7:$R$2292,10,0)</f>
        <v>2.0705</v>
      </c>
      <c r="E23" s="66">
        <f t="shared" si="0"/>
        <v>1</v>
      </c>
      <c r="F23" s="65">
        <f>VLOOKUP($A23,'Return Data'!$B$7:$R$2292,11,0)</f>
        <v>12.8127</v>
      </c>
      <c r="G23" s="66">
        <f t="shared" si="1"/>
        <v>8</v>
      </c>
      <c r="H23" s="65">
        <f>VLOOKUP($A23,'Return Data'!$B$7:$R$2292,12,0)</f>
        <v>15.991199999999999</v>
      </c>
      <c r="I23" s="66">
        <f t="shared" si="2"/>
        <v>10</v>
      </c>
      <c r="J23" s="65">
        <f>VLOOKUP($A23,'Return Data'!$B$7:$R$2292,13,0)</f>
        <v>28.232700000000001</v>
      </c>
      <c r="K23" s="66">
        <f t="shared" si="3"/>
        <v>26</v>
      </c>
      <c r="L23" s="65">
        <f>VLOOKUP($A23,'Return Data'!$B$7:$R$2292,17,0)</f>
        <v>21.4861</v>
      </c>
      <c r="M23" s="66">
        <f t="shared" si="4"/>
        <v>16</v>
      </c>
      <c r="N23" s="65">
        <f>VLOOKUP($A23,'Return Data'!$B$7:$R$2292,14,0)</f>
        <v>15.853999999999999</v>
      </c>
      <c r="O23" s="66">
        <f t="shared" si="5"/>
        <v>23</v>
      </c>
      <c r="P23" s="65">
        <f>VLOOKUP($A23,'Return Data'!$B$7:$R$2292,15,0)</f>
        <v>14.325100000000001</v>
      </c>
      <c r="Q23" s="66">
        <f t="shared" si="6"/>
        <v>24</v>
      </c>
      <c r="R23" s="65">
        <f>VLOOKUP($A23,'Return Data'!$B$7:$R$2292,16,0)</f>
        <v>13.0085</v>
      </c>
      <c r="S23" s="67">
        <f t="shared" si="7"/>
        <v>25</v>
      </c>
    </row>
    <row r="24" spans="1:19" x14ac:dyDescent="0.3">
      <c r="A24" s="63" t="s">
        <v>1904</v>
      </c>
      <c r="B24" s="64">
        <f>VLOOKUP($A24,'Return Data'!$B$7:$R$2292,3,0)</f>
        <v>44533</v>
      </c>
      <c r="C24" s="65">
        <f>VLOOKUP($A24,'Return Data'!$B$7:$R$2292,4,0)</f>
        <v>409.40800000000002</v>
      </c>
      <c r="D24" s="65">
        <f>VLOOKUP($A24,'Return Data'!$B$7:$R$2292,10,0)</f>
        <v>-0.64119999999999999</v>
      </c>
      <c r="E24" s="66">
        <f t="shared" si="0"/>
        <v>20</v>
      </c>
      <c r="F24" s="65">
        <f>VLOOKUP($A24,'Return Data'!$B$7:$R$2292,11,0)</f>
        <v>11.620100000000001</v>
      </c>
      <c r="G24" s="66">
        <f t="shared" si="1"/>
        <v>15</v>
      </c>
      <c r="H24" s="65">
        <f>VLOOKUP($A24,'Return Data'!$B$7:$R$2292,12,0)</f>
        <v>16.245699999999999</v>
      </c>
      <c r="I24" s="66">
        <f t="shared" si="2"/>
        <v>8</v>
      </c>
      <c r="J24" s="65">
        <f>VLOOKUP($A24,'Return Data'!$B$7:$R$2292,13,0)</f>
        <v>35.931899999999999</v>
      </c>
      <c r="K24" s="66">
        <f t="shared" si="3"/>
        <v>9</v>
      </c>
      <c r="L24" s="65">
        <f>VLOOKUP($A24,'Return Data'!$B$7:$R$2292,17,0)</f>
        <v>23.594000000000001</v>
      </c>
      <c r="M24" s="66">
        <f t="shared" si="4"/>
        <v>5</v>
      </c>
      <c r="N24" s="65">
        <f>VLOOKUP($A24,'Return Data'!$B$7:$R$2292,14,0)</f>
        <v>20.604700000000001</v>
      </c>
      <c r="O24" s="66">
        <f t="shared" si="5"/>
        <v>4</v>
      </c>
      <c r="P24" s="65">
        <f>VLOOKUP($A24,'Return Data'!$B$7:$R$2292,15,0)</f>
        <v>17.704999999999998</v>
      </c>
      <c r="Q24" s="66">
        <f t="shared" si="6"/>
        <v>8</v>
      </c>
      <c r="R24" s="65">
        <f>VLOOKUP($A24,'Return Data'!$B$7:$R$2292,16,0)</f>
        <v>15.7333</v>
      </c>
      <c r="S24" s="67">
        <f t="shared" si="7"/>
        <v>9</v>
      </c>
    </row>
    <row r="25" spans="1:19" x14ac:dyDescent="0.3">
      <c r="A25" s="63" t="s">
        <v>978</v>
      </c>
      <c r="B25" s="64">
        <f>VLOOKUP($A25,'Return Data'!$B$7:$R$2292,3,0)</f>
        <v>44533</v>
      </c>
      <c r="C25" s="65">
        <f>VLOOKUP($A25,'Return Data'!$B$7:$R$2292,4,0)</f>
        <v>42.996000000000002</v>
      </c>
      <c r="D25" s="65">
        <f>VLOOKUP($A25,'Return Data'!$B$7:$R$2292,10,0)</f>
        <v>-1.3446</v>
      </c>
      <c r="E25" s="66">
        <f t="shared" si="0"/>
        <v>23</v>
      </c>
      <c r="F25" s="65">
        <f>VLOOKUP($A25,'Return Data'!$B$7:$R$2292,11,0)</f>
        <v>9.9136000000000006</v>
      </c>
      <c r="G25" s="66">
        <f t="shared" si="1"/>
        <v>21</v>
      </c>
      <c r="H25" s="65">
        <f>VLOOKUP($A25,'Return Data'!$B$7:$R$2292,12,0)</f>
        <v>13.4399</v>
      </c>
      <c r="I25" s="66">
        <f t="shared" si="2"/>
        <v>19</v>
      </c>
      <c r="J25" s="65">
        <f>VLOOKUP($A25,'Return Data'!$B$7:$R$2292,13,0)</f>
        <v>31.470199999999998</v>
      </c>
      <c r="K25" s="66">
        <f t="shared" si="3"/>
        <v>20</v>
      </c>
      <c r="L25" s="65">
        <f>VLOOKUP($A25,'Return Data'!$B$7:$R$2292,17,0)</f>
        <v>19.391100000000002</v>
      </c>
      <c r="M25" s="66">
        <f t="shared" si="4"/>
        <v>23</v>
      </c>
      <c r="N25" s="65">
        <f>VLOOKUP($A25,'Return Data'!$B$7:$R$2292,14,0)</f>
        <v>17.044899999999998</v>
      </c>
      <c r="O25" s="66">
        <f t="shared" si="5"/>
        <v>20</v>
      </c>
      <c r="P25" s="65">
        <f>VLOOKUP($A25,'Return Data'!$B$7:$R$2292,15,0)</f>
        <v>15.551299999999999</v>
      </c>
      <c r="Q25" s="66">
        <f t="shared" si="6"/>
        <v>20</v>
      </c>
      <c r="R25" s="65">
        <f>VLOOKUP($A25,'Return Data'!$B$7:$R$2292,16,0)</f>
        <v>14.3668</v>
      </c>
      <c r="S25" s="67">
        <f t="shared" si="7"/>
        <v>18</v>
      </c>
    </row>
    <row r="26" spans="1:19" x14ac:dyDescent="0.3">
      <c r="A26" s="63" t="s">
        <v>980</v>
      </c>
      <c r="B26" s="64">
        <f>VLOOKUP($A26,'Return Data'!$B$7:$R$2292,3,0)</f>
        <v>44533</v>
      </c>
      <c r="C26" s="65">
        <f>VLOOKUP($A26,'Return Data'!$B$7:$R$2292,4,0)</f>
        <v>44.509</v>
      </c>
      <c r="D26" s="65">
        <f>VLOOKUP($A26,'Return Data'!$B$7:$R$2292,10,0)</f>
        <v>0.33250000000000002</v>
      </c>
      <c r="E26" s="66">
        <f t="shared" si="0"/>
        <v>12</v>
      </c>
      <c r="F26" s="65">
        <f>VLOOKUP($A26,'Return Data'!$B$7:$R$2292,11,0)</f>
        <v>13.786899999999999</v>
      </c>
      <c r="G26" s="66">
        <f t="shared" si="1"/>
        <v>5</v>
      </c>
      <c r="H26" s="65">
        <f>VLOOKUP($A26,'Return Data'!$B$7:$R$2292,12,0)</f>
        <v>17.6861</v>
      </c>
      <c r="I26" s="66">
        <f t="shared" si="2"/>
        <v>4</v>
      </c>
      <c r="J26" s="65">
        <f>VLOOKUP($A26,'Return Data'!$B$7:$R$2292,13,0)</f>
        <v>32.787399999999998</v>
      </c>
      <c r="K26" s="66">
        <f t="shared" si="3"/>
        <v>18</v>
      </c>
      <c r="L26" s="65">
        <f>VLOOKUP($A26,'Return Data'!$B$7:$R$2292,17,0)</f>
        <v>20.9495</v>
      </c>
      <c r="M26" s="66">
        <f t="shared" si="4"/>
        <v>18</v>
      </c>
      <c r="N26" s="65">
        <f>VLOOKUP($A26,'Return Data'!$B$7:$R$2292,14,0)</f>
        <v>18.873699999999999</v>
      </c>
      <c r="O26" s="66">
        <f t="shared" si="5"/>
        <v>8</v>
      </c>
      <c r="P26" s="65">
        <f>VLOOKUP($A26,'Return Data'!$B$7:$R$2292,15,0)</f>
        <v>16.870699999999999</v>
      </c>
      <c r="Q26" s="66">
        <f t="shared" si="6"/>
        <v>12</v>
      </c>
      <c r="R26" s="65">
        <f>VLOOKUP($A26,'Return Data'!$B$7:$R$2292,16,0)</f>
        <v>14.377000000000001</v>
      </c>
      <c r="S26" s="67">
        <f t="shared" si="7"/>
        <v>17</v>
      </c>
    </row>
    <row r="27" spans="1:19" x14ac:dyDescent="0.3">
      <c r="A27" s="63" t="s">
        <v>981</v>
      </c>
      <c r="B27" s="64">
        <f>VLOOKUP($A27,'Return Data'!$B$7:$R$2292,3,0)</f>
        <v>44533</v>
      </c>
      <c r="C27" s="65">
        <f>VLOOKUP($A27,'Return Data'!$B$7:$R$2292,4,0)</f>
        <v>16.347799999999999</v>
      </c>
      <c r="D27" s="65">
        <f>VLOOKUP($A27,'Return Data'!$B$7:$R$2292,10,0)</f>
        <v>1.3421000000000001</v>
      </c>
      <c r="E27" s="66">
        <f t="shared" si="0"/>
        <v>5</v>
      </c>
      <c r="F27" s="65">
        <f>VLOOKUP($A27,'Return Data'!$B$7:$R$2292,11,0)</f>
        <v>10.872400000000001</v>
      </c>
      <c r="G27" s="66">
        <f t="shared" si="1"/>
        <v>17</v>
      </c>
      <c r="H27" s="65">
        <f>VLOOKUP($A27,'Return Data'!$B$7:$R$2292,12,0)</f>
        <v>16.439800000000002</v>
      </c>
      <c r="I27" s="66">
        <f t="shared" si="2"/>
        <v>7</v>
      </c>
      <c r="J27" s="65">
        <f>VLOOKUP($A27,'Return Data'!$B$7:$R$2292,13,0)</f>
        <v>39.2547</v>
      </c>
      <c r="K27" s="66">
        <f t="shared" si="3"/>
        <v>4</v>
      </c>
      <c r="L27" s="65">
        <f>VLOOKUP($A27,'Return Data'!$B$7:$R$2292,17,0)</f>
        <v>22.334299999999999</v>
      </c>
      <c r="M27" s="66">
        <f t="shared" si="4"/>
        <v>9</v>
      </c>
      <c r="N27" s="65"/>
      <c r="O27" s="66"/>
      <c r="P27" s="65"/>
      <c r="Q27" s="66"/>
      <c r="R27" s="65">
        <f>VLOOKUP($A27,'Return Data'!$B$7:$R$2292,16,0)</f>
        <v>19.779599999999999</v>
      </c>
      <c r="S27" s="67">
        <f t="shared" si="7"/>
        <v>1</v>
      </c>
    </row>
    <row r="28" spans="1:19" x14ac:dyDescent="0.3">
      <c r="A28" s="63" t="s">
        <v>983</v>
      </c>
      <c r="B28" s="64">
        <f>VLOOKUP($A28,'Return Data'!$B$7:$R$2292,3,0)</f>
        <v>44533</v>
      </c>
      <c r="C28" s="65">
        <f>VLOOKUP($A28,'Return Data'!$B$7:$R$2292,4,0)</f>
        <v>84.507000000000005</v>
      </c>
      <c r="D28" s="65">
        <f>VLOOKUP($A28,'Return Data'!$B$7:$R$2292,10,0)</f>
        <v>-0.63260000000000005</v>
      </c>
      <c r="E28" s="66">
        <f t="shared" si="0"/>
        <v>18</v>
      </c>
      <c r="F28" s="65">
        <f>VLOOKUP($A28,'Return Data'!$B$7:$R$2292,11,0)</f>
        <v>11.688700000000001</v>
      </c>
      <c r="G28" s="66">
        <f t="shared" si="1"/>
        <v>14</v>
      </c>
      <c r="H28" s="65">
        <f>VLOOKUP($A28,'Return Data'!$B$7:$R$2292,12,0)</f>
        <v>15.2059</v>
      </c>
      <c r="I28" s="66">
        <f t="shared" si="2"/>
        <v>15</v>
      </c>
      <c r="J28" s="65">
        <f>VLOOKUP($A28,'Return Data'!$B$7:$R$2292,13,0)</f>
        <v>34.520299999999999</v>
      </c>
      <c r="K28" s="66">
        <f t="shared" si="3"/>
        <v>14</v>
      </c>
      <c r="L28" s="65">
        <f>VLOOKUP($A28,'Return Data'!$B$7:$R$2292,17,0)</f>
        <v>21.7316</v>
      </c>
      <c r="M28" s="66">
        <f t="shared" si="4"/>
        <v>14</v>
      </c>
      <c r="N28" s="65">
        <f>VLOOKUP($A28,'Return Data'!$B$7:$R$2292,14,0)</f>
        <v>18.5885</v>
      </c>
      <c r="O28" s="66">
        <f t="shared" ref="O28:O36" si="8">RANK(N28,N$8:N$36,0)</f>
        <v>12</v>
      </c>
      <c r="P28" s="65">
        <f>VLOOKUP($A28,'Return Data'!$B$7:$R$2292,15,0)</f>
        <v>18.629100000000001</v>
      </c>
      <c r="Q28" s="66">
        <f t="shared" ref="Q28:Q36" si="9">RANK(P28,P$8:P$36,0)</f>
        <v>3</v>
      </c>
      <c r="R28" s="65">
        <f>VLOOKUP($A28,'Return Data'!$B$7:$R$2292,16,0)</f>
        <v>18.329599999999999</v>
      </c>
      <c r="S28" s="67">
        <f t="shared" si="7"/>
        <v>2</v>
      </c>
    </row>
    <row r="29" spans="1:19" x14ac:dyDescent="0.3">
      <c r="A29" s="63" t="s">
        <v>2014</v>
      </c>
      <c r="B29" s="64">
        <f>VLOOKUP($A29,'Return Data'!$B$7:$R$2292,3,0)</f>
        <v>44533</v>
      </c>
      <c r="C29" s="65">
        <f>VLOOKUP($A29,'Return Data'!$B$7:$R$2292,4,0)</f>
        <v>38.498899999999999</v>
      </c>
      <c r="D29" s="65">
        <f>VLOOKUP($A29,'Return Data'!$B$7:$R$2292,10,0)</f>
        <v>-0.34379999999999999</v>
      </c>
      <c r="E29" s="66">
        <f t="shared" si="0"/>
        <v>17</v>
      </c>
      <c r="F29" s="65">
        <f>VLOOKUP($A29,'Return Data'!$B$7:$R$2292,11,0)</f>
        <v>12.0372</v>
      </c>
      <c r="G29" s="66">
        <f t="shared" si="1"/>
        <v>11</v>
      </c>
      <c r="H29" s="65">
        <f>VLOOKUP($A29,'Return Data'!$B$7:$R$2292,12,0)</f>
        <v>15.1693</v>
      </c>
      <c r="I29" s="66">
        <f t="shared" si="2"/>
        <v>16</v>
      </c>
      <c r="J29" s="65">
        <f>VLOOKUP($A29,'Return Data'!$B$7:$R$2292,13,0)</f>
        <v>35.116599999999998</v>
      </c>
      <c r="K29" s="66">
        <f t="shared" si="3"/>
        <v>13</v>
      </c>
      <c r="L29" s="65">
        <f>VLOOKUP($A29,'Return Data'!$B$7:$R$2292,17,0)</f>
        <v>21.200800000000001</v>
      </c>
      <c r="M29" s="66">
        <f t="shared" si="4"/>
        <v>17</v>
      </c>
      <c r="N29" s="65">
        <f>VLOOKUP($A29,'Return Data'!$B$7:$R$2292,14,0)</f>
        <v>18.032599999999999</v>
      </c>
      <c r="O29" s="66">
        <f t="shared" si="8"/>
        <v>14</v>
      </c>
      <c r="P29" s="65">
        <f>VLOOKUP($A29,'Return Data'!$B$7:$R$2292,15,0)</f>
        <v>16.277999999999999</v>
      </c>
      <c r="Q29" s="66">
        <f t="shared" si="9"/>
        <v>15</v>
      </c>
      <c r="R29" s="65">
        <f>VLOOKUP($A29,'Return Data'!$B$7:$R$2292,16,0)</f>
        <v>14.1191</v>
      </c>
      <c r="S29" s="67">
        <f t="shared" si="7"/>
        <v>19</v>
      </c>
    </row>
    <row r="30" spans="1:19" x14ac:dyDescent="0.3">
      <c r="A30" s="63" t="s">
        <v>986</v>
      </c>
      <c r="B30" s="64">
        <f>VLOOKUP($A30,'Return Data'!$B$7:$R$2292,3,0)</f>
        <v>44533</v>
      </c>
      <c r="C30" s="65">
        <f>VLOOKUP($A30,'Return Data'!$B$7:$R$2292,4,0)</f>
        <v>53.399000000000001</v>
      </c>
      <c r="D30" s="65">
        <f>VLOOKUP($A30,'Return Data'!$B$7:$R$2292,10,0)</f>
        <v>1.4682999999999999</v>
      </c>
      <c r="E30" s="66">
        <f t="shared" si="0"/>
        <v>3</v>
      </c>
      <c r="F30" s="65">
        <f>VLOOKUP($A30,'Return Data'!$B$7:$R$2292,11,0)</f>
        <v>12.968999999999999</v>
      </c>
      <c r="G30" s="66">
        <f t="shared" si="1"/>
        <v>6</v>
      </c>
      <c r="H30" s="65">
        <f>VLOOKUP($A30,'Return Data'!$B$7:$R$2292,12,0)</f>
        <v>16.068899999999999</v>
      </c>
      <c r="I30" s="66">
        <f t="shared" si="2"/>
        <v>9</v>
      </c>
      <c r="J30" s="65">
        <f>VLOOKUP($A30,'Return Data'!$B$7:$R$2292,13,0)</f>
        <v>41.188800000000001</v>
      </c>
      <c r="K30" s="66">
        <f t="shared" si="3"/>
        <v>1</v>
      </c>
      <c r="L30" s="65">
        <f>VLOOKUP($A30,'Return Data'!$B$7:$R$2292,17,0)</f>
        <v>19.7698</v>
      </c>
      <c r="M30" s="66">
        <f t="shared" si="4"/>
        <v>22</v>
      </c>
      <c r="N30" s="65">
        <f>VLOOKUP($A30,'Return Data'!$B$7:$R$2292,14,0)</f>
        <v>15.5069</v>
      </c>
      <c r="O30" s="66">
        <f t="shared" si="8"/>
        <v>24</v>
      </c>
      <c r="P30" s="65">
        <f>VLOOKUP($A30,'Return Data'!$B$7:$R$2292,15,0)</f>
        <v>16.642099999999999</v>
      </c>
      <c r="Q30" s="66">
        <f t="shared" si="9"/>
        <v>13</v>
      </c>
      <c r="R30" s="65">
        <f>VLOOKUP($A30,'Return Data'!$B$7:$R$2292,16,0)</f>
        <v>15.6525</v>
      </c>
      <c r="S30" s="67">
        <f t="shared" si="7"/>
        <v>10</v>
      </c>
    </row>
    <row r="31" spans="1:19" x14ac:dyDescent="0.3">
      <c r="A31" s="63" t="s">
        <v>988</v>
      </c>
      <c r="B31" s="64">
        <f>VLOOKUP($A31,'Return Data'!$B$7:$R$2292,3,0)</f>
        <v>44533</v>
      </c>
      <c r="C31" s="65">
        <f>VLOOKUP($A31,'Return Data'!$B$7:$R$2292,4,0)</f>
        <v>271.64999999999998</v>
      </c>
      <c r="D31" s="65">
        <f>VLOOKUP($A31,'Return Data'!$B$7:$R$2292,10,0)</f>
        <v>-3.6326000000000001</v>
      </c>
      <c r="E31" s="66">
        <f t="shared" si="0"/>
        <v>28</v>
      </c>
      <c r="F31" s="65">
        <f>VLOOKUP($A31,'Return Data'!$B$7:$R$2292,11,0)</f>
        <v>6.4375999999999998</v>
      </c>
      <c r="G31" s="66">
        <f t="shared" si="1"/>
        <v>27</v>
      </c>
      <c r="H31" s="65">
        <f>VLOOKUP($A31,'Return Data'!$B$7:$R$2292,12,0)</f>
        <v>11.606400000000001</v>
      </c>
      <c r="I31" s="66">
        <f t="shared" si="2"/>
        <v>24</v>
      </c>
      <c r="J31" s="65">
        <f>VLOOKUP($A31,'Return Data'!$B$7:$R$2292,13,0)</f>
        <v>28.354800000000001</v>
      </c>
      <c r="K31" s="66">
        <f t="shared" si="3"/>
        <v>25</v>
      </c>
      <c r="L31" s="65">
        <f>VLOOKUP($A31,'Return Data'!$B$7:$R$2292,17,0)</f>
        <v>18.733899999999998</v>
      </c>
      <c r="M31" s="66">
        <f t="shared" si="4"/>
        <v>25</v>
      </c>
      <c r="N31" s="65">
        <f>VLOOKUP($A31,'Return Data'!$B$7:$R$2292,14,0)</f>
        <v>17.1815</v>
      </c>
      <c r="O31" s="66">
        <f t="shared" si="8"/>
        <v>19</v>
      </c>
      <c r="P31" s="65">
        <f>VLOOKUP($A31,'Return Data'!$B$7:$R$2292,15,0)</f>
        <v>15.803900000000001</v>
      </c>
      <c r="Q31" s="66">
        <f t="shared" si="9"/>
        <v>18</v>
      </c>
      <c r="R31" s="65">
        <f>VLOOKUP($A31,'Return Data'!$B$7:$R$2292,16,0)</f>
        <v>15.0235</v>
      </c>
      <c r="S31" s="67">
        <f t="shared" si="7"/>
        <v>15</v>
      </c>
    </row>
    <row r="32" spans="1:19" x14ac:dyDescent="0.3">
      <c r="A32" s="63" t="s">
        <v>989</v>
      </c>
      <c r="B32" s="64">
        <f>VLOOKUP($A32,'Return Data'!$B$7:$R$2292,3,0)</f>
        <v>44533</v>
      </c>
      <c r="C32" s="65">
        <f>VLOOKUP($A32,'Return Data'!$B$7:$R$2292,4,0)</f>
        <v>65.225200000000001</v>
      </c>
      <c r="D32" s="65">
        <f>VLOOKUP($A32,'Return Data'!$B$7:$R$2292,10,0)</f>
        <v>0.13619999999999999</v>
      </c>
      <c r="E32" s="66">
        <f t="shared" si="0"/>
        <v>14</v>
      </c>
      <c r="F32" s="65">
        <f>VLOOKUP($A32,'Return Data'!$B$7:$R$2292,11,0)</f>
        <v>10.535600000000001</v>
      </c>
      <c r="G32" s="66">
        <f t="shared" si="1"/>
        <v>19</v>
      </c>
      <c r="H32" s="65">
        <f>VLOOKUP($A32,'Return Data'!$B$7:$R$2292,12,0)</f>
        <v>12.2088</v>
      </c>
      <c r="I32" s="66">
        <f t="shared" si="2"/>
        <v>22</v>
      </c>
      <c r="J32" s="65">
        <f>VLOOKUP($A32,'Return Data'!$B$7:$R$2292,13,0)</f>
        <v>33.118400000000001</v>
      </c>
      <c r="K32" s="66">
        <f t="shared" si="3"/>
        <v>17</v>
      </c>
      <c r="L32" s="65">
        <f>VLOOKUP($A32,'Return Data'!$B$7:$R$2292,17,0)</f>
        <v>22.222000000000001</v>
      </c>
      <c r="M32" s="66">
        <f t="shared" si="4"/>
        <v>11</v>
      </c>
      <c r="N32" s="65">
        <f>VLOOKUP($A32,'Return Data'!$B$7:$R$2292,14,0)</f>
        <v>18.624600000000001</v>
      </c>
      <c r="O32" s="66">
        <f t="shared" si="8"/>
        <v>11</v>
      </c>
      <c r="P32" s="65">
        <f>VLOOKUP($A32,'Return Data'!$B$7:$R$2292,15,0)</f>
        <v>16.070599999999999</v>
      </c>
      <c r="Q32" s="66">
        <f t="shared" si="9"/>
        <v>16</v>
      </c>
      <c r="R32" s="65">
        <f>VLOOKUP($A32,'Return Data'!$B$7:$R$2292,16,0)</f>
        <v>16.474499999999999</v>
      </c>
      <c r="S32" s="67">
        <f t="shared" si="7"/>
        <v>5</v>
      </c>
    </row>
    <row r="33" spans="1:19" x14ac:dyDescent="0.3">
      <c r="A33" s="63" t="s">
        <v>992</v>
      </c>
      <c r="B33" s="64">
        <f>VLOOKUP($A33,'Return Data'!$B$7:$R$2292,3,0)</f>
        <v>44533</v>
      </c>
      <c r="C33" s="65">
        <f>VLOOKUP($A33,'Return Data'!$B$7:$R$2292,4,0)</f>
        <v>362.68709999999999</v>
      </c>
      <c r="D33" s="65">
        <f>VLOOKUP($A33,'Return Data'!$B$7:$R$2292,10,0)</f>
        <v>0.16350000000000001</v>
      </c>
      <c r="E33" s="66">
        <f t="shared" si="0"/>
        <v>13</v>
      </c>
      <c r="F33" s="65">
        <f>VLOOKUP($A33,'Return Data'!$B$7:$R$2292,11,0)</f>
        <v>11.6911</v>
      </c>
      <c r="G33" s="66">
        <f t="shared" si="1"/>
        <v>13</v>
      </c>
      <c r="H33" s="65">
        <f>VLOOKUP($A33,'Return Data'!$B$7:$R$2292,12,0)</f>
        <v>15.686</v>
      </c>
      <c r="I33" s="66">
        <f t="shared" si="2"/>
        <v>13</v>
      </c>
      <c r="J33" s="65">
        <f>VLOOKUP($A33,'Return Data'!$B$7:$R$2292,13,0)</f>
        <v>40.555399999999999</v>
      </c>
      <c r="K33" s="66">
        <f t="shared" si="3"/>
        <v>3</v>
      </c>
      <c r="L33" s="65">
        <f>VLOOKUP($A33,'Return Data'!$B$7:$R$2292,17,0)</f>
        <v>20.546099999999999</v>
      </c>
      <c r="M33" s="66">
        <f t="shared" si="4"/>
        <v>20</v>
      </c>
      <c r="N33" s="65">
        <f>VLOOKUP($A33,'Return Data'!$B$7:$R$2292,14,0)</f>
        <v>17.814</v>
      </c>
      <c r="O33" s="66">
        <f t="shared" si="8"/>
        <v>15</v>
      </c>
      <c r="P33" s="65">
        <f>VLOOKUP($A33,'Return Data'!$B$7:$R$2292,15,0)</f>
        <v>16.0595</v>
      </c>
      <c r="Q33" s="66">
        <f t="shared" si="9"/>
        <v>17</v>
      </c>
      <c r="R33" s="65">
        <f>VLOOKUP($A33,'Return Data'!$B$7:$R$2292,16,0)</f>
        <v>14.4656</v>
      </c>
      <c r="S33" s="67">
        <f t="shared" si="7"/>
        <v>16</v>
      </c>
    </row>
    <row r="34" spans="1:19" x14ac:dyDescent="0.3">
      <c r="A34" s="63" t="s">
        <v>993</v>
      </c>
      <c r="B34" s="64">
        <f>VLOOKUP($A34,'Return Data'!$B$7:$R$2292,3,0)</f>
        <v>44533</v>
      </c>
      <c r="C34" s="65">
        <f>VLOOKUP($A34,'Return Data'!$B$7:$R$2292,4,0)</f>
        <v>105.98</v>
      </c>
      <c r="D34" s="65">
        <f>VLOOKUP($A34,'Return Data'!$B$7:$R$2292,10,0)</f>
        <v>-1.9974000000000001</v>
      </c>
      <c r="E34" s="66">
        <f t="shared" si="0"/>
        <v>26</v>
      </c>
      <c r="F34" s="65">
        <f>VLOOKUP($A34,'Return Data'!$B$7:$R$2292,11,0)</f>
        <v>5.8952999999999998</v>
      </c>
      <c r="G34" s="66">
        <f t="shared" si="1"/>
        <v>28</v>
      </c>
      <c r="H34" s="65">
        <f>VLOOKUP($A34,'Return Data'!$B$7:$R$2292,12,0)</f>
        <v>10.869300000000001</v>
      </c>
      <c r="I34" s="66">
        <f t="shared" si="2"/>
        <v>28</v>
      </c>
      <c r="J34" s="65">
        <f>VLOOKUP($A34,'Return Data'!$B$7:$R$2292,13,0)</f>
        <v>24.946899999999999</v>
      </c>
      <c r="K34" s="66">
        <f t="shared" si="3"/>
        <v>28</v>
      </c>
      <c r="L34" s="65">
        <f>VLOOKUP($A34,'Return Data'!$B$7:$R$2292,17,0)</f>
        <v>14.839399999999999</v>
      </c>
      <c r="M34" s="66">
        <f t="shared" si="4"/>
        <v>28</v>
      </c>
      <c r="N34" s="65">
        <f>VLOOKUP($A34,'Return Data'!$B$7:$R$2292,14,0)</f>
        <v>12.010400000000001</v>
      </c>
      <c r="O34" s="66">
        <f t="shared" si="8"/>
        <v>28</v>
      </c>
      <c r="P34" s="65">
        <f>VLOOKUP($A34,'Return Data'!$B$7:$R$2292,15,0)</f>
        <v>11.112500000000001</v>
      </c>
      <c r="Q34" s="66">
        <f t="shared" si="9"/>
        <v>27</v>
      </c>
      <c r="R34" s="65">
        <f>VLOOKUP($A34,'Return Data'!$B$7:$R$2292,16,0)</f>
        <v>10.282299999999999</v>
      </c>
      <c r="S34" s="67">
        <f t="shared" si="7"/>
        <v>29</v>
      </c>
    </row>
    <row r="35" spans="1:19" x14ac:dyDescent="0.3">
      <c r="A35" s="63" t="s">
        <v>995</v>
      </c>
      <c r="B35" s="64">
        <f>VLOOKUP($A35,'Return Data'!$B$7:$R$2292,3,0)</f>
        <v>44533</v>
      </c>
      <c r="C35" s="65">
        <f>VLOOKUP($A35,'Return Data'!$B$7:$R$2292,4,0)</f>
        <v>17.14</v>
      </c>
      <c r="D35" s="65">
        <f>VLOOKUP($A35,'Return Data'!$B$7:$R$2292,10,0)</f>
        <v>1.1209</v>
      </c>
      <c r="E35" s="66">
        <f t="shared" si="0"/>
        <v>8</v>
      </c>
      <c r="F35" s="65">
        <f>VLOOKUP($A35,'Return Data'!$B$7:$R$2292,11,0)</f>
        <v>13.9628</v>
      </c>
      <c r="G35" s="66">
        <f t="shared" si="1"/>
        <v>4</v>
      </c>
      <c r="H35" s="65">
        <f>VLOOKUP($A35,'Return Data'!$B$7:$R$2292,12,0)</f>
        <v>17.3169</v>
      </c>
      <c r="I35" s="66">
        <f t="shared" si="2"/>
        <v>6</v>
      </c>
      <c r="J35" s="65">
        <f>VLOOKUP($A35,'Return Data'!$B$7:$R$2292,13,0)</f>
        <v>36.031700000000001</v>
      </c>
      <c r="K35" s="66">
        <f t="shared" si="3"/>
        <v>8</v>
      </c>
      <c r="L35" s="65">
        <f>VLOOKUP($A35,'Return Data'!$B$7:$R$2292,17,0)</f>
        <v>22.422699999999999</v>
      </c>
      <c r="M35" s="66">
        <f t="shared" si="4"/>
        <v>8</v>
      </c>
      <c r="N35" s="65">
        <f>VLOOKUP($A35,'Return Data'!$B$7:$R$2292,14,0)</f>
        <v>18.292400000000001</v>
      </c>
      <c r="O35" s="66">
        <f t="shared" si="8"/>
        <v>13</v>
      </c>
      <c r="P35" s="65">
        <f>VLOOKUP($A35,'Return Data'!$B$7:$R$2292,15,0)</f>
        <v>0</v>
      </c>
      <c r="Q35" s="66">
        <f t="shared" si="9"/>
        <v>28</v>
      </c>
      <c r="R35" s="65">
        <f>VLOOKUP($A35,'Return Data'!$B$7:$R$2292,16,0)</f>
        <v>12.5222</v>
      </c>
      <c r="S35" s="67">
        <f t="shared" si="7"/>
        <v>26</v>
      </c>
    </row>
    <row r="36" spans="1:19" x14ac:dyDescent="0.3">
      <c r="A36" s="63" t="s">
        <v>1909</v>
      </c>
      <c r="B36" s="64">
        <f>VLOOKUP($A36,'Return Data'!$B$7:$R$2292,3,0)</f>
        <v>44533</v>
      </c>
      <c r="C36" s="65">
        <f>VLOOKUP($A36,'Return Data'!$B$7:$R$2292,4,0)</f>
        <v>207.3837</v>
      </c>
      <c r="D36" s="65">
        <f>VLOOKUP($A36,'Return Data'!$B$7:$R$2292,10,0)</f>
        <v>0.79710000000000003</v>
      </c>
      <c r="E36" s="66">
        <f t="shared" si="0"/>
        <v>9</v>
      </c>
      <c r="F36" s="65">
        <f>VLOOKUP($A36,'Return Data'!$B$7:$R$2292,11,0)</f>
        <v>14.287100000000001</v>
      </c>
      <c r="G36" s="66">
        <f t="shared" si="1"/>
        <v>2</v>
      </c>
      <c r="H36" s="65">
        <f>VLOOKUP($A36,'Return Data'!$B$7:$R$2292,12,0)</f>
        <v>18.6279</v>
      </c>
      <c r="I36" s="66">
        <f t="shared" si="2"/>
        <v>3</v>
      </c>
      <c r="J36" s="65">
        <f>VLOOKUP($A36,'Return Data'!$B$7:$R$2292,13,0)</f>
        <v>37.127499999999998</v>
      </c>
      <c r="K36" s="66">
        <f t="shared" si="3"/>
        <v>7</v>
      </c>
      <c r="L36" s="65">
        <f>VLOOKUP($A36,'Return Data'!$B$7:$R$2292,17,0)</f>
        <v>25.477900000000002</v>
      </c>
      <c r="M36" s="66">
        <f t="shared" si="4"/>
        <v>2</v>
      </c>
      <c r="N36" s="65">
        <f>VLOOKUP($A36,'Return Data'!$B$7:$R$2292,14,0)</f>
        <v>19.814</v>
      </c>
      <c r="O36" s="66">
        <f t="shared" si="8"/>
        <v>6</v>
      </c>
      <c r="P36" s="65">
        <f>VLOOKUP($A36,'Return Data'!$B$7:$R$2292,15,0)</f>
        <v>17.8492</v>
      </c>
      <c r="Q36" s="66">
        <f t="shared" si="9"/>
        <v>7</v>
      </c>
      <c r="R36" s="65">
        <f>VLOOKUP($A36,'Return Data'!$B$7:$R$2292,16,0)</f>
        <v>15.35</v>
      </c>
      <c r="S36" s="67">
        <f t="shared" si="7"/>
        <v>13</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-0.2858551724137931</v>
      </c>
      <c r="E38" s="74"/>
      <c r="F38" s="75">
        <f>AVERAGE(F8:F36)</f>
        <v>11.039227586206898</v>
      </c>
      <c r="G38" s="74"/>
      <c r="H38" s="75">
        <f>AVERAGE(H8:H36)</f>
        <v>14.815810344827584</v>
      </c>
      <c r="I38" s="74"/>
      <c r="J38" s="75">
        <f>AVERAGE(J8:J36)</f>
        <v>33.525437931034482</v>
      </c>
      <c r="K38" s="74"/>
      <c r="L38" s="75">
        <f>AVERAGE(L8:L36)</f>
        <v>21.068213793103446</v>
      </c>
      <c r="M38" s="74"/>
      <c r="N38" s="75">
        <f>AVERAGE(N8:N36)</f>
        <v>17.811514285714285</v>
      </c>
      <c r="O38" s="74"/>
      <c r="P38" s="75">
        <f>AVERAGE(P8:P36)</f>
        <v>15.853789285714287</v>
      </c>
      <c r="Q38" s="74"/>
      <c r="R38" s="75">
        <f>AVERAGE(R8:R36)</f>
        <v>14.840482758620693</v>
      </c>
      <c r="S38" s="76"/>
    </row>
    <row r="39" spans="1:19" x14ac:dyDescent="0.3">
      <c r="A39" s="73" t="s">
        <v>28</v>
      </c>
      <c r="B39" s="74"/>
      <c r="C39" s="74"/>
      <c r="D39" s="75">
        <f>MIN(D8:D36)</f>
        <v>-5.2552000000000003</v>
      </c>
      <c r="E39" s="74"/>
      <c r="F39" s="75">
        <f>MIN(F8:F36)</f>
        <v>5.8239999999999998</v>
      </c>
      <c r="G39" s="74"/>
      <c r="H39" s="75">
        <f>MIN(H8:H36)</f>
        <v>10.658899999999999</v>
      </c>
      <c r="I39" s="74"/>
      <c r="J39" s="75">
        <f>MIN(J8:J36)</f>
        <v>24.657</v>
      </c>
      <c r="K39" s="74"/>
      <c r="L39" s="75">
        <f>MIN(L8:L36)</f>
        <v>14.293900000000001</v>
      </c>
      <c r="M39" s="74"/>
      <c r="N39" s="75">
        <f>MIN(N8:N36)</f>
        <v>12.010400000000001</v>
      </c>
      <c r="O39" s="74"/>
      <c r="P39" s="75">
        <f>MIN(P8:P36)</f>
        <v>0</v>
      </c>
      <c r="Q39" s="74"/>
      <c r="R39" s="75">
        <f>MIN(R8:R36)</f>
        <v>10.282299999999999</v>
      </c>
      <c r="S39" s="76"/>
    </row>
    <row r="40" spans="1:19" ht="15" thickBot="1" x14ac:dyDescent="0.35">
      <c r="A40" s="77" t="s">
        <v>29</v>
      </c>
      <c r="B40" s="78"/>
      <c r="C40" s="78"/>
      <c r="D40" s="79">
        <f>MAX(D8:D36)</f>
        <v>2.0705</v>
      </c>
      <c r="E40" s="78"/>
      <c r="F40" s="79">
        <f>MAX(F8:F36)</f>
        <v>16.023700000000002</v>
      </c>
      <c r="G40" s="78"/>
      <c r="H40" s="79">
        <f>MAX(H8:H36)</f>
        <v>22.040800000000001</v>
      </c>
      <c r="I40" s="78"/>
      <c r="J40" s="79">
        <f>MAX(J8:J36)</f>
        <v>41.188800000000001</v>
      </c>
      <c r="K40" s="78"/>
      <c r="L40" s="79">
        <f>MAX(L8:L36)</f>
        <v>25.817599999999999</v>
      </c>
      <c r="M40" s="78"/>
      <c r="N40" s="79">
        <f>MAX(N8:N36)</f>
        <v>22.444299999999998</v>
      </c>
      <c r="O40" s="78"/>
      <c r="P40" s="79">
        <f>MAX(P8:P36)</f>
        <v>21.531300000000002</v>
      </c>
      <c r="Q40" s="78"/>
      <c r="R40" s="79">
        <f>MAX(R8:R36)</f>
        <v>19.779599999999999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1340</v>
      </c>
      <c r="B8" s="64">
        <f>VLOOKUP($A8,'Return Data'!$B$7:$R$2292,3,0)</f>
        <v>44533</v>
      </c>
      <c r="C8" s="65">
        <f>VLOOKUP($A8,'Return Data'!$B$7:$R$2292,4,0)</f>
        <v>69.218000000000004</v>
      </c>
      <c r="D8" s="65">
        <f>VLOOKUP($A8,'Return Data'!$B$7:$R$2292,9,0)</f>
        <v>7.7976999999999999</v>
      </c>
      <c r="E8" s="66">
        <f t="shared" ref="E8:E31" si="0">RANK(D8,D$8:D$31,0)</f>
        <v>9</v>
      </c>
      <c r="F8" s="65">
        <f>VLOOKUP($A8,'Return Data'!$B$7:$R$2292,10,0)</f>
        <v>3.9157000000000002</v>
      </c>
      <c r="G8" s="66">
        <f t="shared" ref="G8:G31" si="1">RANK(F8,F$8:F$31,0)</f>
        <v>4</v>
      </c>
      <c r="H8" s="65">
        <f>VLOOKUP($A8,'Return Data'!$B$7:$R$2292,11,0)</f>
        <v>6.1189</v>
      </c>
      <c r="I8" s="66">
        <f t="shared" ref="I8:I31" si="2">RANK(H8,H$8:H$31,0)</f>
        <v>3</v>
      </c>
      <c r="J8" s="65">
        <f>VLOOKUP($A8,'Return Data'!$B$7:$R$2292,12,0)</f>
        <v>8.2738999999999994</v>
      </c>
      <c r="K8" s="66">
        <f t="shared" ref="K8:K31" si="3">RANK(J8,J$8:J$31,0)</f>
        <v>1</v>
      </c>
      <c r="L8" s="65">
        <f>VLOOKUP($A8,'Return Data'!$B$7:$R$2292,13,0)</f>
        <v>4.7904999999999998</v>
      </c>
      <c r="M8" s="66">
        <f t="shared" ref="M8:M31" si="4">RANK(L8,L$8:L$31,0)</f>
        <v>3</v>
      </c>
      <c r="N8" s="65">
        <f>VLOOKUP($A8,'Return Data'!$B$7:$R$2292,17,0)</f>
        <v>8.3065999999999995</v>
      </c>
      <c r="O8" s="66">
        <f t="shared" ref="O8:O31" si="5">RANK(N8,N$8:N$31,0)</f>
        <v>8</v>
      </c>
      <c r="P8" s="65">
        <f>VLOOKUP($A8,'Return Data'!$B$7:$R$2292,14,0)</f>
        <v>10.205299999999999</v>
      </c>
      <c r="Q8" s="66">
        <f t="shared" ref="Q8:Q31" si="6">RANK(P8,P$8:P$31,0)</f>
        <v>10</v>
      </c>
      <c r="R8" s="65">
        <f>VLOOKUP($A8,'Return Data'!$B$7:$R$2292,16,0)</f>
        <v>9.7506000000000004</v>
      </c>
      <c r="S8" s="67">
        <f t="shared" ref="S8:S31" si="7">RANK(R8,R$8:R$31,0)</f>
        <v>7</v>
      </c>
    </row>
    <row r="9" spans="1:19" x14ac:dyDescent="0.3">
      <c r="A9" s="82" t="s">
        <v>1341</v>
      </c>
      <c r="B9" s="64">
        <f>VLOOKUP($A9,'Return Data'!$B$7:$R$2292,3,0)</f>
        <v>44533</v>
      </c>
      <c r="C9" s="65">
        <f>VLOOKUP($A9,'Return Data'!$B$7:$R$2292,4,0)</f>
        <v>21.384799999999998</v>
      </c>
      <c r="D9" s="65">
        <f>VLOOKUP($A9,'Return Data'!$B$7:$R$2292,9,0)</f>
        <v>8.5251000000000001</v>
      </c>
      <c r="E9" s="66">
        <f t="shared" si="0"/>
        <v>6</v>
      </c>
      <c r="F9" s="65">
        <f>VLOOKUP($A9,'Return Data'!$B$7:$R$2292,10,0)</f>
        <v>3.7216999999999998</v>
      </c>
      <c r="G9" s="66">
        <f t="shared" si="1"/>
        <v>7</v>
      </c>
      <c r="H9" s="65">
        <f>VLOOKUP($A9,'Return Data'!$B$7:$R$2292,11,0)</f>
        <v>4.8250000000000002</v>
      </c>
      <c r="I9" s="66">
        <f t="shared" si="2"/>
        <v>13</v>
      </c>
      <c r="J9" s="65">
        <f>VLOOKUP($A9,'Return Data'!$B$7:$R$2292,12,0)</f>
        <v>5.6563999999999997</v>
      </c>
      <c r="K9" s="66">
        <f t="shared" si="3"/>
        <v>18</v>
      </c>
      <c r="L9" s="65">
        <f>VLOOKUP($A9,'Return Data'!$B$7:$R$2292,13,0)</f>
        <v>3.8369</v>
      </c>
      <c r="M9" s="66">
        <f t="shared" si="4"/>
        <v>8</v>
      </c>
      <c r="N9" s="65">
        <f>VLOOKUP($A9,'Return Data'!$B$7:$R$2292,17,0)</f>
        <v>8.4311000000000007</v>
      </c>
      <c r="O9" s="66">
        <f t="shared" si="5"/>
        <v>7</v>
      </c>
      <c r="P9" s="65">
        <f>VLOOKUP($A9,'Return Data'!$B$7:$R$2292,14,0)</f>
        <v>10.4283</v>
      </c>
      <c r="Q9" s="66">
        <f t="shared" si="6"/>
        <v>6</v>
      </c>
      <c r="R9" s="65">
        <f>VLOOKUP($A9,'Return Data'!$B$7:$R$2292,16,0)</f>
        <v>8.0823</v>
      </c>
      <c r="S9" s="67">
        <f t="shared" si="7"/>
        <v>21</v>
      </c>
    </row>
    <row r="10" spans="1:19" x14ac:dyDescent="0.3">
      <c r="A10" s="82" t="s">
        <v>1344</v>
      </c>
      <c r="B10" s="64">
        <f>VLOOKUP($A10,'Return Data'!$B$7:$R$2292,3,0)</f>
        <v>44533</v>
      </c>
      <c r="C10" s="65">
        <f>VLOOKUP($A10,'Return Data'!$B$7:$R$2292,4,0)</f>
        <v>36.971200000000003</v>
      </c>
      <c r="D10" s="65">
        <f>VLOOKUP($A10,'Return Data'!$B$7:$R$2292,9,0)</f>
        <v>7.7595999999999998</v>
      </c>
      <c r="E10" s="66">
        <f t="shared" si="0"/>
        <v>10</v>
      </c>
      <c r="F10" s="65">
        <f>VLOOKUP($A10,'Return Data'!$B$7:$R$2292,10,0)</f>
        <v>3.4125999999999999</v>
      </c>
      <c r="G10" s="66">
        <f t="shared" si="1"/>
        <v>10</v>
      </c>
      <c r="H10" s="65">
        <f>VLOOKUP($A10,'Return Data'!$B$7:$R$2292,11,0)</f>
        <v>5.1551999999999998</v>
      </c>
      <c r="I10" s="66">
        <f t="shared" si="2"/>
        <v>10</v>
      </c>
      <c r="J10" s="65">
        <f>VLOOKUP($A10,'Return Data'!$B$7:$R$2292,12,0)</f>
        <v>6.9154</v>
      </c>
      <c r="K10" s="66">
        <f t="shared" si="3"/>
        <v>9</v>
      </c>
      <c r="L10" s="65">
        <f>VLOOKUP($A10,'Return Data'!$B$7:$R$2292,13,0)</f>
        <v>3.4790000000000001</v>
      </c>
      <c r="M10" s="66">
        <f t="shared" si="4"/>
        <v>13</v>
      </c>
      <c r="N10" s="65">
        <f>VLOOKUP($A10,'Return Data'!$B$7:$R$2292,17,0)</f>
        <v>6.7161999999999997</v>
      </c>
      <c r="O10" s="66">
        <f t="shared" si="5"/>
        <v>17</v>
      </c>
      <c r="P10" s="65">
        <f>VLOOKUP($A10,'Return Data'!$B$7:$R$2292,14,0)</f>
        <v>8.3811</v>
      </c>
      <c r="Q10" s="66">
        <f t="shared" si="6"/>
        <v>19</v>
      </c>
      <c r="R10" s="65">
        <f>VLOOKUP($A10,'Return Data'!$B$7:$R$2292,16,0)</f>
        <v>8.3912999999999993</v>
      </c>
      <c r="S10" s="67">
        <f t="shared" si="7"/>
        <v>17</v>
      </c>
    </row>
    <row r="11" spans="1:19" x14ac:dyDescent="0.3">
      <c r="A11" s="82" t="s">
        <v>2021</v>
      </c>
      <c r="B11" s="64">
        <f>VLOOKUP($A11,'Return Data'!$B$7:$R$2292,3,0)</f>
        <v>44533</v>
      </c>
      <c r="C11" s="65">
        <f>VLOOKUP($A11,'Return Data'!$B$7:$R$2292,4,0)</f>
        <v>64.576700000000002</v>
      </c>
      <c r="D11" s="65">
        <f>VLOOKUP($A11,'Return Data'!$B$7:$R$2292,9,0)</f>
        <v>5.0361000000000002</v>
      </c>
      <c r="E11" s="66">
        <f t="shared" si="0"/>
        <v>18</v>
      </c>
      <c r="F11" s="65">
        <f>VLOOKUP($A11,'Return Data'!$B$7:$R$2292,10,0)</f>
        <v>3.2231999999999998</v>
      </c>
      <c r="G11" s="66">
        <f t="shared" si="1"/>
        <v>12</v>
      </c>
      <c r="H11" s="65">
        <f>VLOOKUP($A11,'Return Data'!$B$7:$R$2292,11,0)</f>
        <v>4.2397</v>
      </c>
      <c r="I11" s="66">
        <f t="shared" si="2"/>
        <v>19</v>
      </c>
      <c r="J11" s="65">
        <f>VLOOKUP($A11,'Return Data'!$B$7:$R$2292,12,0)</f>
        <v>4.9093999999999998</v>
      </c>
      <c r="K11" s="66">
        <f t="shared" si="3"/>
        <v>21</v>
      </c>
      <c r="L11" s="65">
        <f>VLOOKUP($A11,'Return Data'!$B$7:$R$2292,13,0)</f>
        <v>2.9546999999999999</v>
      </c>
      <c r="M11" s="66">
        <f t="shared" si="4"/>
        <v>18</v>
      </c>
      <c r="N11" s="65">
        <f>VLOOKUP($A11,'Return Data'!$B$7:$R$2292,17,0)</f>
        <v>6.6534000000000004</v>
      </c>
      <c r="O11" s="66">
        <f t="shared" si="5"/>
        <v>18</v>
      </c>
      <c r="P11" s="65">
        <f>VLOOKUP($A11,'Return Data'!$B$7:$R$2292,14,0)</f>
        <v>8.3818000000000001</v>
      </c>
      <c r="Q11" s="66">
        <f t="shared" si="6"/>
        <v>18</v>
      </c>
      <c r="R11" s="65">
        <f>VLOOKUP($A11,'Return Data'!$B$7:$R$2292,16,0)</f>
        <v>8.7842000000000002</v>
      </c>
      <c r="S11" s="67">
        <f t="shared" si="7"/>
        <v>14</v>
      </c>
    </row>
    <row r="12" spans="1:19" x14ac:dyDescent="0.3">
      <c r="A12" s="82" t="s">
        <v>1345</v>
      </c>
      <c r="B12" s="64">
        <f>VLOOKUP($A12,'Return Data'!$B$7:$R$2292,3,0)</f>
        <v>44533</v>
      </c>
      <c r="C12" s="65">
        <f>VLOOKUP($A12,'Return Data'!$B$7:$R$2292,4,0)</f>
        <v>79.666700000000006</v>
      </c>
      <c r="D12" s="65">
        <f>VLOOKUP($A12,'Return Data'!$B$7:$R$2292,9,0)</f>
        <v>6.8543000000000003</v>
      </c>
      <c r="E12" s="66">
        <f t="shared" si="0"/>
        <v>13</v>
      </c>
      <c r="F12" s="65">
        <f>VLOOKUP($A12,'Return Data'!$B$7:$R$2292,10,0)</f>
        <v>3.7277999999999998</v>
      </c>
      <c r="G12" s="66">
        <f t="shared" si="1"/>
        <v>6</v>
      </c>
      <c r="H12" s="65">
        <f>VLOOKUP($A12,'Return Data'!$B$7:$R$2292,11,0)</f>
        <v>5.5618999999999996</v>
      </c>
      <c r="I12" s="66">
        <f t="shared" si="2"/>
        <v>8</v>
      </c>
      <c r="J12" s="65">
        <f>VLOOKUP($A12,'Return Data'!$B$7:$R$2292,12,0)</f>
        <v>6.9440999999999997</v>
      </c>
      <c r="K12" s="66">
        <f t="shared" si="3"/>
        <v>8</v>
      </c>
      <c r="L12" s="65">
        <f>VLOOKUP($A12,'Return Data'!$B$7:$R$2292,13,0)</f>
        <v>4.1593999999999998</v>
      </c>
      <c r="M12" s="66">
        <f t="shared" si="4"/>
        <v>6</v>
      </c>
      <c r="N12" s="65">
        <f>VLOOKUP($A12,'Return Data'!$B$7:$R$2292,17,0)</f>
        <v>8.6494999999999997</v>
      </c>
      <c r="O12" s="66">
        <f t="shared" si="5"/>
        <v>6</v>
      </c>
      <c r="P12" s="65">
        <f>VLOOKUP($A12,'Return Data'!$B$7:$R$2292,14,0)</f>
        <v>10.7582</v>
      </c>
      <c r="Q12" s="66">
        <f t="shared" si="6"/>
        <v>3</v>
      </c>
      <c r="R12" s="65">
        <f>VLOOKUP($A12,'Return Data'!$B$7:$R$2292,16,0)</f>
        <v>8.8440999999999992</v>
      </c>
      <c r="S12" s="67">
        <f t="shared" si="7"/>
        <v>13</v>
      </c>
    </row>
    <row r="13" spans="1:19" x14ac:dyDescent="0.3">
      <c r="A13" s="82" t="s">
        <v>1347</v>
      </c>
      <c r="B13" s="64">
        <f>VLOOKUP($A13,'Return Data'!$B$7:$R$2292,3,0)</f>
        <v>44533</v>
      </c>
      <c r="C13" s="65">
        <f>VLOOKUP($A13,'Return Data'!$B$7:$R$2292,4,0)</f>
        <v>20.588200000000001</v>
      </c>
      <c r="D13" s="65">
        <f>VLOOKUP($A13,'Return Data'!$B$7:$R$2292,9,0)</f>
        <v>4.2460000000000004</v>
      </c>
      <c r="E13" s="66">
        <f t="shared" si="0"/>
        <v>21</v>
      </c>
      <c r="F13" s="65">
        <f>VLOOKUP($A13,'Return Data'!$B$7:$R$2292,10,0)</f>
        <v>2.3889999999999998</v>
      </c>
      <c r="G13" s="66">
        <f t="shared" si="1"/>
        <v>18</v>
      </c>
      <c r="H13" s="65">
        <f>VLOOKUP($A13,'Return Data'!$B$7:$R$2292,11,0)</f>
        <v>5.8114999999999997</v>
      </c>
      <c r="I13" s="66">
        <f t="shared" si="2"/>
        <v>4</v>
      </c>
      <c r="J13" s="65">
        <f>VLOOKUP($A13,'Return Data'!$B$7:$R$2292,12,0)</f>
        <v>8.2040000000000006</v>
      </c>
      <c r="K13" s="66">
        <f t="shared" si="3"/>
        <v>2</v>
      </c>
      <c r="L13" s="65">
        <f>VLOOKUP($A13,'Return Data'!$B$7:$R$2292,13,0)</f>
        <v>5.4123999999999999</v>
      </c>
      <c r="M13" s="66">
        <f t="shared" si="4"/>
        <v>2</v>
      </c>
      <c r="N13" s="65">
        <f>VLOOKUP($A13,'Return Data'!$B$7:$R$2292,17,0)</f>
        <v>9.2512000000000008</v>
      </c>
      <c r="O13" s="66">
        <f t="shared" si="5"/>
        <v>2</v>
      </c>
      <c r="P13" s="65">
        <f>VLOOKUP($A13,'Return Data'!$B$7:$R$2292,14,0)</f>
        <v>10.653700000000001</v>
      </c>
      <c r="Q13" s="66">
        <f t="shared" si="6"/>
        <v>5</v>
      </c>
      <c r="R13" s="65">
        <f>VLOOKUP($A13,'Return Data'!$B$7:$R$2292,16,0)</f>
        <v>9.6895000000000007</v>
      </c>
      <c r="S13" s="67">
        <f t="shared" si="7"/>
        <v>8</v>
      </c>
    </row>
    <row r="14" spans="1:19" x14ac:dyDescent="0.3">
      <c r="A14" s="82" t="s">
        <v>1350</v>
      </c>
      <c r="B14" s="64">
        <f>VLOOKUP($A14,'Return Data'!$B$7:$R$2292,3,0)</f>
        <v>44533</v>
      </c>
      <c r="C14" s="65">
        <f>VLOOKUP($A14,'Return Data'!$B$7:$R$2292,4,0)</f>
        <v>52.314700000000002</v>
      </c>
      <c r="D14" s="65">
        <f>VLOOKUP($A14,'Return Data'!$B$7:$R$2292,9,0)</f>
        <v>3.9033000000000002</v>
      </c>
      <c r="E14" s="66">
        <f t="shared" si="0"/>
        <v>23</v>
      </c>
      <c r="F14" s="65">
        <f>VLOOKUP($A14,'Return Data'!$B$7:$R$2292,10,0)</f>
        <v>1.7649999999999999</v>
      </c>
      <c r="G14" s="66">
        <f t="shared" si="1"/>
        <v>21</v>
      </c>
      <c r="H14" s="65">
        <f>VLOOKUP($A14,'Return Data'!$B$7:$R$2292,11,0)</f>
        <v>4.3757999999999999</v>
      </c>
      <c r="I14" s="66">
        <f t="shared" si="2"/>
        <v>17</v>
      </c>
      <c r="J14" s="65">
        <f>VLOOKUP($A14,'Return Data'!$B$7:$R$2292,12,0)</f>
        <v>5.9447999999999999</v>
      </c>
      <c r="K14" s="66">
        <f t="shared" si="3"/>
        <v>16</v>
      </c>
      <c r="L14" s="65">
        <f>VLOOKUP($A14,'Return Data'!$B$7:$R$2292,13,0)</f>
        <v>3.1175000000000002</v>
      </c>
      <c r="M14" s="66">
        <f t="shared" si="4"/>
        <v>16</v>
      </c>
      <c r="N14" s="65">
        <f>VLOOKUP($A14,'Return Data'!$B$7:$R$2292,17,0)</f>
        <v>5.6005000000000003</v>
      </c>
      <c r="O14" s="66">
        <f t="shared" si="5"/>
        <v>23</v>
      </c>
      <c r="P14" s="65">
        <f>VLOOKUP($A14,'Return Data'!$B$7:$R$2292,14,0)</f>
        <v>7.5174000000000003</v>
      </c>
      <c r="Q14" s="66">
        <f t="shared" si="6"/>
        <v>23</v>
      </c>
      <c r="R14" s="65">
        <f>VLOOKUP($A14,'Return Data'!$B$7:$R$2292,16,0)</f>
        <v>7.7702</v>
      </c>
      <c r="S14" s="67">
        <f t="shared" si="7"/>
        <v>23</v>
      </c>
    </row>
    <row r="15" spans="1:19" x14ac:dyDescent="0.3">
      <c r="A15" s="82" t="s">
        <v>1352</v>
      </c>
      <c r="B15" s="64">
        <f>VLOOKUP($A15,'Return Data'!$B$7:$R$2292,3,0)</f>
        <v>44533</v>
      </c>
      <c r="C15" s="65">
        <f>VLOOKUP($A15,'Return Data'!$B$7:$R$2292,4,0)</f>
        <v>46.670900000000003</v>
      </c>
      <c r="D15" s="65">
        <f>VLOOKUP($A15,'Return Data'!$B$7:$R$2292,9,0)</f>
        <v>9.9795999999999996</v>
      </c>
      <c r="E15" s="66">
        <f t="shared" si="0"/>
        <v>3</v>
      </c>
      <c r="F15" s="65">
        <f>VLOOKUP($A15,'Return Data'!$B$7:$R$2292,10,0)</f>
        <v>4.4034000000000004</v>
      </c>
      <c r="G15" s="66">
        <f t="shared" si="1"/>
        <v>2</v>
      </c>
      <c r="H15" s="65">
        <f>VLOOKUP($A15,'Return Data'!$B$7:$R$2292,11,0)</f>
        <v>5.6330999999999998</v>
      </c>
      <c r="I15" s="66">
        <f t="shared" si="2"/>
        <v>7</v>
      </c>
      <c r="J15" s="65">
        <f>VLOOKUP($A15,'Return Data'!$B$7:$R$2292,12,0)</f>
        <v>6.6779999999999999</v>
      </c>
      <c r="K15" s="66">
        <f t="shared" si="3"/>
        <v>12</v>
      </c>
      <c r="L15" s="65">
        <f>VLOOKUP($A15,'Return Data'!$B$7:$R$2292,13,0)</f>
        <v>3.7016</v>
      </c>
      <c r="M15" s="66">
        <f t="shared" si="4"/>
        <v>9</v>
      </c>
      <c r="N15" s="65">
        <f>VLOOKUP($A15,'Return Data'!$B$7:$R$2292,17,0)</f>
        <v>6.9562999999999997</v>
      </c>
      <c r="O15" s="66">
        <f t="shared" si="5"/>
        <v>16</v>
      </c>
      <c r="P15" s="65">
        <f>VLOOKUP($A15,'Return Data'!$B$7:$R$2292,14,0)</f>
        <v>8.0671999999999997</v>
      </c>
      <c r="Q15" s="66">
        <f t="shared" si="6"/>
        <v>20</v>
      </c>
      <c r="R15" s="65">
        <f>VLOOKUP($A15,'Return Data'!$B$7:$R$2292,16,0)</f>
        <v>8.3323999999999998</v>
      </c>
      <c r="S15" s="67">
        <f t="shared" si="7"/>
        <v>18</v>
      </c>
    </row>
    <row r="16" spans="1:19" x14ac:dyDescent="0.3">
      <c r="A16" s="82" t="s">
        <v>1354</v>
      </c>
      <c r="B16" s="64">
        <f>VLOOKUP($A16,'Return Data'!$B$7:$R$2292,3,0)</f>
        <v>44533</v>
      </c>
      <c r="C16" s="65">
        <f>VLOOKUP($A16,'Return Data'!$B$7:$R$2292,4,0)</f>
        <v>86.056299999999993</v>
      </c>
      <c r="D16" s="65">
        <f>VLOOKUP($A16,'Return Data'!$B$7:$R$2292,9,0)</f>
        <v>13.3758</v>
      </c>
      <c r="E16" s="66">
        <f t="shared" si="0"/>
        <v>1</v>
      </c>
      <c r="F16" s="65">
        <f>VLOOKUP($A16,'Return Data'!$B$7:$R$2292,10,0)</f>
        <v>6.6090999999999998</v>
      </c>
      <c r="G16" s="66">
        <f t="shared" si="1"/>
        <v>1</v>
      </c>
      <c r="H16" s="65">
        <f>VLOOKUP($A16,'Return Data'!$B$7:$R$2292,11,0)</f>
        <v>7.8434999999999997</v>
      </c>
      <c r="I16" s="66">
        <f t="shared" si="2"/>
        <v>1</v>
      </c>
      <c r="J16" s="65">
        <f>VLOOKUP($A16,'Return Data'!$B$7:$R$2292,12,0)</f>
        <v>7.9036999999999997</v>
      </c>
      <c r="K16" s="66">
        <f t="shared" si="3"/>
        <v>3</v>
      </c>
      <c r="L16" s="65">
        <f>VLOOKUP($A16,'Return Data'!$B$7:$R$2292,13,0)</f>
        <v>5.6689999999999996</v>
      </c>
      <c r="M16" s="66">
        <f t="shared" si="4"/>
        <v>1</v>
      </c>
      <c r="N16" s="65">
        <f>VLOOKUP($A16,'Return Data'!$B$7:$R$2292,17,0)</f>
        <v>9.5205000000000002</v>
      </c>
      <c r="O16" s="66">
        <f t="shared" si="5"/>
        <v>1</v>
      </c>
      <c r="P16" s="65">
        <f>VLOOKUP($A16,'Return Data'!$B$7:$R$2292,14,0)</f>
        <v>10.3667</v>
      </c>
      <c r="Q16" s="66">
        <f t="shared" si="6"/>
        <v>7</v>
      </c>
      <c r="R16" s="65">
        <f>VLOOKUP($A16,'Return Data'!$B$7:$R$2292,16,0)</f>
        <v>9.2782</v>
      </c>
      <c r="S16" s="67">
        <f t="shared" si="7"/>
        <v>10</v>
      </c>
    </row>
    <row r="17" spans="1:19" x14ac:dyDescent="0.3">
      <c r="A17" s="82" t="s">
        <v>1356</v>
      </c>
      <c r="B17" s="64">
        <f>VLOOKUP($A17,'Return Data'!$B$7:$R$2292,3,0)</f>
        <v>44533</v>
      </c>
      <c r="C17" s="65">
        <f>VLOOKUP($A17,'Return Data'!$B$7:$R$2292,4,0)</f>
        <v>18.645299999999999</v>
      </c>
      <c r="D17" s="65">
        <f>VLOOKUP($A17,'Return Data'!$B$7:$R$2292,9,0)</f>
        <v>8.2579999999999991</v>
      </c>
      <c r="E17" s="66">
        <f t="shared" si="0"/>
        <v>7</v>
      </c>
      <c r="F17" s="65">
        <f>VLOOKUP($A17,'Return Data'!$B$7:$R$2292,10,0)</f>
        <v>2.5937999999999999</v>
      </c>
      <c r="G17" s="66">
        <f t="shared" si="1"/>
        <v>16</v>
      </c>
      <c r="H17" s="65">
        <f>VLOOKUP($A17,'Return Data'!$B$7:$R$2292,11,0)</f>
        <v>3.5427</v>
      </c>
      <c r="I17" s="66">
        <f t="shared" si="2"/>
        <v>21</v>
      </c>
      <c r="J17" s="65">
        <f>VLOOKUP($A17,'Return Data'!$B$7:$R$2292,12,0)</f>
        <v>6.3929</v>
      </c>
      <c r="K17" s="66">
        <f t="shared" si="3"/>
        <v>14</v>
      </c>
      <c r="L17" s="65">
        <f>VLOOKUP($A17,'Return Data'!$B$7:$R$2292,13,0)</f>
        <v>3.3317999999999999</v>
      </c>
      <c r="M17" s="66">
        <f t="shared" si="4"/>
        <v>15</v>
      </c>
      <c r="N17" s="65">
        <f>VLOOKUP($A17,'Return Data'!$B$7:$R$2292,17,0)</f>
        <v>5.8155000000000001</v>
      </c>
      <c r="O17" s="66">
        <f t="shared" si="5"/>
        <v>22</v>
      </c>
      <c r="P17" s="65">
        <f>VLOOKUP($A17,'Return Data'!$B$7:$R$2292,14,0)</f>
        <v>7.3806000000000003</v>
      </c>
      <c r="Q17" s="66">
        <f t="shared" si="6"/>
        <v>24</v>
      </c>
      <c r="R17" s="65">
        <f>VLOOKUP($A17,'Return Data'!$B$7:$R$2292,16,0)</f>
        <v>7.1565000000000003</v>
      </c>
      <c r="S17" s="67">
        <f t="shared" si="7"/>
        <v>24</v>
      </c>
    </row>
    <row r="18" spans="1:19" x14ac:dyDescent="0.3">
      <c r="A18" s="82" t="s">
        <v>1357</v>
      </c>
      <c r="B18" s="64">
        <f>VLOOKUP($A18,'Return Data'!$B$7:$R$2292,3,0)</f>
        <v>44533</v>
      </c>
      <c r="C18" s="65">
        <f>VLOOKUP($A18,'Return Data'!$B$7:$R$2292,4,0)</f>
        <v>30.1601</v>
      </c>
      <c r="D18" s="65">
        <f>VLOOKUP($A18,'Return Data'!$B$7:$R$2292,9,0)</f>
        <v>5.6494999999999997</v>
      </c>
      <c r="E18" s="66">
        <f t="shared" si="0"/>
        <v>16</v>
      </c>
      <c r="F18" s="65">
        <f>VLOOKUP($A18,'Return Data'!$B$7:$R$2292,10,0)</f>
        <v>3.2376</v>
      </c>
      <c r="G18" s="66">
        <f t="shared" si="1"/>
        <v>11</v>
      </c>
      <c r="H18" s="65">
        <f>VLOOKUP($A18,'Return Data'!$B$7:$R$2292,11,0)</f>
        <v>4.9328000000000003</v>
      </c>
      <c r="I18" s="66">
        <f t="shared" si="2"/>
        <v>12</v>
      </c>
      <c r="J18" s="65">
        <f>VLOOKUP($A18,'Return Data'!$B$7:$R$2292,12,0)</f>
        <v>6.7481</v>
      </c>
      <c r="K18" s="66">
        <f t="shared" si="3"/>
        <v>11</v>
      </c>
      <c r="L18" s="65">
        <f>VLOOKUP($A18,'Return Data'!$B$7:$R$2292,13,0)</f>
        <v>3.4464000000000001</v>
      </c>
      <c r="M18" s="66">
        <f t="shared" si="4"/>
        <v>14</v>
      </c>
      <c r="N18" s="65">
        <f>VLOOKUP($A18,'Return Data'!$B$7:$R$2292,17,0)</f>
        <v>8.6911000000000005</v>
      </c>
      <c r="O18" s="66">
        <f t="shared" si="5"/>
        <v>4</v>
      </c>
      <c r="P18" s="65">
        <f>VLOOKUP($A18,'Return Data'!$B$7:$R$2292,14,0)</f>
        <v>10.9636</v>
      </c>
      <c r="Q18" s="66">
        <f t="shared" si="6"/>
        <v>1</v>
      </c>
      <c r="R18" s="65">
        <f>VLOOKUP($A18,'Return Data'!$B$7:$R$2292,16,0)</f>
        <v>9.7543000000000006</v>
      </c>
      <c r="S18" s="67">
        <f t="shared" si="7"/>
        <v>6</v>
      </c>
    </row>
    <row r="19" spans="1:19" x14ac:dyDescent="0.3">
      <c r="A19" s="82" t="s">
        <v>1360</v>
      </c>
      <c r="B19" s="64">
        <f>VLOOKUP($A19,'Return Data'!$B$7:$R$2292,3,0)</f>
        <v>44533</v>
      </c>
      <c r="C19" s="65">
        <f>VLOOKUP($A19,'Return Data'!$B$7:$R$2292,4,0)</f>
        <v>2457.8685999999998</v>
      </c>
      <c r="D19" s="65">
        <f>VLOOKUP($A19,'Return Data'!$B$7:$R$2292,9,0)</f>
        <v>9.4868000000000006</v>
      </c>
      <c r="E19" s="66">
        <f t="shared" si="0"/>
        <v>5</v>
      </c>
      <c r="F19" s="65">
        <f>VLOOKUP($A19,'Return Data'!$B$7:$R$2292,10,0)</f>
        <v>2.1945999999999999</v>
      </c>
      <c r="G19" s="66">
        <f t="shared" si="1"/>
        <v>20</v>
      </c>
      <c r="H19" s="65">
        <f>VLOOKUP($A19,'Return Data'!$B$7:$R$2292,11,0)</f>
        <v>3.3751000000000002</v>
      </c>
      <c r="I19" s="66">
        <f t="shared" si="2"/>
        <v>22</v>
      </c>
      <c r="J19" s="65">
        <f>VLOOKUP($A19,'Return Data'!$B$7:$R$2292,12,0)</f>
        <v>4.4146000000000001</v>
      </c>
      <c r="K19" s="66">
        <f t="shared" si="3"/>
        <v>23</v>
      </c>
      <c r="L19" s="65">
        <f>VLOOKUP($A19,'Return Data'!$B$7:$R$2292,13,0)</f>
        <v>1.9339</v>
      </c>
      <c r="M19" s="66">
        <f t="shared" si="4"/>
        <v>23</v>
      </c>
      <c r="N19" s="65">
        <f>VLOOKUP($A19,'Return Data'!$B$7:$R$2292,17,0)</f>
        <v>5.165</v>
      </c>
      <c r="O19" s="66">
        <f t="shared" si="5"/>
        <v>24</v>
      </c>
      <c r="P19" s="65">
        <f>VLOOKUP($A19,'Return Data'!$B$7:$R$2292,14,0)</f>
        <v>7.6147</v>
      </c>
      <c r="Q19" s="66">
        <f t="shared" si="6"/>
        <v>22</v>
      </c>
      <c r="R19" s="65">
        <f>VLOOKUP($A19,'Return Data'!$B$7:$R$2292,16,0)</f>
        <v>7.9168000000000003</v>
      </c>
      <c r="S19" s="67">
        <f t="shared" si="7"/>
        <v>22</v>
      </c>
    </row>
    <row r="20" spans="1:19" x14ac:dyDescent="0.3">
      <c r="A20" s="82" t="s">
        <v>1361</v>
      </c>
      <c r="B20" s="64">
        <f>VLOOKUP($A20,'Return Data'!$B$7:$R$2292,3,0)</f>
        <v>44533</v>
      </c>
      <c r="C20" s="65">
        <f>VLOOKUP($A20,'Return Data'!$B$7:$R$2292,4,0)</f>
        <v>88.001499999999993</v>
      </c>
      <c r="D20" s="65">
        <f>VLOOKUP($A20,'Return Data'!$B$7:$R$2292,9,0)</f>
        <v>7.0179999999999998</v>
      </c>
      <c r="E20" s="66">
        <f t="shared" si="0"/>
        <v>12</v>
      </c>
      <c r="F20" s="65">
        <f>VLOOKUP($A20,'Return Data'!$B$7:$R$2292,10,0)</f>
        <v>3.8929</v>
      </c>
      <c r="G20" s="66">
        <f t="shared" si="1"/>
        <v>5</v>
      </c>
      <c r="H20" s="65">
        <f>VLOOKUP($A20,'Return Data'!$B$7:$R$2292,11,0)</f>
        <v>6.4766000000000004</v>
      </c>
      <c r="I20" s="66">
        <f t="shared" si="2"/>
        <v>2</v>
      </c>
      <c r="J20" s="65">
        <f>VLOOKUP($A20,'Return Data'!$B$7:$R$2292,12,0)</f>
        <v>7.2778999999999998</v>
      </c>
      <c r="K20" s="66">
        <f t="shared" si="3"/>
        <v>6</v>
      </c>
      <c r="L20" s="65">
        <f>VLOOKUP($A20,'Return Data'!$B$7:$R$2292,13,0)</f>
        <v>4.4161000000000001</v>
      </c>
      <c r="M20" s="66">
        <f t="shared" si="4"/>
        <v>5</v>
      </c>
      <c r="N20" s="65">
        <f>VLOOKUP($A20,'Return Data'!$B$7:$R$2292,17,0)</f>
        <v>8.9512</v>
      </c>
      <c r="O20" s="66">
        <f t="shared" si="5"/>
        <v>3</v>
      </c>
      <c r="P20" s="65">
        <f>VLOOKUP($A20,'Return Data'!$B$7:$R$2292,14,0)</f>
        <v>10.338800000000001</v>
      </c>
      <c r="Q20" s="66">
        <f t="shared" si="6"/>
        <v>8</v>
      </c>
      <c r="R20" s="65">
        <f>VLOOKUP($A20,'Return Data'!$B$7:$R$2292,16,0)</f>
        <v>9.0076999999999998</v>
      </c>
      <c r="S20" s="67">
        <f t="shared" si="7"/>
        <v>12</v>
      </c>
    </row>
    <row r="21" spans="1:19" x14ac:dyDescent="0.3">
      <c r="A21" s="82" t="s">
        <v>1363</v>
      </c>
      <c r="B21" s="64">
        <f>VLOOKUP($A21,'Return Data'!$B$7:$R$2292,3,0)</f>
        <v>44533</v>
      </c>
      <c r="C21" s="65">
        <f>VLOOKUP($A21,'Return Data'!$B$7:$R$2292,4,0)</f>
        <v>60.335299999999997</v>
      </c>
      <c r="D21" s="65">
        <f>VLOOKUP($A21,'Return Data'!$B$7:$R$2292,9,0)</f>
        <v>4.1561000000000003</v>
      </c>
      <c r="E21" s="66">
        <f t="shared" si="0"/>
        <v>22</v>
      </c>
      <c r="F21" s="65">
        <f>VLOOKUP($A21,'Return Data'!$B$7:$R$2292,10,0)</f>
        <v>2.2145999999999999</v>
      </c>
      <c r="G21" s="66">
        <f t="shared" si="1"/>
        <v>19</v>
      </c>
      <c r="H21" s="65">
        <f>VLOOKUP($A21,'Return Data'!$B$7:$R$2292,11,0)</f>
        <v>4.5106000000000002</v>
      </c>
      <c r="I21" s="66">
        <f t="shared" si="2"/>
        <v>15</v>
      </c>
      <c r="J21" s="65">
        <f>VLOOKUP($A21,'Return Data'!$B$7:$R$2292,12,0)</f>
        <v>5.9481000000000002</v>
      </c>
      <c r="K21" s="66">
        <f t="shared" si="3"/>
        <v>15</v>
      </c>
      <c r="L21" s="65">
        <f>VLOOKUP($A21,'Return Data'!$B$7:$R$2292,13,0)</f>
        <v>2.6164999999999998</v>
      </c>
      <c r="M21" s="66">
        <f t="shared" si="4"/>
        <v>21</v>
      </c>
      <c r="N21" s="65">
        <f>VLOOKUP($A21,'Return Data'!$B$7:$R$2292,17,0)</f>
        <v>7.423</v>
      </c>
      <c r="O21" s="66">
        <f t="shared" si="5"/>
        <v>13</v>
      </c>
      <c r="P21" s="65">
        <f>VLOOKUP($A21,'Return Data'!$B$7:$R$2292,14,0)</f>
        <v>8.7500999999999998</v>
      </c>
      <c r="Q21" s="66">
        <f t="shared" si="6"/>
        <v>16</v>
      </c>
      <c r="R21" s="65">
        <f>VLOOKUP($A21,'Return Data'!$B$7:$R$2292,16,0)</f>
        <v>9.6030999999999995</v>
      </c>
      <c r="S21" s="67">
        <f t="shared" si="7"/>
        <v>9</v>
      </c>
    </row>
    <row r="22" spans="1:19" x14ac:dyDescent="0.3">
      <c r="A22" s="82" t="s">
        <v>1365</v>
      </c>
      <c r="B22" s="64">
        <f>VLOOKUP($A22,'Return Data'!$B$7:$R$2292,3,0)</f>
        <v>44533</v>
      </c>
      <c r="C22" s="65">
        <f>VLOOKUP($A22,'Return Data'!$B$7:$R$2292,4,0)</f>
        <v>52.653799999999997</v>
      </c>
      <c r="D22" s="65">
        <f>VLOOKUP($A22,'Return Data'!$B$7:$R$2292,9,0)</f>
        <v>3.8734999999999999</v>
      </c>
      <c r="E22" s="66">
        <f t="shared" si="0"/>
        <v>24</v>
      </c>
      <c r="F22" s="65">
        <f>VLOOKUP($A22,'Return Data'!$B$7:$R$2292,10,0)</f>
        <v>1.2716000000000001</v>
      </c>
      <c r="G22" s="66">
        <f t="shared" si="1"/>
        <v>22</v>
      </c>
      <c r="H22" s="65">
        <f>VLOOKUP($A22,'Return Data'!$B$7:$R$2292,11,0)</f>
        <v>2.6562000000000001</v>
      </c>
      <c r="I22" s="66">
        <f t="shared" si="2"/>
        <v>23</v>
      </c>
      <c r="J22" s="65">
        <f>VLOOKUP($A22,'Return Data'!$B$7:$R$2292,12,0)</f>
        <v>4.7785000000000002</v>
      </c>
      <c r="K22" s="66">
        <f t="shared" si="3"/>
        <v>22</v>
      </c>
      <c r="L22" s="65">
        <f>VLOOKUP($A22,'Return Data'!$B$7:$R$2292,13,0)</f>
        <v>2.9403999999999999</v>
      </c>
      <c r="M22" s="66">
        <f t="shared" si="4"/>
        <v>19</v>
      </c>
      <c r="N22" s="65">
        <f>VLOOKUP($A22,'Return Data'!$B$7:$R$2292,17,0)</f>
        <v>6.9759000000000002</v>
      </c>
      <c r="O22" s="66">
        <f t="shared" si="5"/>
        <v>15</v>
      </c>
      <c r="P22" s="65">
        <f>VLOOKUP($A22,'Return Data'!$B$7:$R$2292,14,0)</f>
        <v>9.3066999999999993</v>
      </c>
      <c r="Q22" s="66">
        <f t="shared" si="6"/>
        <v>13</v>
      </c>
      <c r="R22" s="65">
        <f>VLOOKUP($A22,'Return Data'!$B$7:$R$2292,16,0)</f>
        <v>8.1570999999999998</v>
      </c>
      <c r="S22" s="67">
        <f t="shared" si="7"/>
        <v>20</v>
      </c>
    </row>
    <row r="23" spans="1:19" x14ac:dyDescent="0.3">
      <c r="A23" s="82" t="s">
        <v>1368</v>
      </c>
      <c r="B23" s="64">
        <f>VLOOKUP($A23,'Return Data'!$B$7:$R$2292,3,0)</f>
        <v>44533</v>
      </c>
      <c r="C23" s="65">
        <f>VLOOKUP($A23,'Return Data'!$B$7:$R$2292,4,0)</f>
        <v>34.039900000000003</v>
      </c>
      <c r="D23" s="65">
        <f>VLOOKUP($A23,'Return Data'!$B$7:$R$2292,9,0)</f>
        <v>7.415</v>
      </c>
      <c r="E23" s="66">
        <f t="shared" si="0"/>
        <v>11</v>
      </c>
      <c r="F23" s="65">
        <f>VLOOKUP($A23,'Return Data'!$B$7:$R$2292,10,0)</f>
        <v>3.4165000000000001</v>
      </c>
      <c r="G23" s="66">
        <f t="shared" si="1"/>
        <v>9</v>
      </c>
      <c r="H23" s="65">
        <f>VLOOKUP($A23,'Return Data'!$B$7:$R$2292,11,0)</f>
        <v>5.1616999999999997</v>
      </c>
      <c r="I23" s="66">
        <f t="shared" si="2"/>
        <v>9</v>
      </c>
      <c r="J23" s="65">
        <f>VLOOKUP($A23,'Return Data'!$B$7:$R$2292,12,0)</f>
        <v>6.8346</v>
      </c>
      <c r="K23" s="66">
        <f t="shared" si="3"/>
        <v>10</v>
      </c>
      <c r="L23" s="65">
        <f>VLOOKUP($A23,'Return Data'!$B$7:$R$2292,13,0)</f>
        <v>3.649</v>
      </c>
      <c r="M23" s="66">
        <f t="shared" si="4"/>
        <v>10</v>
      </c>
      <c r="N23" s="65">
        <f>VLOOKUP($A23,'Return Data'!$B$7:$R$2292,17,0)</f>
        <v>7.7538999999999998</v>
      </c>
      <c r="O23" s="66">
        <f t="shared" si="5"/>
        <v>11</v>
      </c>
      <c r="P23" s="65">
        <f>VLOOKUP($A23,'Return Data'!$B$7:$R$2292,14,0)</f>
        <v>10.2423</v>
      </c>
      <c r="Q23" s="66">
        <f t="shared" si="6"/>
        <v>9</v>
      </c>
      <c r="R23" s="65">
        <f>VLOOKUP($A23,'Return Data'!$B$7:$R$2292,16,0)</f>
        <v>10.4322</v>
      </c>
      <c r="S23" s="67">
        <f t="shared" si="7"/>
        <v>1</v>
      </c>
    </row>
    <row r="24" spans="1:19" x14ac:dyDescent="0.3">
      <c r="A24" s="82" t="s">
        <v>1370</v>
      </c>
      <c r="B24" s="64">
        <f>VLOOKUP($A24,'Return Data'!$B$7:$R$2292,3,0)</f>
        <v>44533</v>
      </c>
      <c r="C24" s="65">
        <f>VLOOKUP($A24,'Return Data'!$B$7:$R$2292,4,0)</f>
        <v>25.716899999999999</v>
      </c>
      <c r="D24" s="65">
        <f>VLOOKUP($A24,'Return Data'!$B$7:$R$2292,9,0)</f>
        <v>4.8067000000000002</v>
      </c>
      <c r="E24" s="66">
        <f t="shared" si="0"/>
        <v>19</v>
      </c>
      <c r="F24" s="65">
        <f>VLOOKUP($A24,'Return Data'!$B$7:$R$2292,10,0)</f>
        <v>3.1770999999999998</v>
      </c>
      <c r="G24" s="66">
        <f t="shared" si="1"/>
        <v>13</v>
      </c>
      <c r="H24" s="65">
        <f>VLOOKUP($A24,'Return Data'!$B$7:$R$2292,11,0)</f>
        <v>4.9973999999999998</v>
      </c>
      <c r="I24" s="66">
        <f t="shared" si="2"/>
        <v>11</v>
      </c>
      <c r="J24" s="65">
        <f>VLOOKUP($A24,'Return Data'!$B$7:$R$2292,12,0)</f>
        <v>7.0071000000000003</v>
      </c>
      <c r="K24" s="66">
        <f t="shared" si="3"/>
        <v>7</v>
      </c>
      <c r="L24" s="65">
        <f>VLOOKUP($A24,'Return Data'!$B$7:$R$2292,13,0)</f>
        <v>4.5130999999999997</v>
      </c>
      <c r="M24" s="66">
        <f t="shared" si="4"/>
        <v>4</v>
      </c>
      <c r="N24" s="65">
        <f>VLOOKUP($A24,'Return Data'!$B$7:$R$2292,17,0)</f>
        <v>7.2797999999999998</v>
      </c>
      <c r="O24" s="66">
        <f t="shared" si="5"/>
        <v>14</v>
      </c>
      <c r="P24" s="65">
        <f>VLOOKUP($A24,'Return Data'!$B$7:$R$2292,14,0)</f>
        <v>8.9662000000000006</v>
      </c>
      <c r="Q24" s="66">
        <f t="shared" si="6"/>
        <v>15</v>
      </c>
      <c r="R24" s="65">
        <f>VLOOKUP($A24,'Return Data'!$B$7:$R$2292,16,0)</f>
        <v>8.2431000000000001</v>
      </c>
      <c r="S24" s="67">
        <f t="shared" si="7"/>
        <v>19</v>
      </c>
    </row>
    <row r="25" spans="1:19" x14ac:dyDescent="0.3">
      <c r="A25" s="82" t="s">
        <v>1371</v>
      </c>
      <c r="B25" s="64">
        <f>VLOOKUP($A25,'Return Data'!$B$7:$R$2292,3,0)</f>
        <v>44533</v>
      </c>
      <c r="C25" s="65">
        <f>VLOOKUP($A25,'Return Data'!$B$7:$R$2292,4,0)</f>
        <v>54.019300000000001</v>
      </c>
      <c r="D25" s="65">
        <f>VLOOKUP($A25,'Return Data'!$B$7:$R$2292,9,0)</f>
        <v>6.3391999999999999</v>
      </c>
      <c r="E25" s="66">
        <f t="shared" si="0"/>
        <v>14</v>
      </c>
      <c r="F25" s="65">
        <f>VLOOKUP($A25,'Return Data'!$B$7:$R$2292,10,0)</f>
        <v>2.6690999999999998</v>
      </c>
      <c r="G25" s="66">
        <f t="shared" si="1"/>
        <v>15</v>
      </c>
      <c r="H25" s="65">
        <f>VLOOKUP($A25,'Return Data'!$B$7:$R$2292,11,0)</f>
        <v>4.3202999999999996</v>
      </c>
      <c r="I25" s="66">
        <f t="shared" si="2"/>
        <v>18</v>
      </c>
      <c r="J25" s="65">
        <f>VLOOKUP($A25,'Return Data'!$B$7:$R$2292,12,0)</f>
        <v>5.7241999999999997</v>
      </c>
      <c r="K25" s="66">
        <f t="shared" si="3"/>
        <v>17</v>
      </c>
      <c r="L25" s="65">
        <f>VLOOKUP($A25,'Return Data'!$B$7:$R$2292,13,0)</f>
        <v>3.6375000000000002</v>
      </c>
      <c r="M25" s="66">
        <f t="shared" si="4"/>
        <v>11</v>
      </c>
      <c r="N25" s="65">
        <f>VLOOKUP($A25,'Return Data'!$B$7:$R$2292,17,0)</f>
        <v>7.9972000000000003</v>
      </c>
      <c r="O25" s="66">
        <f t="shared" si="5"/>
        <v>9</v>
      </c>
      <c r="P25" s="65">
        <f>VLOOKUP($A25,'Return Data'!$B$7:$R$2292,14,0)</f>
        <v>10.2013</v>
      </c>
      <c r="Q25" s="66">
        <f t="shared" si="6"/>
        <v>11</v>
      </c>
      <c r="R25" s="65">
        <f>VLOOKUP($A25,'Return Data'!$B$7:$R$2292,16,0)</f>
        <v>9.9758999999999993</v>
      </c>
      <c r="S25" s="67">
        <f t="shared" si="7"/>
        <v>4</v>
      </c>
    </row>
    <row r="26" spans="1:19" x14ac:dyDescent="0.3">
      <c r="A26" s="82" t="s">
        <v>1373</v>
      </c>
      <c r="B26" s="64">
        <f>VLOOKUP($A26,'Return Data'!$B$7:$R$2292,3,0)</f>
        <v>44533</v>
      </c>
      <c r="C26" s="65">
        <f>VLOOKUP($A26,'Return Data'!$B$7:$R$2292,4,0)</f>
        <v>68.279200000000003</v>
      </c>
      <c r="D26" s="65">
        <f>VLOOKUP($A26,'Return Data'!$B$7:$R$2292,9,0)</f>
        <v>8.2270000000000003</v>
      </c>
      <c r="E26" s="66">
        <f t="shared" si="0"/>
        <v>8</v>
      </c>
      <c r="F26" s="65">
        <f>VLOOKUP($A26,'Return Data'!$B$7:$R$2292,10,0)</f>
        <v>2.6907999999999999</v>
      </c>
      <c r="G26" s="66">
        <f t="shared" si="1"/>
        <v>14</v>
      </c>
      <c r="H26" s="65">
        <f>VLOOKUP($A26,'Return Data'!$B$7:$R$2292,11,0)</f>
        <v>4.7003000000000004</v>
      </c>
      <c r="I26" s="66">
        <f t="shared" si="2"/>
        <v>14</v>
      </c>
      <c r="J26" s="65">
        <f>VLOOKUP($A26,'Return Data'!$B$7:$R$2292,12,0)</f>
        <v>5.6014999999999997</v>
      </c>
      <c r="K26" s="66">
        <f t="shared" si="3"/>
        <v>19</v>
      </c>
      <c r="L26" s="65">
        <f>VLOOKUP($A26,'Return Data'!$B$7:$R$2292,13,0)</f>
        <v>2.3791000000000002</v>
      </c>
      <c r="M26" s="66">
        <f t="shared" si="4"/>
        <v>22</v>
      </c>
      <c r="N26" s="65">
        <f>VLOOKUP($A26,'Return Data'!$B$7:$R$2292,17,0)</f>
        <v>5.9551999999999996</v>
      </c>
      <c r="O26" s="66">
        <f t="shared" si="5"/>
        <v>21</v>
      </c>
      <c r="P26" s="65">
        <f>VLOOKUP($A26,'Return Data'!$B$7:$R$2292,14,0)</f>
        <v>8.0543999999999993</v>
      </c>
      <c r="Q26" s="66">
        <f t="shared" si="6"/>
        <v>21</v>
      </c>
      <c r="R26" s="65">
        <f>VLOOKUP($A26,'Return Data'!$B$7:$R$2292,16,0)</f>
        <v>8.6646000000000001</v>
      </c>
      <c r="S26" s="67">
        <f t="shared" si="7"/>
        <v>15</v>
      </c>
    </row>
    <row r="27" spans="1:19" x14ac:dyDescent="0.3">
      <c r="A27" s="82" t="s">
        <v>1375</v>
      </c>
      <c r="B27" s="64">
        <f>VLOOKUP($A27,'Return Data'!$B$7:$R$2292,3,0)</f>
        <v>44533</v>
      </c>
      <c r="C27" s="65">
        <f>VLOOKUP($A27,'Return Data'!$B$7:$R$2292,4,0)</f>
        <v>51.8962</v>
      </c>
      <c r="D27" s="65">
        <f>VLOOKUP($A27,'Return Data'!$B$7:$R$2292,9,0)</f>
        <v>4.4494999999999996</v>
      </c>
      <c r="E27" s="66">
        <f t="shared" si="0"/>
        <v>20</v>
      </c>
      <c r="F27" s="65">
        <f>VLOOKUP($A27,'Return Data'!$B$7:$R$2292,10,0)</f>
        <v>2.4971999999999999</v>
      </c>
      <c r="G27" s="66">
        <f t="shared" si="1"/>
        <v>17</v>
      </c>
      <c r="H27" s="65">
        <f>VLOOKUP($A27,'Return Data'!$B$7:$R$2292,11,0)</f>
        <v>4.3971</v>
      </c>
      <c r="I27" s="66">
        <f t="shared" si="2"/>
        <v>16</v>
      </c>
      <c r="J27" s="65">
        <f>VLOOKUP($A27,'Return Data'!$B$7:$R$2292,12,0)</f>
        <v>5.2864000000000004</v>
      </c>
      <c r="K27" s="66">
        <f t="shared" si="3"/>
        <v>20</v>
      </c>
      <c r="L27" s="65">
        <f>VLOOKUP($A27,'Return Data'!$B$7:$R$2292,13,0)</f>
        <v>3.1162000000000001</v>
      </c>
      <c r="M27" s="66">
        <f t="shared" si="4"/>
        <v>17</v>
      </c>
      <c r="N27" s="65">
        <f>VLOOKUP($A27,'Return Data'!$B$7:$R$2292,17,0)</f>
        <v>6.5425000000000004</v>
      </c>
      <c r="O27" s="66">
        <f t="shared" si="5"/>
        <v>19</v>
      </c>
      <c r="P27" s="65">
        <f>VLOOKUP($A27,'Return Data'!$B$7:$R$2292,14,0)</f>
        <v>9.0739999999999998</v>
      </c>
      <c r="Q27" s="66">
        <f t="shared" si="6"/>
        <v>14</v>
      </c>
      <c r="R27" s="65">
        <f>VLOOKUP($A27,'Return Data'!$B$7:$R$2292,16,0)</f>
        <v>9.1082000000000001</v>
      </c>
      <c r="S27" s="67">
        <f t="shared" si="7"/>
        <v>11</v>
      </c>
    </row>
    <row r="28" spans="1:19" x14ac:dyDescent="0.3">
      <c r="A28" s="82" t="s">
        <v>864</v>
      </c>
      <c r="B28" s="64">
        <f>VLOOKUP($A28,'Return Data'!$B$7:$R$2292,3,0)</f>
        <v>44533</v>
      </c>
      <c r="C28" s="65">
        <f>VLOOKUP($A28,'Return Data'!$B$7:$R$2292,4,0)</f>
        <v>18.032399999999999</v>
      </c>
      <c r="D28" s="65">
        <f>VLOOKUP($A28,'Return Data'!$B$7:$R$2292,9,0)</f>
        <v>5.5239000000000003</v>
      </c>
      <c r="E28" s="66">
        <f t="shared" si="0"/>
        <v>17</v>
      </c>
      <c r="F28" s="65">
        <f>VLOOKUP($A28,'Return Data'!$B$7:$R$2292,10,0)</f>
        <v>0.14460000000000001</v>
      </c>
      <c r="G28" s="66">
        <f t="shared" si="1"/>
        <v>24</v>
      </c>
      <c r="H28" s="65">
        <f>VLOOKUP($A28,'Return Data'!$B$7:$R$2292,11,0)</f>
        <v>-0.6472</v>
      </c>
      <c r="I28" s="66">
        <f t="shared" si="2"/>
        <v>24</v>
      </c>
      <c r="J28" s="65">
        <f>VLOOKUP($A28,'Return Data'!$B$7:$R$2292,12,0)</f>
        <v>3.6429</v>
      </c>
      <c r="K28" s="66">
        <f t="shared" si="3"/>
        <v>24</v>
      </c>
      <c r="L28" s="65">
        <f>VLOOKUP($A28,'Return Data'!$B$7:$R$2292,13,0)</f>
        <v>1.7394000000000001</v>
      </c>
      <c r="M28" s="66">
        <f t="shared" si="4"/>
        <v>24</v>
      </c>
      <c r="N28" s="65">
        <f>VLOOKUP($A28,'Return Data'!$B$7:$R$2292,17,0)</f>
        <v>6.4791999999999996</v>
      </c>
      <c r="O28" s="66">
        <f t="shared" si="5"/>
        <v>20</v>
      </c>
      <c r="P28" s="65">
        <f>VLOOKUP($A28,'Return Data'!$B$7:$R$2292,14,0)</f>
        <v>8.6972000000000005</v>
      </c>
      <c r="Q28" s="66">
        <f t="shared" si="6"/>
        <v>17</v>
      </c>
      <c r="R28" s="65">
        <f>VLOOKUP($A28,'Return Data'!$B$7:$R$2292,16,0)</f>
        <v>8.5434999999999999</v>
      </c>
      <c r="S28" s="67">
        <f t="shared" si="7"/>
        <v>16</v>
      </c>
    </row>
    <row r="29" spans="1:19" x14ac:dyDescent="0.3">
      <c r="A29" s="82" t="s">
        <v>867</v>
      </c>
      <c r="B29" s="64">
        <f>VLOOKUP($A29,'Return Data'!$B$7:$R$2292,3,0)</f>
        <v>44533</v>
      </c>
      <c r="C29" s="65">
        <f>VLOOKUP($A29,'Return Data'!$B$7:$R$2292,4,0)</f>
        <v>20.127199999999998</v>
      </c>
      <c r="D29" s="65">
        <f>VLOOKUP($A29,'Return Data'!$B$7:$R$2292,9,0)</f>
        <v>10.985099999999999</v>
      </c>
      <c r="E29" s="66">
        <f t="shared" si="0"/>
        <v>2</v>
      </c>
      <c r="F29" s="65">
        <f>VLOOKUP($A29,'Return Data'!$B$7:$R$2292,10,0)</f>
        <v>3.4430000000000001</v>
      </c>
      <c r="G29" s="66">
        <f t="shared" si="1"/>
        <v>8</v>
      </c>
      <c r="H29" s="65">
        <f>VLOOKUP($A29,'Return Data'!$B$7:$R$2292,11,0)</f>
        <v>5.6547999999999998</v>
      </c>
      <c r="I29" s="66">
        <f t="shared" si="2"/>
        <v>6</v>
      </c>
      <c r="J29" s="65">
        <f>VLOOKUP($A29,'Return Data'!$B$7:$R$2292,12,0)</f>
        <v>7.7484999999999999</v>
      </c>
      <c r="K29" s="66">
        <f t="shared" si="3"/>
        <v>4</v>
      </c>
      <c r="L29" s="65">
        <f>VLOOKUP($A29,'Return Data'!$B$7:$R$2292,13,0)</f>
        <v>3.9933999999999998</v>
      </c>
      <c r="M29" s="66">
        <f t="shared" si="4"/>
        <v>7</v>
      </c>
      <c r="N29" s="65">
        <f>VLOOKUP($A29,'Return Data'!$B$7:$R$2292,17,0)</f>
        <v>8.6732999999999993</v>
      </c>
      <c r="O29" s="66">
        <f t="shared" si="5"/>
        <v>5</v>
      </c>
      <c r="P29" s="65">
        <f>VLOOKUP($A29,'Return Data'!$B$7:$R$2292,14,0)</f>
        <v>10.903</v>
      </c>
      <c r="Q29" s="66">
        <f t="shared" si="6"/>
        <v>2</v>
      </c>
      <c r="R29" s="65">
        <f>VLOOKUP($A29,'Return Data'!$B$7:$R$2292,16,0)</f>
        <v>10.158099999999999</v>
      </c>
      <c r="S29" s="67">
        <f t="shared" si="7"/>
        <v>2</v>
      </c>
    </row>
    <row r="30" spans="1:19" x14ac:dyDescent="0.3">
      <c r="A30" s="82" t="s">
        <v>868</v>
      </c>
      <c r="B30" s="64">
        <f>VLOOKUP($A30,'Return Data'!$B$7:$R$2292,3,0)</f>
        <v>44533</v>
      </c>
      <c r="C30" s="65">
        <f>VLOOKUP($A30,'Return Data'!$B$7:$R$2292,4,0)</f>
        <v>37.073799999999999</v>
      </c>
      <c r="D30" s="65">
        <f>VLOOKUP($A30,'Return Data'!$B$7:$R$2292,9,0)</f>
        <v>6.0586000000000002</v>
      </c>
      <c r="E30" s="66">
        <f t="shared" si="0"/>
        <v>15</v>
      </c>
      <c r="F30" s="65">
        <f>VLOOKUP($A30,'Return Data'!$B$7:$R$2292,10,0)</f>
        <v>0.46139999999999998</v>
      </c>
      <c r="G30" s="66">
        <f t="shared" si="1"/>
        <v>23</v>
      </c>
      <c r="H30" s="65">
        <f>VLOOKUP($A30,'Return Data'!$B$7:$R$2292,11,0)</f>
        <v>4.0621999999999998</v>
      </c>
      <c r="I30" s="66">
        <f t="shared" si="2"/>
        <v>20</v>
      </c>
      <c r="J30" s="65">
        <f>VLOOKUP($A30,'Return Data'!$B$7:$R$2292,12,0)</f>
        <v>6.4021999999999997</v>
      </c>
      <c r="K30" s="66">
        <f t="shared" si="3"/>
        <v>13</v>
      </c>
      <c r="L30" s="65">
        <f>VLOOKUP($A30,'Return Data'!$B$7:$R$2292,13,0)</f>
        <v>2.6505999999999998</v>
      </c>
      <c r="M30" s="66">
        <f t="shared" si="4"/>
        <v>20</v>
      </c>
      <c r="N30" s="65">
        <f>VLOOKUP($A30,'Return Data'!$B$7:$R$2292,17,0)</f>
        <v>7.8201000000000001</v>
      </c>
      <c r="O30" s="66">
        <f t="shared" si="5"/>
        <v>10</v>
      </c>
      <c r="P30" s="65">
        <f>VLOOKUP($A30,'Return Data'!$B$7:$R$2292,14,0)</f>
        <v>10.7049</v>
      </c>
      <c r="Q30" s="66">
        <f t="shared" si="6"/>
        <v>4</v>
      </c>
      <c r="R30" s="65">
        <f>VLOOKUP($A30,'Return Data'!$B$7:$R$2292,16,0)</f>
        <v>10.0847</v>
      </c>
      <c r="S30" s="67">
        <f t="shared" si="7"/>
        <v>3</v>
      </c>
    </row>
    <row r="31" spans="1:19" x14ac:dyDescent="0.3">
      <c r="A31" s="82" t="s">
        <v>871</v>
      </c>
      <c r="B31" s="64">
        <f>VLOOKUP($A31,'Return Data'!$B$7:$R$2292,3,0)</f>
        <v>44533</v>
      </c>
      <c r="C31" s="65">
        <f>VLOOKUP($A31,'Return Data'!$B$7:$R$2292,4,0)</f>
        <v>52.720999999999997</v>
      </c>
      <c r="D31" s="65">
        <f>VLOOKUP($A31,'Return Data'!$B$7:$R$2292,9,0)</f>
        <v>9.9344999999999999</v>
      </c>
      <c r="E31" s="66">
        <f t="shared" si="0"/>
        <v>4</v>
      </c>
      <c r="F31" s="65">
        <f>VLOOKUP($A31,'Return Data'!$B$7:$R$2292,10,0)</f>
        <v>4.0545</v>
      </c>
      <c r="G31" s="66">
        <f t="shared" si="1"/>
        <v>3</v>
      </c>
      <c r="H31" s="65">
        <f>VLOOKUP($A31,'Return Data'!$B$7:$R$2292,11,0)</f>
        <v>5.7023999999999999</v>
      </c>
      <c r="I31" s="66">
        <f t="shared" si="2"/>
        <v>5</v>
      </c>
      <c r="J31" s="65">
        <f>VLOOKUP($A31,'Return Data'!$B$7:$R$2292,12,0)</f>
        <v>7.4698000000000002</v>
      </c>
      <c r="K31" s="66">
        <f t="shared" si="3"/>
        <v>5</v>
      </c>
      <c r="L31" s="65">
        <f>VLOOKUP($A31,'Return Data'!$B$7:$R$2292,13,0)</f>
        <v>3.5451000000000001</v>
      </c>
      <c r="M31" s="66">
        <f t="shared" si="4"/>
        <v>12</v>
      </c>
      <c r="N31" s="65">
        <f>VLOOKUP($A31,'Return Data'!$B$7:$R$2292,17,0)</f>
        <v>7.4888000000000003</v>
      </c>
      <c r="O31" s="66">
        <f t="shared" si="5"/>
        <v>12</v>
      </c>
      <c r="P31" s="65">
        <f>VLOOKUP($A31,'Return Data'!$B$7:$R$2292,14,0)</f>
        <v>9.7643000000000004</v>
      </c>
      <c r="Q31" s="66">
        <f t="shared" si="6"/>
        <v>12</v>
      </c>
      <c r="R31" s="65">
        <f>VLOOKUP($A31,'Return Data'!$B$7:$R$2292,16,0)</f>
        <v>9.8808000000000007</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7.0691208333333337</v>
      </c>
      <c r="E33" s="88"/>
      <c r="F33" s="89">
        <f>AVERAGE(F8:F31)</f>
        <v>2.9636166666666668</v>
      </c>
      <c r="G33" s="88"/>
      <c r="H33" s="89">
        <f>AVERAGE(H8:H31)</f>
        <v>4.7253166666666662</v>
      </c>
      <c r="I33" s="88"/>
      <c r="J33" s="89">
        <f>AVERAGE(J8:J31)</f>
        <v>6.3627916666666655</v>
      </c>
      <c r="K33" s="88"/>
      <c r="L33" s="89">
        <f>AVERAGE(L8:L31)</f>
        <v>3.5428958333333331</v>
      </c>
      <c r="M33" s="88"/>
      <c r="N33" s="89">
        <f>AVERAGE(N8:N31)</f>
        <v>7.4623749999999989</v>
      </c>
      <c r="O33" s="88"/>
      <c r="P33" s="89">
        <f>AVERAGE(P8:P31)</f>
        <v>9.4050750000000001</v>
      </c>
      <c r="Q33" s="88"/>
      <c r="R33" s="89">
        <f>AVERAGE(R8:R31)</f>
        <v>8.983724999999998</v>
      </c>
      <c r="S33" s="90"/>
    </row>
    <row r="34" spans="1:19" x14ac:dyDescent="0.3">
      <c r="A34" s="87" t="s">
        <v>28</v>
      </c>
      <c r="B34" s="88"/>
      <c r="C34" s="88"/>
      <c r="D34" s="89">
        <f>MIN(D8:D31)</f>
        <v>3.8734999999999999</v>
      </c>
      <c r="E34" s="88"/>
      <c r="F34" s="89">
        <f>MIN(F8:F31)</f>
        <v>0.14460000000000001</v>
      </c>
      <c r="G34" s="88"/>
      <c r="H34" s="89">
        <f>MIN(H8:H31)</f>
        <v>-0.6472</v>
      </c>
      <c r="I34" s="88"/>
      <c r="J34" s="89">
        <f>MIN(J8:J31)</f>
        <v>3.6429</v>
      </c>
      <c r="K34" s="88"/>
      <c r="L34" s="89">
        <f>MIN(L8:L31)</f>
        <v>1.7394000000000001</v>
      </c>
      <c r="M34" s="88"/>
      <c r="N34" s="89">
        <f>MIN(N8:N31)</f>
        <v>5.165</v>
      </c>
      <c r="O34" s="88"/>
      <c r="P34" s="89">
        <f>MIN(P8:P31)</f>
        <v>7.3806000000000003</v>
      </c>
      <c r="Q34" s="88"/>
      <c r="R34" s="89">
        <f>MIN(R8:R31)</f>
        <v>7.1565000000000003</v>
      </c>
      <c r="S34" s="90"/>
    </row>
    <row r="35" spans="1:19" ht="15" thickBot="1" x14ac:dyDescent="0.35">
      <c r="A35" s="91" t="s">
        <v>29</v>
      </c>
      <c r="B35" s="92"/>
      <c r="C35" s="92"/>
      <c r="D35" s="93">
        <f>MAX(D8:D31)</f>
        <v>13.3758</v>
      </c>
      <c r="E35" s="92"/>
      <c r="F35" s="93">
        <f>MAX(F8:F31)</f>
        <v>6.6090999999999998</v>
      </c>
      <c r="G35" s="92"/>
      <c r="H35" s="93">
        <f>MAX(H8:H31)</f>
        <v>7.8434999999999997</v>
      </c>
      <c r="I35" s="92"/>
      <c r="J35" s="93">
        <f>MAX(J8:J31)</f>
        <v>8.2738999999999994</v>
      </c>
      <c r="K35" s="92"/>
      <c r="L35" s="93">
        <f>MAX(L8:L31)</f>
        <v>5.6689999999999996</v>
      </c>
      <c r="M35" s="92"/>
      <c r="N35" s="93">
        <f>MAX(N8:N31)</f>
        <v>9.5205000000000002</v>
      </c>
      <c r="O35" s="92"/>
      <c r="P35" s="93">
        <f>MAX(P8:P31)</f>
        <v>10.9636</v>
      </c>
      <c r="Q35" s="92"/>
      <c r="R35" s="93">
        <f>MAX(R8:R31)</f>
        <v>10.4322</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1339</v>
      </c>
      <c r="B8" s="64">
        <f>VLOOKUP($A8,'Return Data'!$B$7:$R$2292,3,0)</f>
        <v>44533</v>
      </c>
      <c r="C8" s="65">
        <f>VLOOKUP($A8,'Return Data'!$B$7:$R$2292,4,0)</f>
        <v>65.932599999999994</v>
      </c>
      <c r="D8" s="65">
        <f>VLOOKUP($A8,'Return Data'!$B$7:$R$2292,9,0)</f>
        <v>7.1425000000000001</v>
      </c>
      <c r="E8" s="66">
        <f>RANK(D8,D$8:D$34,0)</f>
        <v>11</v>
      </c>
      <c r="F8" s="65">
        <f>VLOOKUP($A8,'Return Data'!$B$7:$R$2292,10,0)</f>
        <v>3.2603</v>
      </c>
      <c r="G8" s="66">
        <f>RANK(F8,F$8:F$34,0)</f>
        <v>5</v>
      </c>
      <c r="H8" s="65">
        <f>VLOOKUP($A8,'Return Data'!$B$7:$R$2292,11,0)</f>
        <v>5.4500999999999999</v>
      </c>
      <c r="I8" s="66">
        <f>RANK(H8,H$8:H$34,0)</f>
        <v>3</v>
      </c>
      <c r="J8" s="65">
        <f>VLOOKUP($A8,'Return Data'!$B$7:$R$2292,12,0)</f>
        <v>7.5663999999999998</v>
      </c>
      <c r="K8" s="66">
        <f>RANK(J8,J$8:J$34,0)</f>
        <v>2</v>
      </c>
      <c r="L8" s="65">
        <f>VLOOKUP($A8,'Return Data'!$B$7:$R$2292,13,0)</f>
        <v>4.1082999999999998</v>
      </c>
      <c r="M8" s="66">
        <f>RANK(L8,L$8:L$34,0)</f>
        <v>3</v>
      </c>
      <c r="N8" s="65">
        <f>VLOOKUP($A8,'Return Data'!$B$7:$R$2292,17,0)</f>
        <v>7.6313000000000004</v>
      </c>
      <c r="O8" s="66">
        <f>RANK(N8,N$8:N$34,0)</f>
        <v>9</v>
      </c>
      <c r="P8" s="65">
        <f>VLOOKUP($A8,'Return Data'!$B$7:$R$2292,14,0)</f>
        <v>9.5275999999999996</v>
      </c>
      <c r="Q8" s="66">
        <f>RANK(P8,P$8:P$34,0)</f>
        <v>9</v>
      </c>
      <c r="R8" s="65">
        <f>VLOOKUP($A8,'Return Data'!$B$7:$R$2292,16,0)</f>
        <v>8.8829999999999991</v>
      </c>
      <c r="S8" s="67">
        <f>RANK(R8,R$8:R$34,0)</f>
        <v>7</v>
      </c>
    </row>
    <row r="9" spans="1:19" x14ac:dyDescent="0.3">
      <c r="A9" s="82" t="s">
        <v>1342</v>
      </c>
      <c r="B9" s="64">
        <f>VLOOKUP($A9,'Return Data'!$B$7:$R$2292,3,0)</f>
        <v>44533</v>
      </c>
      <c r="C9" s="65">
        <f>VLOOKUP($A9,'Return Data'!$B$7:$R$2292,4,0)</f>
        <v>20.419799999999999</v>
      </c>
      <c r="D9" s="65">
        <f>VLOOKUP($A9,'Return Data'!$B$7:$R$2292,9,0)</f>
        <v>7.9221000000000004</v>
      </c>
      <c r="E9" s="66">
        <f t="shared" ref="E9:E34" si="0">RANK(D9,D$8:D$34,0)</f>
        <v>8</v>
      </c>
      <c r="F9" s="65">
        <f>VLOOKUP($A9,'Return Data'!$B$7:$R$2292,10,0)</f>
        <v>3.1137999999999999</v>
      </c>
      <c r="G9" s="66">
        <f t="shared" ref="G9:G34" si="1">RANK(F9,F$8:F$34,0)</f>
        <v>7</v>
      </c>
      <c r="H9" s="65">
        <f>VLOOKUP($A9,'Return Data'!$B$7:$R$2292,11,0)</f>
        <v>4.2079000000000004</v>
      </c>
      <c r="I9" s="66">
        <f t="shared" ref="I9:I34" si="2">RANK(H9,H$8:H$34,0)</f>
        <v>11</v>
      </c>
      <c r="J9" s="65">
        <f>VLOOKUP($A9,'Return Data'!$B$7:$R$2292,12,0)</f>
        <v>5.0293000000000001</v>
      </c>
      <c r="K9" s="66">
        <f t="shared" ref="K9:K34" si="3">RANK(J9,J$8:J$34,0)</f>
        <v>19</v>
      </c>
      <c r="L9" s="65">
        <f>VLOOKUP($A9,'Return Data'!$B$7:$R$2292,13,0)</f>
        <v>3.2132000000000001</v>
      </c>
      <c r="M9" s="66">
        <f t="shared" ref="M9:M34" si="4">RANK(L9,L$8:L$34,0)</f>
        <v>10</v>
      </c>
      <c r="N9" s="65">
        <f>VLOOKUP($A9,'Return Data'!$B$7:$R$2292,17,0)</f>
        <v>7.8391999999999999</v>
      </c>
      <c r="O9" s="66">
        <f t="shared" ref="O9:O34" si="5">RANK(N9,N$8:N$34,0)</f>
        <v>7</v>
      </c>
      <c r="P9" s="65">
        <f>VLOOKUP($A9,'Return Data'!$B$7:$R$2292,14,0)</f>
        <v>9.8600999999999992</v>
      </c>
      <c r="Q9" s="66">
        <f t="shared" ref="Q9:Q34" si="6">RANK(P9,P$8:P$34,0)</f>
        <v>6</v>
      </c>
      <c r="R9" s="65">
        <f>VLOOKUP($A9,'Return Data'!$B$7:$R$2292,16,0)</f>
        <v>7.5023999999999997</v>
      </c>
      <c r="S9" s="67">
        <f t="shared" ref="S9:S34" si="7">RANK(R9,R$8:R$34,0)</f>
        <v>20</v>
      </c>
    </row>
    <row r="10" spans="1:19" x14ac:dyDescent="0.3">
      <c r="A10" s="82" t="s">
        <v>1343</v>
      </c>
      <c r="B10" s="64">
        <f>VLOOKUP($A10,'Return Data'!$B$7:$R$2292,3,0)</f>
        <v>44533</v>
      </c>
      <c r="C10" s="65">
        <f>VLOOKUP($A10,'Return Data'!$B$7:$R$2292,4,0)</f>
        <v>34.257599999999996</v>
      </c>
      <c r="D10" s="65">
        <f>VLOOKUP($A10,'Return Data'!$B$7:$R$2292,9,0)</f>
        <v>6.9973999999999998</v>
      </c>
      <c r="E10" s="66">
        <f t="shared" si="0"/>
        <v>12</v>
      </c>
      <c r="F10" s="65">
        <f>VLOOKUP($A10,'Return Data'!$B$7:$R$2292,10,0)</f>
        <v>2.6482000000000001</v>
      </c>
      <c r="G10" s="66">
        <f t="shared" si="1"/>
        <v>9</v>
      </c>
      <c r="H10" s="65">
        <f>VLOOKUP($A10,'Return Data'!$B$7:$R$2292,11,0)</f>
        <v>4.3888999999999996</v>
      </c>
      <c r="I10" s="66">
        <f t="shared" si="2"/>
        <v>9</v>
      </c>
      <c r="J10" s="65">
        <f>VLOOKUP($A10,'Return Data'!$B$7:$R$2292,12,0)</f>
        <v>6.1218000000000004</v>
      </c>
      <c r="K10" s="66">
        <f t="shared" si="3"/>
        <v>10</v>
      </c>
      <c r="L10" s="65">
        <f>VLOOKUP($A10,'Return Data'!$B$7:$R$2292,13,0)</f>
        <v>2.6930999999999998</v>
      </c>
      <c r="M10" s="66">
        <f t="shared" si="4"/>
        <v>14</v>
      </c>
      <c r="N10" s="65">
        <f>VLOOKUP($A10,'Return Data'!$B$7:$R$2292,17,0)</f>
        <v>5.8906000000000001</v>
      </c>
      <c r="O10" s="66">
        <f t="shared" si="5"/>
        <v>22</v>
      </c>
      <c r="P10" s="65">
        <f>VLOOKUP($A10,'Return Data'!$B$7:$R$2292,14,0)</f>
        <v>7.5553999999999997</v>
      </c>
      <c r="Q10" s="66">
        <f t="shared" si="6"/>
        <v>21</v>
      </c>
      <c r="R10" s="65">
        <f>VLOOKUP($A10,'Return Data'!$B$7:$R$2292,16,0)</f>
        <v>6.4438000000000004</v>
      </c>
      <c r="S10" s="67">
        <f t="shared" si="7"/>
        <v>26</v>
      </c>
    </row>
    <row r="11" spans="1:19" x14ac:dyDescent="0.3">
      <c r="A11" s="82" t="s">
        <v>2022</v>
      </c>
      <c r="B11" s="64">
        <f>VLOOKUP($A11,'Return Data'!$B$7:$R$2292,3,0)</f>
        <v>44533</v>
      </c>
      <c r="C11" s="65">
        <f>VLOOKUP($A11,'Return Data'!$B$7:$R$2292,4,0)</f>
        <v>61.480499999999999</v>
      </c>
      <c r="D11" s="65">
        <f>VLOOKUP($A11,'Return Data'!$B$7:$R$2292,9,0)</f>
        <v>4.3992000000000004</v>
      </c>
      <c r="E11" s="66">
        <f t="shared" si="0"/>
        <v>21</v>
      </c>
      <c r="F11" s="65">
        <f>VLOOKUP($A11,'Return Data'!$B$7:$R$2292,10,0)</f>
        <v>2.5156999999999998</v>
      </c>
      <c r="G11" s="66">
        <f t="shared" si="1"/>
        <v>11</v>
      </c>
      <c r="H11" s="65">
        <f>VLOOKUP($A11,'Return Data'!$B$7:$R$2292,11,0)</f>
        <v>3.4992000000000001</v>
      </c>
      <c r="I11" s="66">
        <f t="shared" si="2"/>
        <v>19</v>
      </c>
      <c r="J11" s="65">
        <f>VLOOKUP($A11,'Return Data'!$B$7:$R$2292,12,0)</f>
        <v>4.1637000000000004</v>
      </c>
      <c r="K11" s="66">
        <f t="shared" si="3"/>
        <v>23</v>
      </c>
      <c r="L11" s="65">
        <f>VLOOKUP($A11,'Return Data'!$B$7:$R$2292,13,0)</f>
        <v>2.1934999999999998</v>
      </c>
      <c r="M11" s="66">
        <f t="shared" si="4"/>
        <v>22</v>
      </c>
      <c r="N11" s="65">
        <f>VLOOKUP($A11,'Return Data'!$B$7:$R$2292,17,0)</f>
        <v>5.8992000000000004</v>
      </c>
      <c r="O11" s="66">
        <f t="shared" si="5"/>
        <v>21</v>
      </c>
      <c r="P11" s="65">
        <f>VLOOKUP($A11,'Return Data'!$B$7:$R$2292,14,0)</f>
        <v>7.6355000000000004</v>
      </c>
      <c r="Q11" s="66">
        <f t="shared" si="6"/>
        <v>19</v>
      </c>
      <c r="R11" s="65">
        <f>VLOOKUP($A11,'Return Data'!$B$7:$R$2292,16,0)</f>
        <v>8.6279000000000003</v>
      </c>
      <c r="S11" s="67">
        <f t="shared" si="7"/>
        <v>9</v>
      </c>
    </row>
    <row r="12" spans="1:19" x14ac:dyDescent="0.3">
      <c r="A12" s="82" t="s">
        <v>1346</v>
      </c>
      <c r="B12" s="64">
        <f>VLOOKUP($A12,'Return Data'!$B$7:$R$2292,3,0)</f>
        <v>44533</v>
      </c>
      <c r="C12" s="65">
        <f>VLOOKUP($A12,'Return Data'!$B$7:$R$2292,4,0)</f>
        <v>76.306899999999999</v>
      </c>
      <c r="D12" s="65">
        <f>VLOOKUP($A12,'Return Data'!$B$7:$R$2292,9,0)</f>
        <v>6.3018000000000001</v>
      </c>
      <c r="E12" s="66">
        <f t="shared" si="0"/>
        <v>14</v>
      </c>
      <c r="F12" s="65">
        <f>VLOOKUP($A12,'Return Data'!$B$7:$R$2292,10,0)</f>
        <v>3.1970000000000001</v>
      </c>
      <c r="G12" s="66">
        <f t="shared" si="1"/>
        <v>6</v>
      </c>
      <c r="H12" s="65">
        <f>VLOOKUP($A12,'Return Data'!$B$7:$R$2292,11,0)</f>
        <v>5.0354000000000001</v>
      </c>
      <c r="I12" s="66">
        <f t="shared" si="2"/>
        <v>8</v>
      </c>
      <c r="J12" s="65">
        <f>VLOOKUP($A12,'Return Data'!$B$7:$R$2292,12,0)</f>
        <v>6.3985000000000003</v>
      </c>
      <c r="K12" s="66">
        <f t="shared" si="3"/>
        <v>6</v>
      </c>
      <c r="L12" s="65">
        <f>VLOOKUP($A12,'Return Data'!$B$7:$R$2292,13,0)</f>
        <v>3.617</v>
      </c>
      <c r="M12" s="66">
        <f t="shared" si="4"/>
        <v>5</v>
      </c>
      <c r="N12" s="65">
        <f>VLOOKUP($A12,'Return Data'!$B$7:$R$2292,17,0)</f>
        <v>8.0584000000000007</v>
      </c>
      <c r="O12" s="66">
        <f t="shared" si="5"/>
        <v>4</v>
      </c>
      <c r="P12" s="65">
        <f>VLOOKUP($A12,'Return Data'!$B$7:$R$2292,14,0)</f>
        <v>10.1343</v>
      </c>
      <c r="Q12" s="66">
        <f t="shared" si="6"/>
        <v>4</v>
      </c>
      <c r="R12" s="65">
        <f>VLOOKUP($A12,'Return Data'!$B$7:$R$2292,16,0)</f>
        <v>9.5897000000000006</v>
      </c>
      <c r="S12" s="67">
        <f t="shared" si="7"/>
        <v>3</v>
      </c>
    </row>
    <row r="13" spans="1:19" x14ac:dyDescent="0.3">
      <c r="A13" s="82" t="s">
        <v>1348</v>
      </c>
      <c r="B13" s="64">
        <f>VLOOKUP($A13,'Return Data'!$B$7:$R$2292,3,0)</f>
        <v>44533</v>
      </c>
      <c r="C13" s="65">
        <f>VLOOKUP($A13,'Return Data'!$B$7:$R$2292,4,0)</f>
        <v>19.8124</v>
      </c>
      <c r="D13" s="65">
        <f>VLOOKUP($A13,'Return Data'!$B$7:$R$2292,9,0)</f>
        <v>3.5907</v>
      </c>
      <c r="E13" s="66">
        <f t="shared" si="0"/>
        <v>24</v>
      </c>
      <c r="F13" s="65">
        <f>VLOOKUP($A13,'Return Data'!$B$7:$R$2292,10,0)</f>
        <v>1.7017</v>
      </c>
      <c r="G13" s="66">
        <f t="shared" si="1"/>
        <v>20</v>
      </c>
      <c r="H13" s="65">
        <f>VLOOKUP($A13,'Return Data'!$B$7:$R$2292,11,0)</f>
        <v>5.0759999999999996</v>
      </c>
      <c r="I13" s="66">
        <f t="shared" si="2"/>
        <v>7</v>
      </c>
      <c r="J13" s="65">
        <f>VLOOKUP($A13,'Return Data'!$B$7:$R$2292,12,0)</f>
        <v>7.4218000000000002</v>
      </c>
      <c r="K13" s="66">
        <f t="shared" si="3"/>
        <v>3</v>
      </c>
      <c r="L13" s="65">
        <f>VLOOKUP($A13,'Return Data'!$B$7:$R$2292,13,0)</f>
        <v>4.6946000000000003</v>
      </c>
      <c r="M13" s="66">
        <f t="shared" si="4"/>
        <v>2</v>
      </c>
      <c r="N13" s="65">
        <f>VLOOKUP($A13,'Return Data'!$B$7:$R$2292,17,0)</f>
        <v>8.6402999999999999</v>
      </c>
      <c r="O13" s="66">
        <f t="shared" si="5"/>
        <v>2</v>
      </c>
      <c r="P13" s="65">
        <f>VLOOKUP($A13,'Return Data'!$B$7:$R$2292,14,0)</f>
        <v>10.061</v>
      </c>
      <c r="Q13" s="66">
        <f t="shared" si="6"/>
        <v>5</v>
      </c>
      <c r="R13" s="65">
        <f>VLOOKUP($A13,'Return Data'!$B$7:$R$2292,16,0)</f>
        <v>9.1513000000000009</v>
      </c>
      <c r="S13" s="67">
        <f t="shared" si="7"/>
        <v>5</v>
      </c>
    </row>
    <row r="14" spans="1:19" x14ac:dyDescent="0.3">
      <c r="A14" s="82" t="s">
        <v>1349</v>
      </c>
      <c r="B14" s="64">
        <f>VLOOKUP($A14,'Return Data'!$B$7:$R$2292,3,0)</f>
        <v>44533</v>
      </c>
      <c r="C14" s="65">
        <f>VLOOKUP($A14,'Return Data'!$B$7:$R$2292,4,0)</f>
        <v>48.588099999999997</v>
      </c>
      <c r="D14" s="65">
        <f>VLOOKUP($A14,'Return Data'!$B$7:$R$2292,9,0)</f>
        <v>3.4428000000000001</v>
      </c>
      <c r="E14" s="66">
        <f t="shared" si="0"/>
        <v>25</v>
      </c>
      <c r="F14" s="65">
        <f>VLOOKUP($A14,'Return Data'!$B$7:$R$2292,10,0)</f>
        <v>1.3061</v>
      </c>
      <c r="G14" s="66">
        <f t="shared" si="1"/>
        <v>22</v>
      </c>
      <c r="H14" s="65">
        <f>VLOOKUP($A14,'Return Data'!$B$7:$R$2292,11,0)</f>
        <v>3.9138999999999999</v>
      </c>
      <c r="I14" s="66">
        <f t="shared" si="2"/>
        <v>15</v>
      </c>
      <c r="J14" s="65">
        <f>VLOOKUP($A14,'Return Data'!$B$7:$R$2292,12,0)</f>
        <v>5.4851999999999999</v>
      </c>
      <c r="K14" s="66">
        <f t="shared" si="3"/>
        <v>15</v>
      </c>
      <c r="L14" s="65">
        <f>VLOOKUP($A14,'Return Data'!$B$7:$R$2292,13,0)</f>
        <v>2.6646999999999998</v>
      </c>
      <c r="M14" s="66">
        <f t="shared" si="4"/>
        <v>15</v>
      </c>
      <c r="N14" s="65">
        <f>VLOOKUP($A14,'Return Data'!$B$7:$R$2292,17,0)</f>
        <v>5.0990000000000002</v>
      </c>
      <c r="O14" s="66">
        <f t="shared" si="5"/>
        <v>24</v>
      </c>
      <c r="P14" s="65">
        <f>VLOOKUP($A14,'Return Data'!$B$7:$R$2292,14,0)</f>
        <v>6.9481000000000002</v>
      </c>
      <c r="Q14" s="66">
        <f t="shared" si="6"/>
        <v>25</v>
      </c>
      <c r="R14" s="65">
        <f>VLOOKUP($A14,'Return Data'!$B$7:$R$2292,16,0)</f>
        <v>8.2235999999999994</v>
      </c>
      <c r="S14" s="67">
        <f t="shared" si="7"/>
        <v>13</v>
      </c>
    </row>
    <row r="15" spans="1:19" x14ac:dyDescent="0.3">
      <c r="A15" s="82" t="s">
        <v>1351</v>
      </c>
      <c r="B15" s="64">
        <f>VLOOKUP($A15,'Return Data'!$B$7:$R$2292,3,0)</f>
        <v>44533</v>
      </c>
      <c r="C15" s="65">
        <f>VLOOKUP($A15,'Return Data'!$B$7:$R$2292,4,0)</f>
        <v>45.0246</v>
      </c>
      <c r="D15" s="65">
        <f>VLOOKUP($A15,'Return Data'!$B$7:$R$2292,9,0)</f>
        <v>9.5208999999999993</v>
      </c>
      <c r="E15" s="66">
        <f t="shared" si="0"/>
        <v>4</v>
      </c>
      <c r="F15" s="65">
        <f>VLOOKUP($A15,'Return Data'!$B$7:$R$2292,10,0)</f>
        <v>3.9420000000000002</v>
      </c>
      <c r="G15" s="66">
        <f t="shared" si="1"/>
        <v>2</v>
      </c>
      <c r="H15" s="65">
        <f>VLOOKUP($A15,'Return Data'!$B$7:$R$2292,11,0)</f>
        <v>5.1662999999999997</v>
      </c>
      <c r="I15" s="66">
        <f t="shared" si="2"/>
        <v>6</v>
      </c>
      <c r="J15" s="65">
        <f>VLOOKUP($A15,'Return Data'!$B$7:$R$2292,12,0)</f>
        <v>6.2115</v>
      </c>
      <c r="K15" s="66">
        <f t="shared" si="3"/>
        <v>8</v>
      </c>
      <c r="L15" s="65">
        <f>VLOOKUP($A15,'Return Data'!$B$7:$R$2292,13,0)</f>
        <v>3.2336</v>
      </c>
      <c r="M15" s="66">
        <f t="shared" si="4"/>
        <v>8</v>
      </c>
      <c r="N15" s="65">
        <f>VLOOKUP($A15,'Return Data'!$B$7:$R$2292,17,0)</f>
        <v>6.4809999999999999</v>
      </c>
      <c r="O15" s="66">
        <f t="shared" si="5"/>
        <v>13</v>
      </c>
      <c r="P15" s="65">
        <f>VLOOKUP($A15,'Return Data'!$B$7:$R$2292,14,0)</f>
        <v>7.6182999999999996</v>
      </c>
      <c r="Q15" s="66">
        <f t="shared" si="6"/>
        <v>20</v>
      </c>
      <c r="R15" s="65">
        <f>VLOOKUP($A15,'Return Data'!$B$7:$R$2292,16,0)</f>
        <v>7.6650999999999998</v>
      </c>
      <c r="S15" s="67">
        <f t="shared" si="7"/>
        <v>18</v>
      </c>
    </row>
    <row r="16" spans="1:19" x14ac:dyDescent="0.3">
      <c r="A16" s="82" t="s">
        <v>1353</v>
      </c>
      <c r="B16" s="64">
        <f>VLOOKUP($A16,'Return Data'!$B$7:$R$2292,3,0)</f>
        <v>44533</v>
      </c>
      <c r="C16" s="65">
        <f>VLOOKUP($A16,'Return Data'!$B$7:$R$2292,4,0)</f>
        <v>81.430300000000003</v>
      </c>
      <c r="D16" s="65">
        <f>VLOOKUP($A16,'Return Data'!$B$7:$R$2292,9,0)</f>
        <v>12.7592</v>
      </c>
      <c r="E16" s="66">
        <f t="shared" si="0"/>
        <v>1</v>
      </c>
      <c r="F16" s="65">
        <f>VLOOKUP($A16,'Return Data'!$B$7:$R$2292,10,0)</f>
        <v>5.9896000000000003</v>
      </c>
      <c r="G16" s="66">
        <f t="shared" si="1"/>
        <v>1</v>
      </c>
      <c r="H16" s="65">
        <f>VLOOKUP($A16,'Return Data'!$B$7:$R$2292,11,0)</f>
        <v>7.2104999999999997</v>
      </c>
      <c r="I16" s="66">
        <f t="shared" si="2"/>
        <v>1</v>
      </c>
      <c r="J16" s="65">
        <f>VLOOKUP($A16,'Return Data'!$B$7:$R$2292,12,0)</f>
        <v>7.2588999999999997</v>
      </c>
      <c r="K16" s="66">
        <f t="shared" si="3"/>
        <v>4</v>
      </c>
      <c r="L16" s="65">
        <f>VLOOKUP($A16,'Return Data'!$B$7:$R$2292,13,0)</f>
        <v>5.0265000000000004</v>
      </c>
      <c r="M16" s="66">
        <f t="shared" si="4"/>
        <v>1</v>
      </c>
      <c r="N16" s="65">
        <f>VLOOKUP($A16,'Return Data'!$B$7:$R$2292,17,0)</f>
        <v>8.9209999999999994</v>
      </c>
      <c r="O16" s="66">
        <f t="shared" si="5"/>
        <v>1</v>
      </c>
      <c r="P16" s="65">
        <f>VLOOKUP($A16,'Return Data'!$B$7:$R$2292,14,0)</f>
        <v>9.7758000000000003</v>
      </c>
      <c r="Q16" s="66">
        <f t="shared" si="6"/>
        <v>7</v>
      </c>
      <c r="R16" s="65">
        <f>VLOOKUP($A16,'Return Data'!$B$7:$R$2292,16,0)</f>
        <v>9.8574999999999999</v>
      </c>
      <c r="S16" s="67">
        <f t="shared" si="7"/>
        <v>2</v>
      </c>
    </row>
    <row r="17" spans="1:19" x14ac:dyDescent="0.3">
      <c r="A17" s="82" t="s">
        <v>1355</v>
      </c>
      <c r="B17" s="64">
        <f>VLOOKUP($A17,'Return Data'!$B$7:$R$2292,3,0)</f>
        <v>44533</v>
      </c>
      <c r="C17" s="65">
        <f>VLOOKUP($A17,'Return Data'!$B$7:$R$2292,4,0)</f>
        <v>17.542899999999999</v>
      </c>
      <c r="D17" s="65">
        <f>VLOOKUP($A17,'Return Data'!$B$7:$R$2292,9,0)</f>
        <v>7.4874999999999998</v>
      </c>
      <c r="E17" s="66">
        <f t="shared" si="0"/>
        <v>10</v>
      </c>
      <c r="F17" s="65">
        <f>VLOOKUP($A17,'Return Data'!$B$7:$R$2292,10,0)</f>
        <v>1.819</v>
      </c>
      <c r="G17" s="66">
        <f t="shared" si="1"/>
        <v>19</v>
      </c>
      <c r="H17" s="65">
        <f>VLOOKUP($A17,'Return Data'!$B$7:$R$2292,11,0)</f>
        <v>2.7606999999999999</v>
      </c>
      <c r="I17" s="66">
        <f t="shared" si="2"/>
        <v>21</v>
      </c>
      <c r="J17" s="65">
        <f>VLOOKUP($A17,'Return Data'!$B$7:$R$2292,12,0)</f>
        <v>5.5868000000000002</v>
      </c>
      <c r="K17" s="66">
        <f t="shared" si="3"/>
        <v>14</v>
      </c>
      <c r="L17" s="65">
        <f>VLOOKUP($A17,'Return Data'!$B$7:$R$2292,13,0)</f>
        <v>2.5421</v>
      </c>
      <c r="M17" s="66">
        <f t="shared" si="4"/>
        <v>17</v>
      </c>
      <c r="N17" s="65">
        <f>VLOOKUP($A17,'Return Data'!$B$7:$R$2292,17,0)</f>
        <v>4.9404000000000003</v>
      </c>
      <c r="O17" s="66">
        <f t="shared" si="5"/>
        <v>25</v>
      </c>
      <c r="P17" s="65">
        <f>VLOOKUP($A17,'Return Data'!$B$7:$R$2292,14,0)</f>
        <v>6.5288000000000004</v>
      </c>
      <c r="Q17" s="66">
        <f t="shared" si="6"/>
        <v>27</v>
      </c>
      <c r="R17" s="65">
        <f>VLOOKUP($A17,'Return Data'!$B$7:$R$2292,16,0)</f>
        <v>6.4767999999999999</v>
      </c>
      <c r="S17" s="67">
        <f t="shared" si="7"/>
        <v>25</v>
      </c>
    </row>
    <row r="18" spans="1:19" x14ac:dyDescent="0.3">
      <c r="A18" s="82" t="s">
        <v>1358</v>
      </c>
      <c r="B18" s="64">
        <f>VLOOKUP($A18,'Return Data'!$B$7:$R$2292,3,0)</f>
        <v>44533</v>
      </c>
      <c r="C18" s="65">
        <f>VLOOKUP($A18,'Return Data'!$B$7:$R$2292,4,0)</f>
        <v>28.5288</v>
      </c>
      <c r="D18" s="65">
        <f>VLOOKUP($A18,'Return Data'!$B$7:$R$2292,9,0)</f>
        <v>5.0274000000000001</v>
      </c>
      <c r="E18" s="66">
        <f t="shared" si="0"/>
        <v>20</v>
      </c>
      <c r="F18" s="65">
        <f>VLOOKUP($A18,'Return Data'!$B$7:$R$2292,10,0)</f>
        <v>2.6137000000000001</v>
      </c>
      <c r="G18" s="66">
        <f t="shared" si="1"/>
        <v>10</v>
      </c>
      <c r="H18" s="65">
        <f>VLOOKUP($A18,'Return Data'!$B$7:$R$2292,11,0)</f>
        <v>4.298</v>
      </c>
      <c r="I18" s="66">
        <f t="shared" si="2"/>
        <v>10</v>
      </c>
      <c r="J18" s="65">
        <f>VLOOKUP($A18,'Return Data'!$B$7:$R$2292,12,0)</f>
        <v>6.0972</v>
      </c>
      <c r="K18" s="66">
        <f t="shared" si="3"/>
        <v>11</v>
      </c>
      <c r="L18" s="65">
        <f>VLOOKUP($A18,'Return Data'!$B$7:$R$2292,13,0)</f>
        <v>2.8043</v>
      </c>
      <c r="M18" s="66">
        <f t="shared" si="4"/>
        <v>13</v>
      </c>
      <c r="N18" s="65">
        <f>VLOOKUP($A18,'Return Data'!$B$7:$R$2292,17,0)</f>
        <v>8.0234000000000005</v>
      </c>
      <c r="O18" s="66">
        <f t="shared" si="5"/>
        <v>5</v>
      </c>
      <c r="P18" s="65">
        <f>VLOOKUP($A18,'Return Data'!$B$7:$R$2292,14,0)</f>
        <v>10.3117</v>
      </c>
      <c r="Q18" s="66">
        <f t="shared" si="6"/>
        <v>3</v>
      </c>
      <c r="R18" s="65">
        <f>VLOOKUP($A18,'Return Data'!$B$7:$R$2292,16,0)</f>
        <v>8.3995999999999995</v>
      </c>
      <c r="S18" s="67">
        <f t="shared" si="7"/>
        <v>11</v>
      </c>
    </row>
    <row r="19" spans="1:19" x14ac:dyDescent="0.3">
      <c r="A19" s="82" t="s">
        <v>1359</v>
      </c>
      <c r="B19" s="64">
        <f>VLOOKUP($A19,'Return Data'!$B$7:$R$2292,3,0)</f>
        <v>44533</v>
      </c>
      <c r="C19" s="65">
        <f>VLOOKUP($A19,'Return Data'!$B$7:$R$2292,4,0)</f>
        <v>2283.6799999999998</v>
      </c>
      <c r="D19" s="65">
        <f>VLOOKUP($A19,'Return Data'!$B$7:$R$2292,9,0)</f>
        <v>8.7106999999999992</v>
      </c>
      <c r="E19" s="66">
        <f t="shared" si="0"/>
        <v>5</v>
      </c>
      <c r="F19" s="65">
        <f>VLOOKUP($A19,'Return Data'!$B$7:$R$2292,10,0)</f>
        <v>1.4211</v>
      </c>
      <c r="G19" s="66">
        <f t="shared" si="1"/>
        <v>21</v>
      </c>
      <c r="H19" s="65">
        <f>VLOOKUP($A19,'Return Data'!$B$7:$R$2292,11,0)</f>
        <v>2.5935999999999999</v>
      </c>
      <c r="I19" s="66">
        <f t="shared" si="2"/>
        <v>23</v>
      </c>
      <c r="J19" s="65">
        <f>VLOOKUP($A19,'Return Data'!$B$7:$R$2292,12,0)</f>
        <v>3.6204999999999998</v>
      </c>
      <c r="K19" s="66">
        <f t="shared" si="3"/>
        <v>26</v>
      </c>
      <c r="L19" s="65">
        <f>VLOOKUP($A19,'Return Data'!$B$7:$R$2292,13,0)</f>
        <v>1.1515</v>
      </c>
      <c r="M19" s="66">
        <f t="shared" si="4"/>
        <v>27</v>
      </c>
      <c r="N19" s="65">
        <f>VLOOKUP($A19,'Return Data'!$B$7:$R$2292,17,0)</f>
        <v>4.3223000000000003</v>
      </c>
      <c r="O19" s="66">
        <f t="shared" si="5"/>
        <v>27</v>
      </c>
      <c r="P19" s="65">
        <f>VLOOKUP($A19,'Return Data'!$B$7:$R$2292,14,0)</f>
        <v>6.7727000000000004</v>
      </c>
      <c r="Q19" s="66">
        <f t="shared" si="6"/>
        <v>26</v>
      </c>
      <c r="R19" s="65">
        <f>VLOOKUP($A19,'Return Data'!$B$7:$R$2292,16,0)</f>
        <v>6.1553000000000004</v>
      </c>
      <c r="S19" s="67">
        <f t="shared" si="7"/>
        <v>27</v>
      </c>
    </row>
    <row r="20" spans="1:19" x14ac:dyDescent="0.3">
      <c r="A20" s="82" t="s">
        <v>1362</v>
      </c>
      <c r="B20" s="64">
        <f>VLOOKUP($A20,'Return Data'!$B$7:$R$2292,3,0)</f>
        <v>44533</v>
      </c>
      <c r="C20" s="65">
        <f>VLOOKUP($A20,'Return Data'!$B$7:$R$2292,4,0)</f>
        <v>78.588300000000004</v>
      </c>
      <c r="D20" s="65">
        <f>VLOOKUP($A20,'Return Data'!$B$7:$R$2292,9,0)</f>
        <v>5.8975</v>
      </c>
      <c r="E20" s="66">
        <f t="shared" si="0"/>
        <v>16</v>
      </c>
      <c r="F20" s="65">
        <f>VLOOKUP($A20,'Return Data'!$B$7:$R$2292,10,0)</f>
        <v>2.8050999999999999</v>
      </c>
      <c r="G20" s="66">
        <f t="shared" si="1"/>
        <v>8</v>
      </c>
      <c r="H20" s="65">
        <f>VLOOKUP($A20,'Return Data'!$B$7:$R$2292,11,0)</f>
        <v>5.4189999999999996</v>
      </c>
      <c r="I20" s="66">
        <f t="shared" si="2"/>
        <v>4</v>
      </c>
      <c r="J20" s="65">
        <f>VLOOKUP($A20,'Return Data'!$B$7:$R$2292,12,0)</f>
        <v>6.2081</v>
      </c>
      <c r="K20" s="66">
        <f t="shared" si="3"/>
        <v>9</v>
      </c>
      <c r="L20" s="65">
        <f>VLOOKUP($A20,'Return Data'!$B$7:$R$2292,13,0)</f>
        <v>3.3570000000000002</v>
      </c>
      <c r="M20" s="66">
        <f t="shared" si="4"/>
        <v>6</v>
      </c>
      <c r="N20" s="65">
        <f>VLOOKUP($A20,'Return Data'!$B$7:$R$2292,17,0)</f>
        <v>7.8483999999999998</v>
      </c>
      <c r="O20" s="66">
        <f t="shared" si="5"/>
        <v>6</v>
      </c>
      <c r="P20" s="65">
        <f>VLOOKUP($A20,'Return Data'!$B$7:$R$2292,14,0)</f>
        <v>9.2251999999999992</v>
      </c>
      <c r="Q20" s="66">
        <f t="shared" si="6"/>
        <v>11</v>
      </c>
      <c r="R20" s="65">
        <f>VLOOKUP($A20,'Return Data'!$B$7:$R$2292,16,0)</f>
        <v>9.4010999999999996</v>
      </c>
      <c r="S20" s="67">
        <f t="shared" si="7"/>
        <v>4</v>
      </c>
    </row>
    <row r="21" spans="1:19" x14ac:dyDescent="0.3">
      <c r="A21" s="82" t="s">
        <v>1364</v>
      </c>
      <c r="B21" s="64">
        <f>VLOOKUP($A21,'Return Data'!$B$7:$R$2292,3,0)</f>
        <v>44533</v>
      </c>
      <c r="C21" s="65">
        <f>VLOOKUP($A21,'Return Data'!$B$7:$R$2292,4,0)</f>
        <v>54.943399999999997</v>
      </c>
      <c r="D21" s="65">
        <f>VLOOKUP($A21,'Return Data'!$B$7:$R$2292,9,0)</f>
        <v>2.9523000000000001</v>
      </c>
      <c r="E21" s="66">
        <f t="shared" si="0"/>
        <v>27</v>
      </c>
      <c r="F21" s="65">
        <f>VLOOKUP($A21,'Return Data'!$B$7:$R$2292,10,0)</f>
        <v>1.01</v>
      </c>
      <c r="G21" s="66">
        <f t="shared" si="1"/>
        <v>23</v>
      </c>
      <c r="H21" s="65">
        <f>VLOOKUP($A21,'Return Data'!$B$7:$R$2292,11,0)</f>
        <v>3.2869999999999999</v>
      </c>
      <c r="I21" s="66">
        <f t="shared" si="2"/>
        <v>20</v>
      </c>
      <c r="J21" s="65">
        <f>VLOOKUP($A21,'Return Data'!$B$7:$R$2292,12,0)</f>
        <v>4.6951999999999998</v>
      </c>
      <c r="K21" s="66">
        <f t="shared" si="3"/>
        <v>22</v>
      </c>
      <c r="L21" s="65">
        <f>VLOOKUP($A21,'Return Data'!$B$7:$R$2292,13,0)</f>
        <v>1.3919999999999999</v>
      </c>
      <c r="M21" s="66">
        <f t="shared" si="4"/>
        <v>26</v>
      </c>
      <c r="N21" s="65">
        <f>VLOOKUP($A21,'Return Data'!$B$7:$R$2292,17,0)</f>
        <v>6.1449999999999996</v>
      </c>
      <c r="O21" s="66">
        <f t="shared" si="5"/>
        <v>20</v>
      </c>
      <c r="P21" s="65">
        <f>VLOOKUP($A21,'Return Data'!$B$7:$R$2292,14,0)</f>
        <v>7.4474999999999998</v>
      </c>
      <c r="Q21" s="66">
        <f t="shared" si="6"/>
        <v>22</v>
      </c>
      <c r="R21" s="65">
        <f>VLOOKUP($A21,'Return Data'!$B$7:$R$2292,16,0)</f>
        <v>8.1692999999999998</v>
      </c>
      <c r="S21" s="67">
        <f t="shared" si="7"/>
        <v>15</v>
      </c>
    </row>
    <row r="22" spans="1:19" x14ac:dyDescent="0.3">
      <c r="A22" s="82" t="s">
        <v>1366</v>
      </c>
      <c r="B22" s="64">
        <f>VLOOKUP($A22,'Return Data'!$B$7:$R$2292,3,0)</f>
        <v>44533</v>
      </c>
      <c r="C22" s="65">
        <f>VLOOKUP($A22,'Return Data'!$B$7:$R$2292,4,0)</f>
        <v>49.040999999999997</v>
      </c>
      <c r="D22" s="65">
        <f>VLOOKUP($A22,'Return Data'!$B$7:$R$2292,9,0)</f>
        <v>3.1515</v>
      </c>
      <c r="E22" s="66">
        <f t="shared" si="0"/>
        <v>26</v>
      </c>
      <c r="F22" s="65">
        <f>VLOOKUP($A22,'Return Data'!$B$7:$R$2292,10,0)</f>
        <v>0.5504</v>
      </c>
      <c r="G22" s="66">
        <f t="shared" si="1"/>
        <v>24</v>
      </c>
      <c r="H22" s="65">
        <f>VLOOKUP($A22,'Return Data'!$B$7:$R$2292,11,0)</f>
        <v>1.9288000000000001</v>
      </c>
      <c r="I22" s="66">
        <f t="shared" si="2"/>
        <v>25</v>
      </c>
      <c r="J22" s="65">
        <f>VLOOKUP($A22,'Return Data'!$B$7:$R$2292,12,0)</f>
        <v>4.0347</v>
      </c>
      <c r="K22" s="66">
        <f t="shared" si="3"/>
        <v>24</v>
      </c>
      <c r="L22" s="65">
        <f>VLOOKUP($A22,'Return Data'!$B$7:$R$2292,13,0)</f>
        <v>2.2025999999999999</v>
      </c>
      <c r="M22" s="66">
        <f t="shared" si="4"/>
        <v>21</v>
      </c>
      <c r="N22" s="65">
        <f>VLOOKUP($A22,'Return Data'!$B$7:$R$2292,17,0)</f>
        <v>6.1506999999999996</v>
      </c>
      <c r="O22" s="66">
        <f t="shared" si="5"/>
        <v>19</v>
      </c>
      <c r="P22" s="65">
        <f>VLOOKUP($A22,'Return Data'!$B$7:$R$2292,14,0)</f>
        <v>8.4932999999999996</v>
      </c>
      <c r="Q22" s="66">
        <f t="shared" si="6"/>
        <v>15</v>
      </c>
      <c r="R22" s="65">
        <f>VLOOKUP($A22,'Return Data'!$B$7:$R$2292,16,0)</f>
        <v>7.4855</v>
      </c>
      <c r="S22" s="67">
        <f t="shared" si="7"/>
        <v>21</v>
      </c>
    </row>
    <row r="23" spans="1:19" x14ac:dyDescent="0.3">
      <c r="A23" s="82" t="s">
        <v>1367</v>
      </c>
      <c r="B23" s="64">
        <f>VLOOKUP($A23,'Return Data'!$B$7:$R$2292,3,0)</f>
        <v>44533</v>
      </c>
      <c r="C23" s="65">
        <f>VLOOKUP($A23,'Return Data'!$B$7:$R$2292,4,0)</f>
        <v>31.0334</v>
      </c>
      <c r="D23" s="65">
        <f>VLOOKUP($A23,'Return Data'!$B$7:$R$2292,9,0)</f>
        <v>6.4519000000000002</v>
      </c>
      <c r="E23" s="66">
        <f t="shared" si="0"/>
        <v>13</v>
      </c>
      <c r="F23" s="65">
        <f>VLOOKUP($A23,'Return Data'!$B$7:$R$2292,10,0)</f>
        <v>2.4512</v>
      </c>
      <c r="G23" s="66">
        <f t="shared" si="1"/>
        <v>12</v>
      </c>
      <c r="H23" s="65">
        <f>VLOOKUP($A23,'Return Data'!$B$7:$R$2292,11,0)</f>
        <v>4.1791999999999998</v>
      </c>
      <c r="I23" s="66">
        <f t="shared" si="2"/>
        <v>12</v>
      </c>
      <c r="J23" s="65">
        <f>VLOOKUP($A23,'Return Data'!$B$7:$R$2292,12,0)</f>
        <v>5.8254999999999999</v>
      </c>
      <c r="K23" s="66">
        <f t="shared" si="3"/>
        <v>12</v>
      </c>
      <c r="L23" s="65">
        <f>VLOOKUP($A23,'Return Data'!$B$7:$R$2292,13,0)</f>
        <v>2.6539000000000001</v>
      </c>
      <c r="M23" s="66">
        <f t="shared" si="4"/>
        <v>16</v>
      </c>
      <c r="N23" s="65">
        <f>VLOOKUP($A23,'Return Data'!$B$7:$R$2292,17,0)</f>
        <v>6.7289000000000003</v>
      </c>
      <c r="O23" s="66">
        <f t="shared" si="5"/>
        <v>12</v>
      </c>
      <c r="P23" s="65">
        <f>VLOOKUP($A23,'Return Data'!$B$7:$R$2292,14,0)</f>
        <v>9.2127999999999997</v>
      </c>
      <c r="Q23" s="66">
        <f t="shared" si="6"/>
        <v>12</v>
      </c>
      <c r="R23" s="65">
        <f>VLOOKUP($A23,'Return Data'!$B$7:$R$2292,16,0)</f>
        <v>8.8946000000000005</v>
      </c>
      <c r="S23" s="67">
        <f t="shared" si="7"/>
        <v>6</v>
      </c>
    </row>
    <row r="24" spans="1:19" x14ac:dyDescent="0.3">
      <c r="A24" s="82" t="s">
        <v>1369</v>
      </c>
      <c r="B24" s="64">
        <f>VLOOKUP($A24,'Return Data'!$B$7:$R$2292,3,0)</f>
        <v>44533</v>
      </c>
      <c r="C24" s="65">
        <f>VLOOKUP($A24,'Return Data'!$B$7:$R$2292,4,0)</f>
        <v>24.646899999999999</v>
      </c>
      <c r="D24" s="65">
        <f>VLOOKUP($A24,'Return Data'!$B$7:$R$2292,9,0)</f>
        <v>3.6440999999999999</v>
      </c>
      <c r="E24" s="66">
        <f t="shared" si="0"/>
        <v>23</v>
      </c>
      <c r="F24" s="65">
        <f>VLOOKUP($A24,'Return Data'!$B$7:$R$2292,10,0)</f>
        <v>2.0133999999999999</v>
      </c>
      <c r="G24" s="66">
        <f t="shared" si="1"/>
        <v>16</v>
      </c>
      <c r="H24" s="65">
        <f>VLOOKUP($A24,'Return Data'!$B$7:$R$2292,11,0)</f>
        <v>3.8361999999999998</v>
      </c>
      <c r="I24" s="66">
        <f t="shared" si="2"/>
        <v>17</v>
      </c>
      <c r="J24" s="65">
        <f>VLOOKUP($A24,'Return Data'!$B$7:$R$2292,12,0)</f>
        <v>5.8097000000000003</v>
      </c>
      <c r="K24" s="66">
        <f t="shared" si="3"/>
        <v>13</v>
      </c>
      <c r="L24" s="65">
        <f>VLOOKUP($A24,'Return Data'!$B$7:$R$2292,13,0)</f>
        <v>3.3227000000000002</v>
      </c>
      <c r="M24" s="66">
        <f t="shared" si="4"/>
        <v>7</v>
      </c>
      <c r="N24" s="65">
        <f>VLOOKUP($A24,'Return Data'!$B$7:$R$2292,17,0)</f>
        <v>6.2347000000000001</v>
      </c>
      <c r="O24" s="66">
        <f t="shared" si="5"/>
        <v>17</v>
      </c>
      <c r="P24" s="65">
        <f>VLOOKUP($A24,'Return Data'!$B$7:$R$2292,14,0)</f>
        <v>8.0672999999999995</v>
      </c>
      <c r="Q24" s="66">
        <f t="shared" si="6"/>
        <v>18</v>
      </c>
      <c r="R24" s="65">
        <f>VLOOKUP($A24,'Return Data'!$B$7:$R$2292,16,0)</f>
        <v>7.1231999999999998</v>
      </c>
      <c r="S24" s="67">
        <f t="shared" si="7"/>
        <v>22</v>
      </c>
    </row>
    <row r="25" spans="1:19" x14ac:dyDescent="0.3">
      <c r="A25" s="82" t="s">
        <v>1372</v>
      </c>
      <c r="B25" s="64">
        <f>VLOOKUP($A25,'Return Data'!$B$7:$R$2292,3,0)</f>
        <v>44533</v>
      </c>
      <c r="C25" s="65">
        <f>VLOOKUP($A25,'Return Data'!$B$7:$R$2292,4,0)</f>
        <v>51.887099999999997</v>
      </c>
      <c r="D25" s="65">
        <f>VLOOKUP($A25,'Return Data'!$B$7:$R$2292,9,0)</f>
        <v>5.8550000000000004</v>
      </c>
      <c r="E25" s="66">
        <f t="shared" si="0"/>
        <v>17</v>
      </c>
      <c r="F25" s="65">
        <f>VLOOKUP($A25,'Return Data'!$B$7:$R$2292,10,0)</f>
        <v>2.1856</v>
      </c>
      <c r="G25" s="66">
        <f t="shared" si="1"/>
        <v>14</v>
      </c>
      <c r="H25" s="65">
        <f>VLOOKUP($A25,'Return Data'!$B$7:$R$2292,11,0)</f>
        <v>3.83</v>
      </c>
      <c r="I25" s="66">
        <f t="shared" si="2"/>
        <v>18</v>
      </c>
      <c r="J25" s="65">
        <f>VLOOKUP($A25,'Return Data'!$B$7:$R$2292,12,0)</f>
        <v>5.2245999999999997</v>
      </c>
      <c r="K25" s="66">
        <f t="shared" si="3"/>
        <v>18</v>
      </c>
      <c r="L25" s="65">
        <f>VLOOKUP($A25,'Return Data'!$B$7:$R$2292,13,0)</f>
        <v>3.1415000000000002</v>
      </c>
      <c r="M25" s="66">
        <f t="shared" si="4"/>
        <v>11</v>
      </c>
      <c r="N25" s="65">
        <f>VLOOKUP($A25,'Return Data'!$B$7:$R$2292,17,0)</f>
        <v>7.4892000000000003</v>
      </c>
      <c r="O25" s="66">
        <f t="shared" si="5"/>
        <v>10</v>
      </c>
      <c r="P25" s="65">
        <f>VLOOKUP($A25,'Return Data'!$B$7:$R$2292,14,0)</f>
        <v>9.6966999999999999</v>
      </c>
      <c r="Q25" s="66">
        <f t="shared" si="6"/>
        <v>8</v>
      </c>
      <c r="R25" s="65">
        <f>VLOOKUP($A25,'Return Data'!$B$7:$R$2292,16,0)</f>
        <v>8.1725999999999992</v>
      </c>
      <c r="S25" s="67">
        <f t="shared" si="7"/>
        <v>14</v>
      </c>
    </row>
    <row r="26" spans="1:19" x14ac:dyDescent="0.3">
      <c r="A26" s="82" t="s">
        <v>1374</v>
      </c>
      <c r="B26" s="64">
        <f>VLOOKUP($A26,'Return Data'!$B$7:$R$2292,3,0)</f>
        <v>44533</v>
      </c>
      <c r="C26" s="65">
        <f>VLOOKUP($A26,'Return Data'!$B$7:$R$2292,4,0)</f>
        <v>63.153500000000001</v>
      </c>
      <c r="D26" s="65">
        <f>VLOOKUP($A26,'Return Data'!$B$7:$R$2292,9,0)</f>
        <v>7.5503999999999998</v>
      </c>
      <c r="E26" s="66">
        <f t="shared" si="0"/>
        <v>9</v>
      </c>
      <c r="F26" s="65">
        <f>VLOOKUP($A26,'Return Data'!$B$7:$R$2292,10,0)</f>
        <v>1.9446000000000001</v>
      </c>
      <c r="G26" s="66">
        <f t="shared" si="1"/>
        <v>17</v>
      </c>
      <c r="H26" s="65">
        <f>VLOOKUP($A26,'Return Data'!$B$7:$R$2292,11,0)</f>
        <v>3.8986999999999998</v>
      </c>
      <c r="I26" s="66">
        <f t="shared" si="2"/>
        <v>16</v>
      </c>
      <c r="J26" s="65">
        <f>VLOOKUP($A26,'Return Data'!$B$7:$R$2292,12,0)</f>
        <v>4.7248999999999999</v>
      </c>
      <c r="K26" s="66">
        <f t="shared" si="3"/>
        <v>21</v>
      </c>
      <c r="L26" s="65">
        <f>VLOOKUP($A26,'Return Data'!$B$7:$R$2292,13,0)</f>
        <v>1.4975000000000001</v>
      </c>
      <c r="M26" s="66">
        <f t="shared" si="4"/>
        <v>25</v>
      </c>
      <c r="N26" s="65">
        <f>VLOOKUP($A26,'Return Data'!$B$7:$R$2292,17,0)</f>
        <v>5.1368999999999998</v>
      </c>
      <c r="O26" s="66">
        <f t="shared" si="5"/>
        <v>23</v>
      </c>
      <c r="P26" s="65">
        <f>VLOOKUP($A26,'Return Data'!$B$7:$R$2292,14,0)</f>
        <v>7.2145000000000001</v>
      </c>
      <c r="Q26" s="66">
        <f t="shared" si="6"/>
        <v>24</v>
      </c>
      <c r="R26" s="65">
        <f>VLOOKUP($A26,'Return Data'!$B$7:$R$2292,16,0)</f>
        <v>8.6304999999999996</v>
      </c>
      <c r="S26" s="67">
        <f t="shared" si="7"/>
        <v>8</v>
      </c>
    </row>
    <row r="27" spans="1:19" x14ac:dyDescent="0.3">
      <c r="A27" s="82" t="s">
        <v>1376</v>
      </c>
      <c r="B27" s="64">
        <f>VLOOKUP($A27,'Return Data'!$B$7:$R$2292,3,0)</f>
        <v>44533</v>
      </c>
      <c r="C27" s="65">
        <f>VLOOKUP($A27,'Return Data'!$B$7:$R$2292,4,0)</f>
        <v>50.606299999999997</v>
      </c>
      <c r="D27" s="65">
        <f>VLOOKUP($A27,'Return Data'!$B$7:$R$2292,9,0)</f>
        <v>4.1687000000000003</v>
      </c>
      <c r="E27" s="66">
        <f t="shared" si="0"/>
        <v>22</v>
      </c>
      <c r="F27" s="65">
        <f>VLOOKUP($A27,'Return Data'!$B$7:$R$2292,10,0)</f>
        <v>2.2155999999999998</v>
      </c>
      <c r="G27" s="66">
        <f t="shared" si="1"/>
        <v>13</v>
      </c>
      <c r="H27" s="65">
        <f>VLOOKUP($A27,'Return Data'!$B$7:$R$2292,11,0)</f>
        <v>4.1109999999999998</v>
      </c>
      <c r="I27" s="66">
        <f t="shared" si="2"/>
        <v>13</v>
      </c>
      <c r="J27" s="65">
        <f>VLOOKUP($A27,'Return Data'!$B$7:$R$2292,12,0)</f>
        <v>4.9909999999999997</v>
      </c>
      <c r="K27" s="66">
        <f t="shared" si="3"/>
        <v>20</v>
      </c>
      <c r="L27" s="65">
        <f>VLOOKUP($A27,'Return Data'!$B$7:$R$2292,13,0)</f>
        <v>2.8188</v>
      </c>
      <c r="M27" s="66">
        <f t="shared" si="4"/>
        <v>12</v>
      </c>
      <c r="N27" s="65">
        <f>VLOOKUP($A27,'Return Data'!$B$7:$R$2292,17,0)</f>
        <v>6.2366999999999999</v>
      </c>
      <c r="O27" s="66">
        <f t="shared" si="5"/>
        <v>16</v>
      </c>
      <c r="P27" s="65">
        <f>VLOOKUP($A27,'Return Data'!$B$7:$R$2292,14,0)</f>
        <v>8.7644000000000002</v>
      </c>
      <c r="Q27" s="66">
        <f t="shared" si="6"/>
        <v>13</v>
      </c>
      <c r="R27" s="65">
        <f>VLOOKUP($A27,'Return Data'!$B$7:$R$2292,16,0)</f>
        <v>8.4984999999999999</v>
      </c>
      <c r="S27" s="67">
        <f t="shared" si="7"/>
        <v>10</v>
      </c>
    </row>
    <row r="28" spans="1:19" x14ac:dyDescent="0.3">
      <c r="A28" s="82" t="s">
        <v>865</v>
      </c>
      <c r="B28" s="64">
        <f>VLOOKUP($A28,'Return Data'!$B$7:$R$2292,3,0)</f>
        <v>44533</v>
      </c>
      <c r="C28" s="65">
        <f>VLOOKUP($A28,'Return Data'!$B$7:$R$2292,4,0)</f>
        <v>17.7318</v>
      </c>
      <c r="D28" s="65">
        <f>VLOOKUP($A28,'Return Data'!$B$7:$R$2292,9,0)</f>
        <v>5.3201999999999998</v>
      </c>
      <c r="E28" s="66">
        <f t="shared" si="0"/>
        <v>19</v>
      </c>
      <c r="F28" s="65">
        <f>VLOOKUP($A28,'Return Data'!$B$7:$R$2292,10,0)</f>
        <v>-6.3299999999999995E-2</v>
      </c>
      <c r="G28" s="66">
        <f t="shared" si="1"/>
        <v>27</v>
      </c>
      <c r="H28" s="65">
        <f>VLOOKUP($A28,'Return Data'!$B$7:$R$2292,11,0)</f>
        <v>-0.85570000000000002</v>
      </c>
      <c r="I28" s="66">
        <f t="shared" si="2"/>
        <v>27</v>
      </c>
      <c r="J28" s="65">
        <f>VLOOKUP($A28,'Return Data'!$B$7:$R$2292,12,0)</f>
        <v>3.4245999999999999</v>
      </c>
      <c r="K28" s="66">
        <f t="shared" si="3"/>
        <v>27</v>
      </c>
      <c r="L28" s="65">
        <f>VLOOKUP($A28,'Return Data'!$B$7:$R$2292,13,0)</f>
        <v>1.5269999999999999</v>
      </c>
      <c r="M28" s="66">
        <f t="shared" si="4"/>
        <v>24</v>
      </c>
      <c r="N28" s="65">
        <f>VLOOKUP($A28,'Return Data'!$B$7:$R$2292,17,0)</f>
        <v>6.2626999999999997</v>
      </c>
      <c r="O28" s="66">
        <f t="shared" si="5"/>
        <v>14</v>
      </c>
      <c r="P28" s="65">
        <f>VLOOKUP($A28,'Return Data'!$B$7:$R$2292,14,0)</f>
        <v>8.4625000000000004</v>
      </c>
      <c r="Q28" s="66">
        <f t="shared" si="6"/>
        <v>16</v>
      </c>
      <c r="R28" s="65">
        <f>VLOOKUP($A28,'Return Data'!$B$7:$R$2292,16,0)</f>
        <v>8.2899999999999991</v>
      </c>
      <c r="S28" s="67">
        <f t="shared" si="7"/>
        <v>12</v>
      </c>
    </row>
    <row r="29" spans="1:19" x14ac:dyDescent="0.3">
      <c r="A29" s="82" t="s">
        <v>866</v>
      </c>
      <c r="B29" s="64">
        <f>VLOOKUP($A29,'Return Data'!$B$7:$R$2292,3,0)</f>
        <v>44533</v>
      </c>
      <c r="C29" s="65">
        <f>VLOOKUP($A29,'Return Data'!$B$7:$R$2292,4,0)</f>
        <v>19.799299999999999</v>
      </c>
      <c r="D29" s="65">
        <f>VLOOKUP($A29,'Return Data'!$B$7:$R$2292,9,0)</f>
        <v>10.8246</v>
      </c>
      <c r="E29" s="66">
        <f t="shared" si="0"/>
        <v>2</v>
      </c>
      <c r="F29" s="65">
        <f>VLOOKUP($A29,'Return Data'!$B$7:$R$2292,10,0)</f>
        <v>3.2820999999999998</v>
      </c>
      <c r="G29" s="66">
        <f t="shared" si="1"/>
        <v>4</v>
      </c>
      <c r="H29" s="65">
        <f>VLOOKUP($A29,'Return Data'!$B$7:$R$2292,11,0)</f>
        <v>5.4901999999999997</v>
      </c>
      <c r="I29" s="66">
        <f t="shared" si="2"/>
        <v>2</v>
      </c>
      <c r="J29" s="65">
        <f>VLOOKUP($A29,'Return Data'!$B$7:$R$2292,12,0)</f>
        <v>7.5796999999999999</v>
      </c>
      <c r="K29" s="66">
        <f t="shared" si="3"/>
        <v>1</v>
      </c>
      <c r="L29" s="65">
        <f>VLOOKUP($A29,'Return Data'!$B$7:$R$2292,13,0)</f>
        <v>3.8275999999999999</v>
      </c>
      <c r="M29" s="66">
        <f t="shared" si="4"/>
        <v>4</v>
      </c>
      <c r="N29" s="65">
        <f>VLOOKUP($A29,'Return Data'!$B$7:$R$2292,17,0)</f>
        <v>8.4995999999999992</v>
      </c>
      <c r="O29" s="66">
        <f t="shared" si="5"/>
        <v>3</v>
      </c>
      <c r="P29" s="65">
        <f>VLOOKUP($A29,'Return Data'!$B$7:$R$2292,14,0)</f>
        <v>10.7034</v>
      </c>
      <c r="Q29" s="66">
        <f t="shared" si="6"/>
        <v>1</v>
      </c>
      <c r="R29" s="65">
        <f>VLOOKUP($A29,'Return Data'!$B$7:$R$2292,16,0)</f>
        <v>9.9080999999999992</v>
      </c>
      <c r="S29" s="67">
        <f t="shared" si="7"/>
        <v>1</v>
      </c>
    </row>
    <row r="30" spans="1:19" x14ac:dyDescent="0.3">
      <c r="A30" s="82" t="s">
        <v>869</v>
      </c>
      <c r="B30" s="64">
        <f>VLOOKUP($A30,'Return Data'!$B$7:$R$2292,3,0)</f>
        <v>44533</v>
      </c>
      <c r="C30" s="65">
        <f>VLOOKUP($A30,'Return Data'!$B$7:$R$2292,4,0)</f>
        <v>36.709000000000003</v>
      </c>
      <c r="D30" s="65">
        <f>VLOOKUP($A30,'Return Data'!$B$7:$R$2292,9,0)</f>
        <v>5.9283000000000001</v>
      </c>
      <c r="E30" s="66">
        <f t="shared" si="0"/>
        <v>15</v>
      </c>
      <c r="F30" s="65">
        <f>VLOOKUP($A30,'Return Data'!$B$7:$R$2292,10,0)</f>
        <v>0.33029999999999998</v>
      </c>
      <c r="G30" s="66">
        <f t="shared" si="1"/>
        <v>25</v>
      </c>
      <c r="H30" s="65">
        <f>VLOOKUP($A30,'Return Data'!$B$7:$R$2292,11,0)</f>
        <v>3.9293</v>
      </c>
      <c r="I30" s="66">
        <f t="shared" si="2"/>
        <v>14</v>
      </c>
      <c r="J30" s="65">
        <f>VLOOKUP($A30,'Return Data'!$B$7:$R$2292,12,0)</f>
        <v>6.266</v>
      </c>
      <c r="K30" s="66">
        <f t="shared" si="3"/>
        <v>7</v>
      </c>
      <c r="L30" s="65">
        <f>VLOOKUP($A30,'Return Data'!$B$7:$R$2292,13,0)</f>
        <v>2.5171000000000001</v>
      </c>
      <c r="M30" s="66">
        <f t="shared" si="4"/>
        <v>18</v>
      </c>
      <c r="N30" s="65">
        <f>VLOOKUP($A30,'Return Data'!$B$7:$R$2292,17,0)</f>
        <v>7.6768999999999998</v>
      </c>
      <c r="O30" s="66">
        <f t="shared" si="5"/>
        <v>8</v>
      </c>
      <c r="P30" s="65">
        <f>VLOOKUP($A30,'Return Data'!$B$7:$R$2292,14,0)</f>
        <v>10.561999999999999</v>
      </c>
      <c r="Q30" s="66">
        <f t="shared" si="6"/>
        <v>2</v>
      </c>
      <c r="R30" s="65">
        <f>VLOOKUP($A30,'Return Data'!$B$7:$R$2292,16,0)</f>
        <v>6.8059000000000003</v>
      </c>
      <c r="S30" s="67">
        <f t="shared" si="7"/>
        <v>23</v>
      </c>
    </row>
    <row r="31" spans="1:19" x14ac:dyDescent="0.3">
      <c r="A31" s="82" t="s">
        <v>870</v>
      </c>
      <c r="B31" s="64">
        <f>VLOOKUP($A31,'Return Data'!$B$7:$R$2292,3,0)</f>
        <v>44533</v>
      </c>
      <c r="C31" s="65">
        <f>VLOOKUP($A31,'Return Data'!$B$7:$R$2292,4,0)</f>
        <v>51.286799999999999</v>
      </c>
      <c r="D31" s="65">
        <f>VLOOKUP($A31,'Return Data'!$B$7:$R$2292,9,0)</f>
        <v>9.6240000000000006</v>
      </c>
      <c r="E31" s="66">
        <f t="shared" si="0"/>
        <v>3</v>
      </c>
      <c r="F31" s="65">
        <f>VLOOKUP($A31,'Return Data'!$B$7:$R$2292,10,0)</f>
        <v>3.7416</v>
      </c>
      <c r="G31" s="66">
        <f t="shared" si="1"/>
        <v>3</v>
      </c>
      <c r="H31" s="65">
        <f>VLOOKUP($A31,'Return Data'!$B$7:$R$2292,11,0)</f>
        <v>5.3838999999999997</v>
      </c>
      <c r="I31" s="66">
        <f t="shared" si="2"/>
        <v>5</v>
      </c>
      <c r="J31" s="65">
        <f>VLOOKUP($A31,'Return Data'!$B$7:$R$2292,12,0)</f>
        <v>7.1430999999999996</v>
      </c>
      <c r="K31" s="66">
        <f t="shared" si="3"/>
        <v>5</v>
      </c>
      <c r="L31" s="65">
        <f>VLOOKUP($A31,'Return Data'!$B$7:$R$2292,13,0)</f>
        <v>3.2254</v>
      </c>
      <c r="M31" s="66">
        <f t="shared" si="4"/>
        <v>9</v>
      </c>
      <c r="N31" s="65">
        <f>VLOOKUP($A31,'Return Data'!$B$7:$R$2292,17,0)</f>
        <v>7.1607000000000003</v>
      </c>
      <c r="O31" s="66">
        <f t="shared" si="5"/>
        <v>11</v>
      </c>
      <c r="P31" s="65">
        <f>VLOOKUP($A31,'Return Data'!$B$7:$R$2292,14,0)</f>
        <v>9.4297000000000004</v>
      </c>
      <c r="Q31" s="66">
        <f t="shared" si="6"/>
        <v>10</v>
      </c>
      <c r="R31" s="65">
        <f>VLOOKUP($A31,'Return Data'!$B$7:$R$2292,16,0)</f>
        <v>8.1146999999999991</v>
      </c>
      <c r="S31" s="67">
        <f t="shared" si="7"/>
        <v>16</v>
      </c>
    </row>
    <row r="32" spans="1:19" x14ac:dyDescent="0.3">
      <c r="A32" s="82" t="s">
        <v>716</v>
      </c>
      <c r="B32" s="64">
        <f>VLOOKUP($A32,'Return Data'!$B$7:$R$2292,3,0)</f>
        <v>44533</v>
      </c>
      <c r="C32" s="65">
        <f>VLOOKUP($A32,'Return Data'!$B$7:$R$2292,4,0)</f>
        <v>22.478200000000001</v>
      </c>
      <c r="D32" s="65">
        <f>VLOOKUP($A32,'Return Data'!$B$7:$R$2292,9,0)</f>
        <v>8.3270999999999997</v>
      </c>
      <c r="E32" s="66">
        <f t="shared" si="0"/>
        <v>6</v>
      </c>
      <c r="F32" s="65">
        <f>VLOOKUP($A32,'Return Data'!$B$7:$R$2292,10,0)</f>
        <v>2.077</v>
      </c>
      <c r="G32" s="66">
        <f t="shared" si="1"/>
        <v>15</v>
      </c>
      <c r="H32" s="65">
        <f>VLOOKUP($A32,'Return Data'!$B$7:$R$2292,11,0)</f>
        <v>2.6196000000000002</v>
      </c>
      <c r="I32" s="66">
        <f t="shared" si="2"/>
        <v>22</v>
      </c>
      <c r="J32" s="65">
        <f>VLOOKUP($A32,'Return Data'!$B$7:$R$2292,12,0)</f>
        <v>5.4066000000000001</v>
      </c>
      <c r="K32" s="66">
        <f t="shared" si="3"/>
        <v>16</v>
      </c>
      <c r="L32" s="65">
        <f>VLOOKUP($A32,'Return Data'!$B$7:$R$2292,13,0)</f>
        <v>2.2753999999999999</v>
      </c>
      <c r="M32" s="66">
        <f t="shared" si="4"/>
        <v>20</v>
      </c>
      <c r="N32" s="65">
        <f>VLOOKUP($A32,'Return Data'!$B$7:$R$2292,17,0)</f>
        <v>6.1703999999999999</v>
      </c>
      <c r="O32" s="66">
        <f t="shared" si="5"/>
        <v>18</v>
      </c>
      <c r="P32" s="65">
        <f>VLOOKUP($A32,'Return Data'!$B$7:$R$2292,14,0)</f>
        <v>8.3491</v>
      </c>
      <c r="Q32" s="66">
        <f t="shared" si="6"/>
        <v>17</v>
      </c>
      <c r="R32" s="65">
        <f>VLOOKUP($A32,'Return Data'!$B$7:$R$2292,16,0)</f>
        <v>7.7182000000000004</v>
      </c>
      <c r="S32" s="67">
        <f t="shared" si="7"/>
        <v>17</v>
      </c>
    </row>
    <row r="33" spans="1:19" x14ac:dyDescent="0.3">
      <c r="A33" s="82" t="s">
        <v>717</v>
      </c>
      <c r="B33" s="64">
        <f>VLOOKUP($A33,'Return Data'!$B$7:$R$2292,3,0)</f>
        <v>44533</v>
      </c>
      <c r="C33" s="65">
        <f>VLOOKUP($A33,'Return Data'!$B$7:$R$2292,4,0)</f>
        <v>22.839099999999998</v>
      </c>
      <c r="D33" s="65">
        <f>VLOOKUP($A33,'Return Data'!$B$7:$R$2292,9,0)</f>
        <v>8.1082999999999998</v>
      </c>
      <c r="E33" s="66">
        <f t="shared" si="0"/>
        <v>7</v>
      </c>
      <c r="F33" s="65">
        <f>VLOOKUP($A33,'Return Data'!$B$7:$R$2292,10,0)</f>
        <v>1.9234</v>
      </c>
      <c r="G33" s="66">
        <f t="shared" si="1"/>
        <v>18</v>
      </c>
      <c r="H33" s="65">
        <f>VLOOKUP($A33,'Return Data'!$B$7:$R$2292,11,0)</f>
        <v>2.3557000000000001</v>
      </c>
      <c r="I33" s="66">
        <f t="shared" si="2"/>
        <v>24</v>
      </c>
      <c r="J33" s="65">
        <f>VLOOKUP($A33,'Return Data'!$B$7:$R$2292,12,0)</f>
        <v>5.3341000000000003</v>
      </c>
      <c r="K33" s="66">
        <f t="shared" si="3"/>
        <v>17</v>
      </c>
      <c r="L33" s="65">
        <f>VLOOKUP($A33,'Return Data'!$B$7:$R$2292,13,0)</f>
        <v>2.3803000000000001</v>
      </c>
      <c r="M33" s="66">
        <f t="shared" si="4"/>
        <v>19</v>
      </c>
      <c r="N33" s="65">
        <f>VLOOKUP($A33,'Return Data'!$B$7:$R$2292,17,0)</f>
        <v>6.2396000000000003</v>
      </c>
      <c r="O33" s="66">
        <f t="shared" si="5"/>
        <v>15</v>
      </c>
      <c r="P33" s="65">
        <f>VLOOKUP($A33,'Return Data'!$B$7:$R$2292,14,0)</f>
        <v>8.6311</v>
      </c>
      <c r="Q33" s="66">
        <f t="shared" si="6"/>
        <v>14</v>
      </c>
      <c r="R33" s="65">
        <f>VLOOKUP($A33,'Return Data'!$B$7:$R$2292,16,0)</f>
        <v>7.5373999999999999</v>
      </c>
      <c r="S33" s="67">
        <f t="shared" si="7"/>
        <v>19</v>
      </c>
    </row>
    <row r="34" spans="1:19" x14ac:dyDescent="0.3">
      <c r="A34" s="82" t="s">
        <v>718</v>
      </c>
      <c r="B34" s="64">
        <f>VLOOKUP($A34,'Return Data'!$B$7:$R$2292,3,0)</f>
        <v>44533</v>
      </c>
      <c r="C34" s="65">
        <f>VLOOKUP($A34,'Return Data'!$B$7:$R$2292,4,0)</f>
        <v>205.59630000000001</v>
      </c>
      <c r="D34" s="65">
        <f>VLOOKUP($A34,'Return Data'!$B$7:$R$2292,9,0)</f>
        <v>5.8098000000000001</v>
      </c>
      <c r="E34" s="66">
        <f t="shared" si="0"/>
        <v>18</v>
      </c>
      <c r="F34" s="65">
        <f>VLOOKUP($A34,'Return Data'!$B$7:$R$2292,10,0)</f>
        <v>0.19889999999999999</v>
      </c>
      <c r="G34" s="66">
        <f t="shared" si="1"/>
        <v>26</v>
      </c>
      <c r="H34" s="65">
        <f>VLOOKUP($A34,'Return Data'!$B$7:$R$2292,11,0)</f>
        <v>-0.2732</v>
      </c>
      <c r="I34" s="66">
        <f t="shared" si="2"/>
        <v>26</v>
      </c>
      <c r="J34" s="65">
        <f>VLOOKUP($A34,'Return Data'!$B$7:$R$2292,12,0)</f>
        <v>3.9870000000000001</v>
      </c>
      <c r="K34" s="66">
        <f t="shared" si="3"/>
        <v>25</v>
      </c>
      <c r="L34" s="65">
        <f>VLOOKUP($A34,'Return Data'!$B$7:$R$2292,13,0)</f>
        <v>1.7705</v>
      </c>
      <c r="M34" s="66">
        <f t="shared" si="4"/>
        <v>23</v>
      </c>
      <c r="N34" s="65">
        <f>VLOOKUP($A34,'Return Data'!$B$7:$R$2292,17,0)</f>
        <v>4.7991000000000001</v>
      </c>
      <c r="O34" s="66">
        <f t="shared" si="5"/>
        <v>26</v>
      </c>
      <c r="P34" s="65">
        <f>VLOOKUP($A34,'Return Data'!$B$7:$R$2292,14,0)</f>
        <v>7.2512999999999996</v>
      </c>
      <c r="Q34" s="66">
        <f t="shared" si="6"/>
        <v>23</v>
      </c>
      <c r="R34" s="65">
        <f>VLOOKUP($A34,'Return Data'!$B$7:$R$2292,16,0)</f>
        <v>6.5006000000000004</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6.5524407407407397</v>
      </c>
      <c r="E36" s="88"/>
      <c r="F36" s="89">
        <f>AVERAGE(F8:F34)</f>
        <v>2.2294111111111112</v>
      </c>
      <c r="G36" s="88"/>
      <c r="H36" s="89">
        <f>AVERAGE(H8:H34)</f>
        <v>3.8051925925925927</v>
      </c>
      <c r="I36" s="88"/>
      <c r="J36" s="89">
        <f>AVERAGE(J8:J34)</f>
        <v>5.6154222222222234</v>
      </c>
      <c r="K36" s="88"/>
      <c r="L36" s="89">
        <f>AVERAGE(L8:L34)</f>
        <v>2.8093222222222218</v>
      </c>
      <c r="M36" s="88"/>
      <c r="N36" s="89">
        <f>AVERAGE(N8:N34)</f>
        <v>6.6861333333333324</v>
      </c>
      <c r="O36" s="88"/>
      <c r="P36" s="89">
        <f>AVERAGE(P8:P34)</f>
        <v>8.6755592592592574</v>
      </c>
      <c r="Q36" s="88"/>
      <c r="R36" s="89">
        <f>AVERAGE(R8:R34)</f>
        <v>8.0824518518518502</v>
      </c>
      <c r="S36" s="90"/>
    </row>
    <row r="37" spans="1:19" x14ac:dyDescent="0.3">
      <c r="A37" s="87" t="s">
        <v>28</v>
      </c>
      <c r="B37" s="88"/>
      <c r="C37" s="88"/>
      <c r="D37" s="89">
        <f>MIN(D8:D34)</f>
        <v>2.9523000000000001</v>
      </c>
      <c r="E37" s="88"/>
      <c r="F37" s="89">
        <f>MIN(F8:F34)</f>
        <v>-6.3299999999999995E-2</v>
      </c>
      <c r="G37" s="88"/>
      <c r="H37" s="89">
        <f>MIN(H8:H34)</f>
        <v>-0.85570000000000002</v>
      </c>
      <c r="I37" s="88"/>
      <c r="J37" s="89">
        <f>MIN(J8:J34)</f>
        <v>3.4245999999999999</v>
      </c>
      <c r="K37" s="88"/>
      <c r="L37" s="89">
        <f>MIN(L8:L34)</f>
        <v>1.1515</v>
      </c>
      <c r="M37" s="88"/>
      <c r="N37" s="89">
        <f>MIN(N8:N34)</f>
        <v>4.3223000000000003</v>
      </c>
      <c r="O37" s="88"/>
      <c r="P37" s="89">
        <f>MIN(P8:P34)</f>
        <v>6.5288000000000004</v>
      </c>
      <c r="Q37" s="88"/>
      <c r="R37" s="89">
        <f>MIN(R8:R34)</f>
        <v>6.1553000000000004</v>
      </c>
      <c r="S37" s="90"/>
    </row>
    <row r="38" spans="1:19" ht="15" thickBot="1" x14ac:dyDescent="0.35">
      <c r="A38" s="91" t="s">
        <v>29</v>
      </c>
      <c r="B38" s="92"/>
      <c r="C38" s="92"/>
      <c r="D38" s="93">
        <f>MAX(D8:D34)</f>
        <v>12.7592</v>
      </c>
      <c r="E38" s="92"/>
      <c r="F38" s="93">
        <f>MAX(F8:F34)</f>
        <v>5.9896000000000003</v>
      </c>
      <c r="G38" s="92"/>
      <c r="H38" s="93">
        <f>MAX(H8:H34)</f>
        <v>7.2104999999999997</v>
      </c>
      <c r="I38" s="92"/>
      <c r="J38" s="93">
        <f>MAX(J8:J34)</f>
        <v>7.5796999999999999</v>
      </c>
      <c r="K38" s="92"/>
      <c r="L38" s="93">
        <f>MAX(L8:L34)</f>
        <v>5.0265000000000004</v>
      </c>
      <c r="M38" s="92"/>
      <c r="N38" s="93">
        <f>MAX(N8:N34)</f>
        <v>8.9209999999999994</v>
      </c>
      <c r="O38" s="92"/>
      <c r="P38" s="93">
        <f>MAX(P8:P34)</f>
        <v>10.7034</v>
      </c>
      <c r="Q38" s="92"/>
      <c r="R38" s="93">
        <f>MAX(R8:R34)</f>
        <v>9.9080999999999992</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Data'!$B$7:$R$2292,3,0)</f>
        <v>44533</v>
      </c>
      <c r="C8" s="65">
        <f>VLOOKUP($A8,'Return Data'!$B$7:$R$2292,4,0)</f>
        <v>300.6866</v>
      </c>
      <c r="D8" s="65">
        <f>VLOOKUP($A8,'Return Data'!$B$7:$R$2292,9,0)</f>
        <v>5.3471000000000002</v>
      </c>
      <c r="E8" s="66">
        <f t="shared" ref="E8:E25" si="0">RANK(D8,D$8:D$25,0)</f>
        <v>11</v>
      </c>
      <c r="F8" s="65">
        <f>VLOOKUP($A8,'Return Data'!$B$7:$R$2292,10,0)</f>
        <v>2.9969000000000001</v>
      </c>
      <c r="G8" s="66">
        <f t="shared" ref="G8:G25" si="1">RANK(F8,F$8:F$25,0)</f>
        <v>8</v>
      </c>
      <c r="H8" s="65">
        <f>VLOOKUP($A8,'Return Data'!$B$7:$R$2292,11,0)</f>
        <v>4.6207000000000003</v>
      </c>
      <c r="I8" s="66">
        <f t="shared" ref="I8:I25" si="2">RANK(H8,H$8:H$25,0)</f>
        <v>8</v>
      </c>
      <c r="J8" s="65">
        <f>VLOOKUP($A8,'Return Data'!$B$7:$R$2292,12,0)</f>
        <v>6.0027999999999997</v>
      </c>
      <c r="K8" s="66">
        <f t="shared" ref="K8:K25" si="3">RANK(J8,J$8:J$25,0)</f>
        <v>7</v>
      </c>
      <c r="L8" s="65">
        <f>VLOOKUP($A8,'Return Data'!$B$7:$R$2292,13,0)</f>
        <v>4.2228000000000003</v>
      </c>
      <c r="M8" s="66">
        <f t="shared" ref="M8:M25" si="4">RANK(L8,L$8:L$25,0)</f>
        <v>10</v>
      </c>
      <c r="N8" s="65">
        <f>VLOOKUP($A8,'Return Data'!$B$7:$R$2292,17,0)</f>
        <v>7.4842000000000004</v>
      </c>
      <c r="O8" s="66">
        <f t="shared" ref="O8:O23" si="5">RANK(N8,N$8:N$25,0)</f>
        <v>5</v>
      </c>
      <c r="P8" s="65">
        <f>VLOOKUP($A8,'Return Data'!$B$7:$R$2292,14,0)</f>
        <v>8.7368000000000006</v>
      </c>
      <c r="Q8" s="66">
        <f t="shared" ref="Q8:Q23" si="6">RANK(P8,P$8:P$25,0)</f>
        <v>7</v>
      </c>
      <c r="R8" s="65">
        <f>VLOOKUP($A8,'Return Data'!$B$7:$R$2292,16,0)</f>
        <v>9.1652000000000005</v>
      </c>
      <c r="S8" s="67">
        <f t="shared" ref="S8:S25" si="7">RANK(R8,R$8:R$25,0)</f>
        <v>1</v>
      </c>
    </row>
    <row r="9" spans="1:19" x14ac:dyDescent="0.3">
      <c r="A9" s="82" t="s">
        <v>567</v>
      </c>
      <c r="B9" s="64">
        <f>VLOOKUP($A9,'Return Data'!$B$7:$R$2292,3,0)</f>
        <v>44533</v>
      </c>
      <c r="C9" s="65">
        <f>VLOOKUP($A9,'Return Data'!$B$7:$R$2292,4,0)</f>
        <v>2159.9303</v>
      </c>
      <c r="D9" s="65">
        <f>VLOOKUP($A9,'Return Data'!$B$7:$R$2292,9,0)</f>
        <v>4.0991</v>
      </c>
      <c r="E9" s="66">
        <f t="shared" si="0"/>
        <v>15</v>
      </c>
      <c r="F9" s="65">
        <f>VLOOKUP($A9,'Return Data'!$B$7:$R$2292,10,0)</f>
        <v>2.4489000000000001</v>
      </c>
      <c r="G9" s="66">
        <f t="shared" si="1"/>
        <v>12</v>
      </c>
      <c r="H9" s="65">
        <f>VLOOKUP($A9,'Return Data'!$B$7:$R$2292,11,0)</f>
        <v>3.8527999999999998</v>
      </c>
      <c r="I9" s="66">
        <f t="shared" si="2"/>
        <v>15</v>
      </c>
      <c r="J9" s="65">
        <f>VLOOKUP($A9,'Return Data'!$B$7:$R$2292,12,0)</f>
        <v>4.6612</v>
      </c>
      <c r="K9" s="66">
        <f t="shared" si="3"/>
        <v>15</v>
      </c>
      <c r="L9" s="65">
        <f>VLOOKUP($A9,'Return Data'!$B$7:$R$2292,13,0)</f>
        <v>3.7894000000000001</v>
      </c>
      <c r="M9" s="66">
        <f t="shared" si="4"/>
        <v>12</v>
      </c>
      <c r="N9" s="65">
        <f>VLOOKUP($A9,'Return Data'!$B$7:$R$2292,17,0)</f>
        <v>6.6360000000000001</v>
      </c>
      <c r="O9" s="66">
        <f t="shared" si="5"/>
        <v>13</v>
      </c>
      <c r="P9" s="65">
        <f>VLOOKUP($A9,'Return Data'!$B$7:$R$2292,14,0)</f>
        <v>8.3809000000000005</v>
      </c>
      <c r="Q9" s="66">
        <f t="shared" si="6"/>
        <v>11</v>
      </c>
      <c r="R9" s="65">
        <f>VLOOKUP($A9,'Return Data'!$B$7:$R$2292,16,0)</f>
        <v>8.3835999999999995</v>
      </c>
      <c r="S9" s="67">
        <f t="shared" si="7"/>
        <v>11</v>
      </c>
    </row>
    <row r="10" spans="1:19" x14ac:dyDescent="0.3">
      <c r="A10" s="82" t="s">
        <v>569</v>
      </c>
      <c r="B10" s="64">
        <f>VLOOKUP($A10,'Return Data'!$B$7:$R$2292,3,0)</f>
        <v>44533</v>
      </c>
      <c r="C10" s="65">
        <f>VLOOKUP($A10,'Return Data'!$B$7:$R$2292,4,0)</f>
        <v>19.775300000000001</v>
      </c>
      <c r="D10" s="65">
        <f>VLOOKUP($A10,'Return Data'!$B$7:$R$2292,9,0)</f>
        <v>5.4073000000000002</v>
      </c>
      <c r="E10" s="66">
        <f t="shared" si="0"/>
        <v>10</v>
      </c>
      <c r="F10" s="65">
        <f>VLOOKUP($A10,'Return Data'!$B$7:$R$2292,10,0)</f>
        <v>2.2744</v>
      </c>
      <c r="G10" s="66">
        <f t="shared" si="1"/>
        <v>16</v>
      </c>
      <c r="H10" s="65">
        <f>VLOOKUP($A10,'Return Data'!$B$7:$R$2292,11,0)</f>
        <v>4.0022000000000002</v>
      </c>
      <c r="I10" s="66">
        <f t="shared" si="2"/>
        <v>12</v>
      </c>
      <c r="J10" s="65">
        <f>VLOOKUP($A10,'Return Data'!$B$7:$R$2292,12,0)</f>
        <v>5.1120000000000001</v>
      </c>
      <c r="K10" s="66">
        <f t="shared" si="3"/>
        <v>13</v>
      </c>
      <c r="L10" s="65">
        <f>VLOOKUP($A10,'Return Data'!$B$7:$R$2292,13,0)</f>
        <v>3.6697000000000002</v>
      </c>
      <c r="M10" s="66">
        <f t="shared" si="4"/>
        <v>14</v>
      </c>
      <c r="N10" s="65">
        <f>VLOOKUP($A10,'Return Data'!$B$7:$R$2292,17,0)</f>
        <v>7.0609999999999999</v>
      </c>
      <c r="O10" s="66">
        <f t="shared" si="5"/>
        <v>9</v>
      </c>
      <c r="P10" s="65">
        <f>VLOOKUP($A10,'Return Data'!$B$7:$R$2292,14,0)</f>
        <v>8.5305999999999997</v>
      </c>
      <c r="Q10" s="66">
        <f t="shared" si="6"/>
        <v>10</v>
      </c>
      <c r="R10" s="65">
        <f>VLOOKUP($A10,'Return Data'!$B$7:$R$2292,16,0)</f>
        <v>8.6435999999999993</v>
      </c>
      <c r="S10" s="67">
        <f t="shared" si="7"/>
        <v>6</v>
      </c>
    </row>
    <row r="11" spans="1:19" x14ac:dyDescent="0.3">
      <c r="A11" s="82" t="s">
        <v>571</v>
      </c>
      <c r="B11" s="64">
        <f>VLOOKUP($A11,'Return Data'!$B$7:$R$2292,3,0)</f>
        <v>44533</v>
      </c>
      <c r="C11" s="65">
        <f>VLOOKUP($A11,'Return Data'!$B$7:$R$2292,4,0)</f>
        <v>20.405200000000001</v>
      </c>
      <c r="D11" s="65">
        <f>VLOOKUP($A11,'Return Data'!$B$7:$R$2292,9,0)</f>
        <v>9.4398</v>
      </c>
      <c r="E11" s="66">
        <f t="shared" si="0"/>
        <v>1</v>
      </c>
      <c r="F11" s="65">
        <f>VLOOKUP($A11,'Return Data'!$B$7:$R$2292,10,0)</f>
        <v>5.8170000000000002</v>
      </c>
      <c r="G11" s="66">
        <f t="shared" si="1"/>
        <v>1</v>
      </c>
      <c r="H11" s="65">
        <f>VLOOKUP($A11,'Return Data'!$B$7:$R$2292,11,0)</f>
        <v>6.1432000000000002</v>
      </c>
      <c r="I11" s="66">
        <f t="shared" si="2"/>
        <v>1</v>
      </c>
      <c r="J11" s="65">
        <f>VLOOKUP($A11,'Return Data'!$B$7:$R$2292,12,0)</f>
        <v>9.3444000000000003</v>
      </c>
      <c r="K11" s="66">
        <f t="shared" si="3"/>
        <v>1</v>
      </c>
      <c r="L11" s="65">
        <f>VLOOKUP($A11,'Return Data'!$B$7:$R$2292,13,0)</f>
        <v>5.3350999999999997</v>
      </c>
      <c r="M11" s="66">
        <f t="shared" si="4"/>
        <v>1</v>
      </c>
      <c r="N11" s="65">
        <f>VLOOKUP($A11,'Return Data'!$B$7:$R$2292,17,0)</f>
        <v>8.9876000000000005</v>
      </c>
      <c r="O11" s="66">
        <f t="shared" si="5"/>
        <v>1</v>
      </c>
      <c r="P11" s="65">
        <f>VLOOKUP($A11,'Return Data'!$B$7:$R$2292,14,0)</f>
        <v>10.7036</v>
      </c>
      <c r="Q11" s="66">
        <f t="shared" si="6"/>
        <v>1</v>
      </c>
      <c r="R11" s="65">
        <f>VLOOKUP($A11,'Return Data'!$B$7:$R$2292,16,0)</f>
        <v>9.0555000000000003</v>
      </c>
      <c r="S11" s="67">
        <f t="shared" si="7"/>
        <v>2</v>
      </c>
    </row>
    <row r="12" spans="1:19" x14ac:dyDescent="0.3">
      <c r="A12" s="82" t="s">
        <v>574</v>
      </c>
      <c r="B12" s="64">
        <f>VLOOKUP($A12,'Return Data'!$B$7:$R$2292,3,0)</f>
        <v>44533</v>
      </c>
      <c r="C12" s="65">
        <f>VLOOKUP($A12,'Return Data'!$B$7:$R$2292,4,0)</f>
        <v>18.649699999999999</v>
      </c>
      <c r="D12" s="65">
        <f>VLOOKUP($A12,'Return Data'!$B$7:$R$2292,9,0)</f>
        <v>6.4930000000000003</v>
      </c>
      <c r="E12" s="66">
        <f t="shared" si="0"/>
        <v>5</v>
      </c>
      <c r="F12" s="65">
        <f>VLOOKUP($A12,'Return Data'!$B$7:$R$2292,10,0)</f>
        <v>2.7479</v>
      </c>
      <c r="G12" s="66">
        <f t="shared" si="1"/>
        <v>11</v>
      </c>
      <c r="H12" s="65">
        <f>VLOOKUP($A12,'Return Data'!$B$7:$R$2292,11,0)</f>
        <v>4.2276999999999996</v>
      </c>
      <c r="I12" s="66">
        <f t="shared" si="2"/>
        <v>10</v>
      </c>
      <c r="J12" s="65">
        <f>VLOOKUP($A12,'Return Data'!$B$7:$R$2292,12,0)</f>
        <v>5.6494</v>
      </c>
      <c r="K12" s="66">
        <f t="shared" si="3"/>
        <v>9</v>
      </c>
      <c r="L12" s="65">
        <f>VLOOKUP($A12,'Return Data'!$B$7:$R$2292,13,0)</f>
        <v>4.2319000000000004</v>
      </c>
      <c r="M12" s="66">
        <f t="shared" si="4"/>
        <v>9</v>
      </c>
      <c r="N12" s="65">
        <f>VLOOKUP($A12,'Return Data'!$B$7:$R$2292,17,0)</f>
        <v>6.6238999999999999</v>
      </c>
      <c r="O12" s="66">
        <f t="shared" si="5"/>
        <v>14</v>
      </c>
      <c r="P12" s="65">
        <f>VLOOKUP($A12,'Return Data'!$B$7:$R$2292,14,0)</f>
        <v>8.7171000000000003</v>
      </c>
      <c r="Q12" s="66">
        <f t="shared" si="6"/>
        <v>8</v>
      </c>
      <c r="R12" s="65">
        <f>VLOOKUP($A12,'Return Data'!$B$7:$R$2292,16,0)</f>
        <v>8.5302000000000007</v>
      </c>
      <c r="S12" s="67">
        <f t="shared" si="7"/>
        <v>9</v>
      </c>
    </row>
    <row r="13" spans="1:19" x14ac:dyDescent="0.3">
      <c r="A13" s="82" t="s">
        <v>575</v>
      </c>
      <c r="B13" s="64">
        <f>VLOOKUP($A13,'Return Data'!$B$7:$R$2292,3,0)</f>
        <v>44533</v>
      </c>
      <c r="C13" s="65">
        <f>VLOOKUP($A13,'Return Data'!$B$7:$R$2292,4,0)</f>
        <v>18.959099999999999</v>
      </c>
      <c r="D13" s="65">
        <f>VLOOKUP($A13,'Return Data'!$B$7:$R$2292,9,0)</f>
        <v>5.6670999999999996</v>
      </c>
      <c r="E13" s="66">
        <f t="shared" si="0"/>
        <v>7</v>
      </c>
      <c r="F13" s="65">
        <f>VLOOKUP($A13,'Return Data'!$B$7:$R$2292,10,0)</f>
        <v>3.7044999999999999</v>
      </c>
      <c r="G13" s="66">
        <f t="shared" si="1"/>
        <v>5</v>
      </c>
      <c r="H13" s="65">
        <f>VLOOKUP($A13,'Return Data'!$B$7:$R$2292,11,0)</f>
        <v>4.7619999999999996</v>
      </c>
      <c r="I13" s="66">
        <f t="shared" si="2"/>
        <v>7</v>
      </c>
      <c r="J13" s="65">
        <f>VLOOKUP($A13,'Return Data'!$B$7:$R$2292,12,0)</f>
        <v>5.9198000000000004</v>
      </c>
      <c r="K13" s="66">
        <f t="shared" si="3"/>
        <v>8</v>
      </c>
      <c r="L13" s="65">
        <f>VLOOKUP($A13,'Return Data'!$B$7:$R$2292,13,0)</f>
        <v>4.5534999999999997</v>
      </c>
      <c r="M13" s="66">
        <f t="shared" si="4"/>
        <v>5</v>
      </c>
      <c r="N13" s="65">
        <f>VLOOKUP($A13,'Return Data'!$B$7:$R$2292,17,0)</f>
        <v>7.5343</v>
      </c>
      <c r="O13" s="66">
        <f t="shared" si="5"/>
        <v>3</v>
      </c>
      <c r="P13" s="65">
        <f>VLOOKUP($A13,'Return Data'!$B$7:$R$2292,14,0)</f>
        <v>8.9109999999999996</v>
      </c>
      <c r="Q13" s="66">
        <f t="shared" si="6"/>
        <v>5</v>
      </c>
      <c r="R13" s="65">
        <f>VLOOKUP($A13,'Return Data'!$B$7:$R$2292,16,0)</f>
        <v>8.6675000000000004</v>
      </c>
      <c r="S13" s="67">
        <f t="shared" si="7"/>
        <v>5</v>
      </c>
    </row>
    <row r="14" spans="1:19" x14ac:dyDescent="0.3">
      <c r="A14" s="82" t="s">
        <v>578</v>
      </c>
      <c r="B14" s="64">
        <f>VLOOKUP($A14,'Return Data'!$B$7:$R$2292,3,0)</f>
        <v>44533</v>
      </c>
      <c r="C14" s="65">
        <f>VLOOKUP($A14,'Return Data'!$B$7:$R$2292,4,0)</f>
        <v>26.7346</v>
      </c>
      <c r="D14" s="65">
        <f>VLOOKUP($A14,'Return Data'!$B$7:$R$2292,9,0)</f>
        <v>6.9431000000000003</v>
      </c>
      <c r="E14" s="66">
        <f t="shared" si="0"/>
        <v>3</v>
      </c>
      <c r="F14" s="65">
        <f>VLOOKUP($A14,'Return Data'!$B$7:$R$2292,10,0)</f>
        <v>5.3962000000000003</v>
      </c>
      <c r="G14" s="66">
        <f t="shared" si="1"/>
        <v>2</v>
      </c>
      <c r="H14" s="65">
        <f>VLOOKUP($A14,'Return Data'!$B$7:$R$2292,11,0)</f>
        <v>6.0297000000000001</v>
      </c>
      <c r="I14" s="66">
        <f t="shared" si="2"/>
        <v>2</v>
      </c>
      <c r="J14" s="65">
        <f>VLOOKUP($A14,'Return Data'!$B$7:$R$2292,12,0)</f>
        <v>6.1576000000000004</v>
      </c>
      <c r="K14" s="66">
        <f t="shared" si="3"/>
        <v>5</v>
      </c>
      <c r="L14" s="65">
        <f>VLOOKUP($A14,'Return Data'!$B$7:$R$2292,13,0)</f>
        <v>5.1727999999999996</v>
      </c>
      <c r="M14" s="66">
        <f t="shared" si="4"/>
        <v>2</v>
      </c>
      <c r="N14" s="65">
        <f>VLOOKUP($A14,'Return Data'!$B$7:$R$2292,17,0)</f>
        <v>7.4722999999999997</v>
      </c>
      <c r="O14" s="66">
        <f t="shared" si="5"/>
        <v>6</v>
      </c>
      <c r="P14" s="65">
        <f>VLOOKUP($A14,'Return Data'!$B$7:$R$2292,14,0)</f>
        <v>8.5852000000000004</v>
      </c>
      <c r="Q14" s="66">
        <f t="shared" si="6"/>
        <v>9</v>
      </c>
      <c r="R14" s="65">
        <f>VLOOKUP($A14,'Return Data'!$B$7:$R$2292,16,0)</f>
        <v>8.7261000000000006</v>
      </c>
      <c r="S14" s="67">
        <f t="shared" si="7"/>
        <v>4</v>
      </c>
    </row>
    <row r="15" spans="1:19" x14ac:dyDescent="0.3">
      <c r="A15" s="82" t="s">
        <v>579</v>
      </c>
      <c r="B15" s="64">
        <f>VLOOKUP($A15,'Return Data'!$B$7:$R$2292,3,0)</f>
        <v>44533</v>
      </c>
      <c r="C15" s="65">
        <f>VLOOKUP($A15,'Return Data'!$B$7:$R$2292,4,0)</f>
        <v>20.154699999999998</v>
      </c>
      <c r="D15" s="65">
        <f>VLOOKUP($A15,'Return Data'!$B$7:$R$2292,9,0)</f>
        <v>4.7268999999999997</v>
      </c>
      <c r="E15" s="66">
        <f t="shared" si="0"/>
        <v>13</v>
      </c>
      <c r="F15" s="65">
        <f>VLOOKUP($A15,'Return Data'!$B$7:$R$2292,10,0)</f>
        <v>2.1850000000000001</v>
      </c>
      <c r="G15" s="66">
        <f t="shared" si="1"/>
        <v>17</v>
      </c>
      <c r="H15" s="65">
        <f>VLOOKUP($A15,'Return Data'!$B$7:$R$2292,11,0)</f>
        <v>4.0685000000000002</v>
      </c>
      <c r="I15" s="66">
        <f t="shared" si="2"/>
        <v>11</v>
      </c>
      <c r="J15" s="65">
        <f>VLOOKUP($A15,'Return Data'!$B$7:$R$2292,12,0)</f>
        <v>5.1634000000000002</v>
      </c>
      <c r="K15" s="66">
        <f t="shared" si="3"/>
        <v>11</v>
      </c>
      <c r="L15" s="65">
        <f>VLOOKUP($A15,'Return Data'!$B$7:$R$2292,13,0)</f>
        <v>3.8774000000000002</v>
      </c>
      <c r="M15" s="66">
        <f t="shared" si="4"/>
        <v>11</v>
      </c>
      <c r="N15" s="65">
        <f>VLOOKUP($A15,'Return Data'!$B$7:$R$2292,17,0)</f>
        <v>7.3304</v>
      </c>
      <c r="O15" s="66">
        <f t="shared" si="5"/>
        <v>7</v>
      </c>
      <c r="P15" s="65">
        <f>VLOOKUP($A15,'Return Data'!$B$7:$R$2292,14,0)</f>
        <v>9.1845999999999997</v>
      </c>
      <c r="Q15" s="66">
        <f t="shared" si="6"/>
        <v>3</v>
      </c>
      <c r="R15" s="65">
        <f>VLOOKUP($A15,'Return Data'!$B$7:$R$2292,16,0)</f>
        <v>8.3413000000000004</v>
      </c>
      <c r="S15" s="67">
        <f t="shared" si="7"/>
        <v>12</v>
      </c>
    </row>
    <row r="16" spans="1:19" x14ac:dyDescent="0.3">
      <c r="A16" s="82" t="s">
        <v>584</v>
      </c>
      <c r="B16" s="64">
        <f>VLOOKUP($A16,'Return Data'!$B$7:$R$2292,3,0)</f>
        <v>44533</v>
      </c>
      <c r="C16" s="65">
        <f>VLOOKUP($A16,'Return Data'!$B$7:$R$2292,4,0)</f>
        <v>1975.6369</v>
      </c>
      <c r="D16" s="65">
        <f>VLOOKUP($A16,'Return Data'!$B$7:$R$2292,9,0)</f>
        <v>9.2410999999999994</v>
      </c>
      <c r="E16" s="66">
        <f t="shared" si="0"/>
        <v>2</v>
      </c>
      <c r="F16" s="65">
        <f>VLOOKUP($A16,'Return Data'!$B$7:$R$2292,10,0)</f>
        <v>5.2579000000000002</v>
      </c>
      <c r="G16" s="66">
        <f t="shared" si="1"/>
        <v>3</v>
      </c>
      <c r="H16" s="65">
        <f>VLOOKUP($A16,'Return Data'!$B$7:$R$2292,11,0)</f>
        <v>4.9561000000000002</v>
      </c>
      <c r="I16" s="66">
        <f t="shared" si="2"/>
        <v>4</v>
      </c>
      <c r="J16" s="65">
        <f>VLOOKUP($A16,'Return Data'!$B$7:$R$2292,12,0)</f>
        <v>8.0704999999999991</v>
      </c>
      <c r="K16" s="66">
        <f t="shared" si="3"/>
        <v>2</v>
      </c>
      <c r="L16" s="65">
        <f>VLOOKUP($A16,'Return Data'!$B$7:$R$2292,13,0)</f>
        <v>4.3242000000000003</v>
      </c>
      <c r="M16" s="66">
        <f t="shared" si="4"/>
        <v>6</v>
      </c>
      <c r="N16" s="65">
        <f>VLOOKUP($A16,'Return Data'!$B$7:$R$2292,17,0)</f>
        <v>6.9257</v>
      </c>
      <c r="O16" s="66">
        <f t="shared" si="5"/>
        <v>12</v>
      </c>
      <c r="P16" s="65">
        <f>VLOOKUP($A16,'Return Data'!$B$7:$R$2292,14,0)</f>
        <v>8.1816999999999993</v>
      </c>
      <c r="Q16" s="66">
        <f t="shared" si="6"/>
        <v>14</v>
      </c>
      <c r="R16" s="65">
        <f>VLOOKUP($A16,'Return Data'!$B$7:$R$2292,16,0)</f>
        <v>7.8818000000000001</v>
      </c>
      <c r="S16" s="67">
        <f t="shared" si="7"/>
        <v>14</v>
      </c>
    </row>
    <row r="17" spans="1:19" x14ac:dyDescent="0.3">
      <c r="A17" s="82" t="s">
        <v>586</v>
      </c>
      <c r="B17" s="64">
        <f>VLOOKUP($A17,'Return Data'!$B$7:$R$2292,3,0)</f>
        <v>44533</v>
      </c>
      <c r="C17" s="65">
        <f>VLOOKUP($A17,'Return Data'!$B$7:$R$2292,4,0)</f>
        <v>53.672899999999998</v>
      </c>
      <c r="D17" s="65">
        <f>VLOOKUP($A17,'Return Data'!$B$7:$R$2292,9,0)</f>
        <v>3.7791999999999999</v>
      </c>
      <c r="E17" s="66">
        <f t="shared" si="0"/>
        <v>17</v>
      </c>
      <c r="F17" s="65">
        <f>VLOOKUP($A17,'Return Data'!$B$7:$R$2292,10,0)</f>
        <v>4.3564999999999996</v>
      </c>
      <c r="G17" s="66">
        <f t="shared" si="1"/>
        <v>4</v>
      </c>
      <c r="H17" s="65">
        <f>VLOOKUP($A17,'Return Data'!$B$7:$R$2292,11,0)</f>
        <v>5.2897999999999996</v>
      </c>
      <c r="I17" s="66">
        <f t="shared" si="2"/>
        <v>3</v>
      </c>
      <c r="J17" s="65">
        <f>VLOOKUP($A17,'Return Data'!$B$7:$R$2292,12,0)</f>
        <v>6.1626000000000003</v>
      </c>
      <c r="K17" s="66">
        <f t="shared" si="3"/>
        <v>4</v>
      </c>
      <c r="L17" s="65">
        <f>VLOOKUP($A17,'Return Data'!$B$7:$R$2292,13,0)</f>
        <v>4.6047000000000002</v>
      </c>
      <c r="M17" s="66">
        <f t="shared" si="4"/>
        <v>3</v>
      </c>
      <c r="N17" s="65">
        <f>VLOOKUP($A17,'Return Data'!$B$7:$R$2292,17,0)</f>
        <v>7.5016999999999996</v>
      </c>
      <c r="O17" s="66">
        <f t="shared" si="5"/>
        <v>4</v>
      </c>
      <c r="P17" s="65">
        <f>VLOOKUP($A17,'Return Data'!$B$7:$R$2292,14,0)</f>
        <v>9.0412999999999997</v>
      </c>
      <c r="Q17" s="66">
        <f t="shared" si="6"/>
        <v>4</v>
      </c>
      <c r="R17" s="65">
        <f>VLOOKUP($A17,'Return Data'!$B$7:$R$2292,16,0)</f>
        <v>8.7767999999999997</v>
      </c>
      <c r="S17" s="67">
        <f t="shared" si="7"/>
        <v>3</v>
      </c>
    </row>
    <row r="18" spans="1:19" x14ac:dyDescent="0.3">
      <c r="A18" s="82" t="s">
        <v>587</v>
      </c>
      <c r="B18" s="64">
        <f>VLOOKUP($A18,'Return Data'!$B$7:$R$2292,3,0)</f>
        <v>44533</v>
      </c>
      <c r="C18" s="65">
        <f>VLOOKUP($A18,'Return Data'!$B$7:$R$2292,4,0)</f>
        <v>20.764500000000002</v>
      </c>
      <c r="D18" s="65">
        <f>VLOOKUP($A18,'Return Data'!$B$7:$R$2292,9,0)</f>
        <v>5.1426999999999996</v>
      </c>
      <c r="E18" s="66">
        <f t="shared" si="0"/>
        <v>12</v>
      </c>
      <c r="F18" s="65">
        <f>VLOOKUP($A18,'Return Data'!$B$7:$R$2292,10,0)</f>
        <v>1.9449000000000001</v>
      </c>
      <c r="G18" s="66">
        <f t="shared" si="1"/>
        <v>18</v>
      </c>
      <c r="H18" s="65">
        <f>VLOOKUP($A18,'Return Data'!$B$7:$R$2292,11,0)</f>
        <v>3.9716</v>
      </c>
      <c r="I18" s="66">
        <f t="shared" si="2"/>
        <v>14</v>
      </c>
      <c r="J18" s="65">
        <f>VLOOKUP($A18,'Return Data'!$B$7:$R$2292,12,0)</f>
        <v>5.1576000000000004</v>
      </c>
      <c r="K18" s="66">
        <f t="shared" si="3"/>
        <v>12</v>
      </c>
      <c r="L18" s="65">
        <f>VLOOKUP($A18,'Return Data'!$B$7:$R$2292,13,0)</f>
        <v>3.7483</v>
      </c>
      <c r="M18" s="66">
        <f t="shared" si="4"/>
        <v>13</v>
      </c>
      <c r="N18" s="65">
        <f>VLOOKUP($A18,'Return Data'!$B$7:$R$2292,17,0)</f>
        <v>6.9969000000000001</v>
      </c>
      <c r="O18" s="66">
        <f t="shared" si="5"/>
        <v>10</v>
      </c>
      <c r="P18" s="65">
        <f>VLOOKUP($A18,'Return Data'!$B$7:$R$2292,14,0)</f>
        <v>8.2097999999999995</v>
      </c>
      <c r="Q18" s="66">
        <f t="shared" si="6"/>
        <v>13</v>
      </c>
      <c r="R18" s="65">
        <f>VLOOKUP($A18,'Return Data'!$B$7:$R$2292,16,0)</f>
        <v>8.2277000000000005</v>
      </c>
      <c r="S18" s="67">
        <f t="shared" si="7"/>
        <v>13</v>
      </c>
    </row>
    <row r="19" spans="1:19" x14ac:dyDescent="0.3">
      <c r="A19" s="82" t="s">
        <v>590</v>
      </c>
      <c r="B19" s="64">
        <f>VLOOKUP($A19,'Return Data'!$B$7:$R$2292,3,0)</f>
        <v>44533</v>
      </c>
      <c r="C19" s="65">
        <f>VLOOKUP($A19,'Return Data'!$B$7:$R$2292,4,0)</f>
        <v>29.7134</v>
      </c>
      <c r="D19" s="65">
        <f>VLOOKUP($A19,'Return Data'!$B$7:$R$2292,9,0)</f>
        <v>4.2239000000000004</v>
      </c>
      <c r="E19" s="66">
        <f t="shared" si="0"/>
        <v>14</v>
      </c>
      <c r="F19" s="65">
        <f>VLOOKUP($A19,'Return Data'!$B$7:$R$2292,10,0)</f>
        <v>2.3353000000000002</v>
      </c>
      <c r="G19" s="66">
        <f t="shared" si="1"/>
        <v>15</v>
      </c>
      <c r="H19" s="65">
        <f>VLOOKUP($A19,'Return Data'!$B$7:$R$2292,11,0)</f>
        <v>3.5853999999999999</v>
      </c>
      <c r="I19" s="66">
        <f t="shared" si="2"/>
        <v>16</v>
      </c>
      <c r="J19" s="65">
        <f>VLOOKUP($A19,'Return Data'!$B$7:$R$2292,12,0)</f>
        <v>4.4394999999999998</v>
      </c>
      <c r="K19" s="66">
        <f t="shared" si="3"/>
        <v>16</v>
      </c>
      <c r="L19" s="65">
        <f>VLOOKUP($A19,'Return Data'!$B$7:$R$2292,13,0)</f>
        <v>3.3003</v>
      </c>
      <c r="M19" s="66">
        <f t="shared" si="4"/>
        <v>17</v>
      </c>
      <c r="N19" s="65">
        <f>VLOOKUP($A19,'Return Data'!$B$7:$R$2292,17,0)</f>
        <v>6.0183999999999997</v>
      </c>
      <c r="O19" s="66">
        <f t="shared" si="5"/>
        <v>15</v>
      </c>
      <c r="P19" s="65">
        <f>VLOOKUP($A19,'Return Data'!$B$7:$R$2292,14,0)</f>
        <v>7.8658999999999999</v>
      </c>
      <c r="Q19" s="66">
        <f t="shared" si="6"/>
        <v>15</v>
      </c>
      <c r="R19" s="65">
        <f>VLOOKUP($A19,'Return Data'!$B$7:$R$2292,16,0)</f>
        <v>7.8261000000000003</v>
      </c>
      <c r="S19" s="67">
        <f t="shared" si="7"/>
        <v>15</v>
      </c>
    </row>
    <row r="20" spans="1:19" x14ac:dyDescent="0.3">
      <c r="A20" s="82" t="s">
        <v>592</v>
      </c>
      <c r="B20" s="64">
        <f>VLOOKUP($A20,'Return Data'!$B$7:$R$2292,3,0)</f>
        <v>44533</v>
      </c>
      <c r="C20" s="65">
        <f>VLOOKUP($A20,'Return Data'!$B$7:$R$2292,4,0)</f>
        <v>17.052800000000001</v>
      </c>
      <c r="D20" s="65">
        <f>VLOOKUP($A20,'Return Data'!$B$7:$R$2292,9,0)</f>
        <v>5.6626000000000003</v>
      </c>
      <c r="E20" s="66">
        <f t="shared" si="0"/>
        <v>8</v>
      </c>
      <c r="F20" s="65">
        <f>VLOOKUP($A20,'Return Data'!$B$7:$R$2292,10,0)</f>
        <v>3.5306999999999999</v>
      </c>
      <c r="G20" s="66">
        <f t="shared" si="1"/>
        <v>6</v>
      </c>
      <c r="H20" s="65">
        <f>VLOOKUP($A20,'Return Data'!$B$7:$R$2292,11,0)</f>
        <v>4.8989000000000003</v>
      </c>
      <c r="I20" s="66">
        <f t="shared" si="2"/>
        <v>5</v>
      </c>
      <c r="J20" s="65">
        <f>VLOOKUP($A20,'Return Data'!$B$7:$R$2292,12,0)</f>
        <v>6.2432999999999996</v>
      </c>
      <c r="K20" s="66">
        <f t="shared" si="3"/>
        <v>3</v>
      </c>
      <c r="L20" s="65">
        <f>VLOOKUP($A20,'Return Data'!$B$7:$R$2292,13,0)</f>
        <v>4.569</v>
      </c>
      <c r="M20" s="66">
        <f t="shared" si="4"/>
        <v>4</v>
      </c>
      <c r="N20" s="65">
        <f>VLOOKUP($A20,'Return Data'!$B$7:$R$2292,17,0)</f>
        <v>7.7138999999999998</v>
      </c>
      <c r="O20" s="66">
        <f t="shared" si="5"/>
        <v>2</v>
      </c>
      <c r="P20" s="65">
        <f>VLOOKUP($A20,'Return Data'!$B$7:$R$2292,14,0)</f>
        <v>9.1999999999999993</v>
      </c>
      <c r="Q20" s="66">
        <f t="shared" si="6"/>
        <v>2</v>
      </c>
      <c r="R20" s="65">
        <f>VLOOKUP($A20,'Return Data'!$B$7:$R$2292,16,0)</f>
        <v>8.4777000000000005</v>
      </c>
      <c r="S20" s="67">
        <f t="shared" si="7"/>
        <v>10</v>
      </c>
    </row>
    <row r="21" spans="1:19" x14ac:dyDescent="0.3">
      <c r="A21" s="82" t="s">
        <v>594</v>
      </c>
      <c r="B21" s="64">
        <f>VLOOKUP($A21,'Return Data'!$B$7:$R$2292,3,0)</f>
        <v>44533</v>
      </c>
      <c r="C21" s="65">
        <f>VLOOKUP($A21,'Return Data'!$B$7:$R$2292,4,0)</f>
        <v>20.486799999999999</v>
      </c>
      <c r="D21" s="65">
        <f>VLOOKUP($A21,'Return Data'!$B$7:$R$2292,9,0)</f>
        <v>4.0339</v>
      </c>
      <c r="E21" s="66">
        <f t="shared" si="0"/>
        <v>16</v>
      </c>
      <c r="F21" s="65">
        <f>VLOOKUP($A21,'Return Data'!$B$7:$R$2292,10,0)</f>
        <v>2.867</v>
      </c>
      <c r="G21" s="66">
        <f t="shared" si="1"/>
        <v>9</v>
      </c>
      <c r="H21" s="65">
        <f>VLOOKUP($A21,'Return Data'!$B$7:$R$2292,11,0)</f>
        <v>4.5467000000000004</v>
      </c>
      <c r="I21" s="66">
        <f t="shared" si="2"/>
        <v>9</v>
      </c>
      <c r="J21" s="65">
        <f>VLOOKUP($A21,'Return Data'!$B$7:$R$2292,12,0)</f>
        <v>5.5734000000000004</v>
      </c>
      <c r="K21" s="66">
        <f t="shared" si="3"/>
        <v>10</v>
      </c>
      <c r="L21" s="65">
        <f>VLOOKUP($A21,'Return Data'!$B$7:$R$2292,13,0)</f>
        <v>4.2617000000000003</v>
      </c>
      <c r="M21" s="66">
        <f t="shared" si="4"/>
        <v>7</v>
      </c>
      <c r="N21" s="65">
        <f>VLOOKUP($A21,'Return Data'!$B$7:$R$2292,17,0)</f>
        <v>7.1944999999999997</v>
      </c>
      <c r="O21" s="66">
        <f t="shared" si="5"/>
        <v>8</v>
      </c>
      <c r="P21" s="65">
        <f>VLOOKUP($A21,'Return Data'!$B$7:$R$2292,14,0)</f>
        <v>8.8745999999999992</v>
      </c>
      <c r="Q21" s="66">
        <f t="shared" si="6"/>
        <v>6</v>
      </c>
      <c r="R21" s="65">
        <f>VLOOKUP($A21,'Return Data'!$B$7:$R$2292,16,0)</f>
        <v>8.5466999999999995</v>
      </c>
      <c r="S21" s="67">
        <f t="shared" si="7"/>
        <v>8</v>
      </c>
    </row>
    <row r="22" spans="1:19" x14ac:dyDescent="0.3">
      <c r="A22" s="82" t="s">
        <v>595</v>
      </c>
      <c r="B22" s="64">
        <f>VLOOKUP($A22,'Return Data'!$B$7:$R$2292,3,0)</f>
        <v>44533</v>
      </c>
      <c r="C22" s="65">
        <f>VLOOKUP($A22,'Return Data'!$B$7:$R$2292,4,0)</f>
        <v>2639.5718000000002</v>
      </c>
      <c r="D22" s="65">
        <f>VLOOKUP($A22,'Return Data'!$B$7:$R$2292,9,0)</f>
        <v>5.5711000000000004</v>
      </c>
      <c r="E22" s="66">
        <f t="shared" si="0"/>
        <v>9</v>
      </c>
      <c r="F22" s="65">
        <f>VLOOKUP($A22,'Return Data'!$B$7:$R$2292,10,0)</f>
        <v>2.3512</v>
      </c>
      <c r="G22" s="66">
        <f t="shared" si="1"/>
        <v>14</v>
      </c>
      <c r="H22" s="65">
        <f>VLOOKUP($A22,'Return Data'!$B$7:$R$2292,11,0)</f>
        <v>3.9946000000000002</v>
      </c>
      <c r="I22" s="66">
        <f t="shared" si="2"/>
        <v>13</v>
      </c>
      <c r="J22" s="65">
        <f>VLOOKUP($A22,'Return Data'!$B$7:$R$2292,12,0)</f>
        <v>4.9013</v>
      </c>
      <c r="K22" s="66">
        <f t="shared" si="3"/>
        <v>14</v>
      </c>
      <c r="L22" s="65">
        <f>VLOOKUP($A22,'Return Data'!$B$7:$R$2292,13,0)</f>
        <v>3.4710999999999999</v>
      </c>
      <c r="M22" s="66">
        <f t="shared" si="4"/>
        <v>15</v>
      </c>
      <c r="N22" s="65">
        <f>VLOOKUP($A22,'Return Data'!$B$7:$R$2292,17,0)</f>
        <v>6.9311999999999996</v>
      </c>
      <c r="O22" s="66">
        <f t="shared" si="5"/>
        <v>11</v>
      </c>
      <c r="P22" s="65">
        <f>VLOOKUP($A22,'Return Data'!$B$7:$R$2292,14,0)</f>
        <v>8.3110999999999997</v>
      </c>
      <c r="Q22" s="66">
        <f t="shared" si="6"/>
        <v>12</v>
      </c>
      <c r="R22" s="65">
        <f>VLOOKUP($A22,'Return Data'!$B$7:$R$2292,16,0)</f>
        <v>8.5696999999999992</v>
      </c>
      <c r="S22" s="67">
        <f t="shared" si="7"/>
        <v>7</v>
      </c>
    </row>
    <row r="23" spans="1:19" x14ac:dyDescent="0.3">
      <c r="A23" s="82" t="s">
        <v>598</v>
      </c>
      <c r="B23" s="64">
        <f>VLOOKUP($A23,'Return Data'!$B$7:$R$2292,3,0)</f>
        <v>44533</v>
      </c>
      <c r="C23" s="65">
        <f>VLOOKUP($A23,'Return Data'!$B$7:$R$2292,4,0)</f>
        <v>34.946199999999997</v>
      </c>
      <c r="D23" s="65">
        <f>VLOOKUP($A23,'Return Data'!$B$7:$R$2292,9,0)</f>
        <v>5.9897</v>
      </c>
      <c r="E23" s="66">
        <f t="shared" si="0"/>
        <v>6</v>
      </c>
      <c r="F23" s="65">
        <f>VLOOKUP($A23,'Return Data'!$B$7:$R$2292,10,0)</f>
        <v>2.7725</v>
      </c>
      <c r="G23" s="66">
        <f t="shared" si="1"/>
        <v>10</v>
      </c>
      <c r="H23" s="65">
        <f>VLOOKUP($A23,'Return Data'!$B$7:$R$2292,11,0)</f>
        <v>3.2593999999999999</v>
      </c>
      <c r="I23" s="66">
        <f t="shared" si="2"/>
        <v>18</v>
      </c>
      <c r="J23" s="65">
        <f>VLOOKUP($A23,'Return Data'!$B$7:$R$2292,12,0)</f>
        <v>3.427</v>
      </c>
      <c r="K23" s="66">
        <f t="shared" si="3"/>
        <v>18</v>
      </c>
      <c r="L23" s="65">
        <f>VLOOKUP($A23,'Return Data'!$B$7:$R$2292,13,0)</f>
        <v>3.3612000000000002</v>
      </c>
      <c r="M23" s="66">
        <f t="shared" si="4"/>
        <v>16</v>
      </c>
      <c r="N23" s="65">
        <f>VLOOKUP($A23,'Return Data'!$B$7:$R$2292,17,0)</f>
        <v>5.4370000000000003</v>
      </c>
      <c r="O23" s="66">
        <f t="shared" si="5"/>
        <v>17</v>
      </c>
      <c r="P23" s="65">
        <f>VLOOKUP($A23,'Return Data'!$B$7:$R$2292,14,0)</f>
        <v>7.2805</v>
      </c>
      <c r="Q23" s="66">
        <f t="shared" si="6"/>
        <v>16</v>
      </c>
      <c r="R23" s="65">
        <f>VLOOKUP($A23,'Return Data'!$B$7:$R$2292,16,0)</f>
        <v>7.5991</v>
      </c>
      <c r="S23" s="67">
        <f t="shared" si="7"/>
        <v>17</v>
      </c>
    </row>
    <row r="24" spans="1:19" x14ac:dyDescent="0.3">
      <c r="A24" s="82" t="s">
        <v>599</v>
      </c>
      <c r="B24" s="64">
        <f>VLOOKUP($A24,'Return Data'!$B$7:$R$2292,3,0)</f>
        <v>44533</v>
      </c>
      <c r="C24" s="65">
        <f>VLOOKUP($A24,'Return Data'!$B$7:$R$2292,4,0)</f>
        <v>11.741300000000001</v>
      </c>
      <c r="D24" s="65">
        <f>VLOOKUP($A24,'Return Data'!$B$7:$R$2292,9,0)</f>
        <v>6.5110999999999999</v>
      </c>
      <c r="E24" s="66">
        <f t="shared" si="0"/>
        <v>4</v>
      </c>
      <c r="F24" s="65">
        <f>VLOOKUP($A24,'Return Data'!$B$7:$R$2292,10,0)</f>
        <v>3.3828999999999998</v>
      </c>
      <c r="G24" s="66">
        <f t="shared" si="1"/>
        <v>7</v>
      </c>
      <c r="H24" s="65">
        <f>VLOOKUP($A24,'Return Data'!$B$7:$R$2292,11,0)</f>
        <v>4.8654999999999999</v>
      </c>
      <c r="I24" s="66">
        <f t="shared" si="2"/>
        <v>6</v>
      </c>
      <c r="J24" s="65">
        <f>VLOOKUP($A24,'Return Data'!$B$7:$R$2292,12,0)</f>
        <v>6.0258000000000003</v>
      </c>
      <c r="K24" s="66">
        <f t="shared" si="3"/>
        <v>6</v>
      </c>
      <c r="L24" s="65">
        <f>VLOOKUP($A24,'Return Data'!$B$7:$R$2292,13,0)</f>
        <v>4.2411000000000003</v>
      </c>
      <c r="M24" s="66">
        <f t="shared" si="4"/>
        <v>8</v>
      </c>
      <c r="N24" s="65"/>
      <c r="O24" s="66"/>
      <c r="P24" s="65"/>
      <c r="Q24" s="66"/>
      <c r="R24" s="65">
        <f>VLOOKUP($A24,'Return Data'!$B$7:$R$2292,16,0)</f>
        <v>7.7496</v>
      </c>
      <c r="S24" s="67">
        <f t="shared" si="7"/>
        <v>16</v>
      </c>
    </row>
    <row r="25" spans="1:19" x14ac:dyDescent="0.3">
      <c r="A25" s="82" t="s">
        <v>601</v>
      </c>
      <c r="B25" s="64">
        <f>VLOOKUP($A25,'Return Data'!$B$7:$R$2292,3,0)</f>
        <v>44533</v>
      </c>
      <c r="C25" s="65">
        <f>VLOOKUP($A25,'Return Data'!$B$7:$R$2292,4,0)</f>
        <v>16.656300000000002</v>
      </c>
      <c r="D25" s="65">
        <f>VLOOKUP($A25,'Return Data'!$B$7:$R$2292,9,0)</f>
        <v>3.6192000000000002</v>
      </c>
      <c r="E25" s="66">
        <f t="shared" si="0"/>
        <v>18</v>
      </c>
      <c r="F25" s="65">
        <f>VLOOKUP($A25,'Return Data'!$B$7:$R$2292,10,0)</f>
        <v>2.4030999999999998</v>
      </c>
      <c r="G25" s="66">
        <f t="shared" si="1"/>
        <v>13</v>
      </c>
      <c r="H25" s="65">
        <f>VLOOKUP($A25,'Return Data'!$B$7:$R$2292,11,0)</f>
        <v>3.3161</v>
      </c>
      <c r="I25" s="66">
        <f t="shared" si="2"/>
        <v>17</v>
      </c>
      <c r="J25" s="65">
        <f>VLOOKUP($A25,'Return Data'!$B$7:$R$2292,12,0)</f>
        <v>4.0457999999999998</v>
      </c>
      <c r="K25" s="66">
        <f t="shared" si="3"/>
        <v>17</v>
      </c>
      <c r="L25" s="65">
        <f>VLOOKUP($A25,'Return Data'!$B$7:$R$2292,13,0)</f>
        <v>2.9641000000000002</v>
      </c>
      <c r="M25" s="66">
        <f t="shared" si="4"/>
        <v>18</v>
      </c>
      <c r="N25" s="65">
        <f>VLOOKUP($A25,'Return Data'!$B$7:$R$2292,17,0)</f>
        <v>5.8697999999999997</v>
      </c>
      <c r="O25" s="66">
        <f>RANK(N25,N$8:N$25,0)</f>
        <v>16</v>
      </c>
      <c r="P25" s="65">
        <f>VLOOKUP($A25,'Return Data'!$B$7:$R$2292,14,0)</f>
        <v>3.8679000000000001</v>
      </c>
      <c r="Q25" s="66">
        <f>RANK(P25,P$8:P$25,0)</f>
        <v>17</v>
      </c>
      <c r="R25" s="65">
        <f>VLOOKUP($A25,'Return Data'!$B$7:$R$2292,16,0)</f>
        <v>6.7279999999999998</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5.6609944444444453</v>
      </c>
      <c r="E27" s="88"/>
      <c r="F27" s="89">
        <f>AVERAGE(F8:F25)</f>
        <v>3.2651555555555549</v>
      </c>
      <c r="G27" s="88"/>
      <c r="H27" s="89">
        <f>AVERAGE(H8:H25)</f>
        <v>4.466161111111111</v>
      </c>
      <c r="I27" s="88"/>
      <c r="J27" s="89">
        <f>AVERAGE(J8:J25)</f>
        <v>5.6698555555555572</v>
      </c>
      <c r="K27" s="88"/>
      <c r="L27" s="89">
        <f>AVERAGE(L8:L25)</f>
        <v>4.0943500000000004</v>
      </c>
      <c r="M27" s="88"/>
      <c r="N27" s="89">
        <f>AVERAGE(N8:N25)</f>
        <v>7.0422823529411769</v>
      </c>
      <c r="O27" s="88"/>
      <c r="P27" s="89">
        <f>AVERAGE(P8:P25)</f>
        <v>8.3872117647058815</v>
      </c>
      <c r="Q27" s="88"/>
      <c r="R27" s="89">
        <f>AVERAGE(R8:R25)</f>
        <v>8.3275666666666659</v>
      </c>
      <c r="S27" s="90"/>
    </row>
    <row r="28" spans="1:19" x14ac:dyDescent="0.3">
      <c r="A28" s="87" t="s">
        <v>28</v>
      </c>
      <c r="B28" s="88"/>
      <c r="C28" s="88"/>
      <c r="D28" s="89">
        <f>MIN(D8:D25)</f>
        <v>3.6192000000000002</v>
      </c>
      <c r="E28" s="88"/>
      <c r="F28" s="89">
        <f>MIN(F8:F25)</f>
        <v>1.9449000000000001</v>
      </c>
      <c r="G28" s="88"/>
      <c r="H28" s="89">
        <f>MIN(H8:H25)</f>
        <v>3.2593999999999999</v>
      </c>
      <c r="I28" s="88"/>
      <c r="J28" s="89">
        <f>MIN(J8:J25)</f>
        <v>3.427</v>
      </c>
      <c r="K28" s="88"/>
      <c r="L28" s="89">
        <f>MIN(L8:L25)</f>
        <v>2.9641000000000002</v>
      </c>
      <c r="M28" s="88"/>
      <c r="N28" s="89">
        <f>MIN(N8:N25)</f>
        <v>5.4370000000000003</v>
      </c>
      <c r="O28" s="88"/>
      <c r="P28" s="89">
        <f>MIN(P8:P25)</f>
        <v>3.8679000000000001</v>
      </c>
      <c r="Q28" s="88"/>
      <c r="R28" s="89">
        <f>MIN(R8:R25)</f>
        <v>6.7279999999999998</v>
      </c>
      <c r="S28" s="90"/>
    </row>
    <row r="29" spans="1:19" ht="15" thickBot="1" x14ac:dyDescent="0.35">
      <c r="A29" s="91" t="s">
        <v>29</v>
      </c>
      <c r="B29" s="92"/>
      <c r="C29" s="92"/>
      <c r="D29" s="93">
        <f>MAX(D8:D25)</f>
        <v>9.4398</v>
      </c>
      <c r="E29" s="92"/>
      <c r="F29" s="93">
        <f>MAX(F8:F25)</f>
        <v>5.8170000000000002</v>
      </c>
      <c r="G29" s="92"/>
      <c r="H29" s="93">
        <f>MAX(H8:H25)</f>
        <v>6.1432000000000002</v>
      </c>
      <c r="I29" s="92"/>
      <c r="J29" s="93">
        <f>MAX(J8:J25)</f>
        <v>9.3444000000000003</v>
      </c>
      <c r="K29" s="92"/>
      <c r="L29" s="93">
        <f>MAX(L8:L25)</f>
        <v>5.3350999999999997</v>
      </c>
      <c r="M29" s="92"/>
      <c r="N29" s="93">
        <f>MAX(N8:N25)</f>
        <v>8.9876000000000005</v>
      </c>
      <c r="O29" s="92"/>
      <c r="P29" s="93">
        <f>MAX(P8:P25)</f>
        <v>10.7036</v>
      </c>
      <c r="Q29" s="92"/>
      <c r="R29" s="93">
        <f>MAX(R8:R25)</f>
        <v>9.1652000000000005</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Data'!$B$7:$R$2292,3,0)</f>
        <v>44533</v>
      </c>
      <c r="C8" s="65">
        <f>VLOOKUP($A8,'Return Data'!$B$7:$R$2292,4,0)</f>
        <v>293.28710000000001</v>
      </c>
      <c r="D8" s="65">
        <f>VLOOKUP($A8,'Return Data'!$B$7:$R$2292,9,0)</f>
        <v>5.0152000000000001</v>
      </c>
      <c r="E8" s="66">
        <f t="shared" ref="E8:E27" si="0">RANK(D8,D$8:D$27,0)</f>
        <v>13</v>
      </c>
      <c r="F8" s="65">
        <f>VLOOKUP($A8,'Return Data'!$B$7:$R$2292,10,0)</f>
        <v>2.6644000000000001</v>
      </c>
      <c r="G8" s="66">
        <f t="shared" ref="G8:G27" si="1">RANK(F8,F$8:F$27,0)</f>
        <v>10</v>
      </c>
      <c r="H8" s="65">
        <f>VLOOKUP($A8,'Return Data'!$B$7:$R$2292,11,0)</f>
        <v>4.2831000000000001</v>
      </c>
      <c r="I8" s="66">
        <f t="shared" ref="I8:I27" si="2">RANK(H8,H$8:H$27,0)</f>
        <v>10</v>
      </c>
      <c r="J8" s="65">
        <f>VLOOKUP($A8,'Return Data'!$B$7:$R$2292,12,0)</f>
        <v>5.6482999999999999</v>
      </c>
      <c r="K8" s="66">
        <f t="shared" ref="K8:K27" si="3">RANK(J8,J$8:J$27,0)</f>
        <v>8</v>
      </c>
      <c r="L8" s="65">
        <f>VLOOKUP($A8,'Return Data'!$B$7:$R$2292,13,0)</f>
        <v>3.8719000000000001</v>
      </c>
      <c r="M8" s="66">
        <f t="shared" ref="M8:M25" si="4">RANK(L8,L$8:L$27,0)</f>
        <v>10</v>
      </c>
      <c r="N8" s="65">
        <f>VLOOKUP($A8,'Return Data'!$B$7:$R$2292,17,0)</f>
        <v>7.1266999999999996</v>
      </c>
      <c r="O8" s="66">
        <f t="shared" ref="O8:O23" si="5">RANK(N8,N$8:N$27,0)</f>
        <v>3</v>
      </c>
      <c r="P8" s="65">
        <f>VLOOKUP($A8,'Return Data'!$B$7:$R$2292,14,0)</f>
        <v>8.3885000000000005</v>
      </c>
      <c r="Q8" s="66">
        <f t="shared" ref="Q8:Q23" si="6">RANK(P8,P$8:P$27,0)</f>
        <v>6</v>
      </c>
      <c r="R8" s="65">
        <f>VLOOKUP($A8,'Return Data'!$B$7:$R$2292,16,0)</f>
        <v>8.2335999999999991</v>
      </c>
      <c r="S8" s="67">
        <f t="shared" ref="S8:S27" si="7">RANK(R8,R$8:R$27,0)</f>
        <v>6</v>
      </c>
    </row>
    <row r="9" spans="1:19" x14ac:dyDescent="0.3">
      <c r="A9" s="82" t="s">
        <v>568</v>
      </c>
      <c r="B9" s="64">
        <f>VLOOKUP($A9,'Return Data'!$B$7:$R$2292,3,0)</f>
        <v>44533</v>
      </c>
      <c r="C9" s="65">
        <f>VLOOKUP($A9,'Return Data'!$B$7:$R$2292,4,0)</f>
        <v>2116.1509000000001</v>
      </c>
      <c r="D9" s="65">
        <f>VLOOKUP($A9,'Return Data'!$B$7:$R$2292,9,0)</f>
        <v>3.8081</v>
      </c>
      <c r="E9" s="66">
        <f t="shared" si="0"/>
        <v>16</v>
      </c>
      <c r="F9" s="65">
        <f>VLOOKUP($A9,'Return Data'!$B$7:$R$2292,10,0)</f>
        <v>2.1572</v>
      </c>
      <c r="G9" s="66">
        <f t="shared" si="1"/>
        <v>15</v>
      </c>
      <c r="H9" s="65">
        <f>VLOOKUP($A9,'Return Data'!$B$7:$R$2292,11,0)</f>
        <v>3.5550999999999999</v>
      </c>
      <c r="I9" s="66">
        <f t="shared" si="2"/>
        <v>16</v>
      </c>
      <c r="J9" s="65">
        <f>VLOOKUP($A9,'Return Data'!$B$7:$R$2292,12,0)</f>
        <v>4.3529</v>
      </c>
      <c r="K9" s="66">
        <f t="shared" si="3"/>
        <v>17</v>
      </c>
      <c r="L9" s="65">
        <f>VLOOKUP($A9,'Return Data'!$B$7:$R$2292,13,0)</f>
        <v>3.4773999999999998</v>
      </c>
      <c r="M9" s="66">
        <f t="shared" si="4"/>
        <v>14</v>
      </c>
      <c r="N9" s="65">
        <f>VLOOKUP($A9,'Return Data'!$B$7:$R$2292,17,0)</f>
        <v>6.3133999999999997</v>
      </c>
      <c r="O9" s="66">
        <f t="shared" si="5"/>
        <v>13</v>
      </c>
      <c r="P9" s="65">
        <f>VLOOKUP($A9,'Return Data'!$B$7:$R$2292,14,0)</f>
        <v>8.0629000000000008</v>
      </c>
      <c r="Q9" s="66">
        <f t="shared" si="6"/>
        <v>11</v>
      </c>
      <c r="R9" s="65">
        <f>VLOOKUP($A9,'Return Data'!$B$7:$R$2292,16,0)</f>
        <v>8.2163000000000004</v>
      </c>
      <c r="S9" s="67">
        <f t="shared" si="7"/>
        <v>7</v>
      </c>
    </row>
    <row r="10" spans="1:19" x14ac:dyDescent="0.3">
      <c r="A10" s="82" t="s">
        <v>570</v>
      </c>
      <c r="B10" s="64">
        <f>VLOOKUP($A10,'Return Data'!$B$7:$R$2292,3,0)</f>
        <v>44533</v>
      </c>
      <c r="C10" s="65">
        <f>VLOOKUP($A10,'Return Data'!$B$7:$R$2292,4,0)</f>
        <v>19.2776</v>
      </c>
      <c r="D10" s="65">
        <f>VLOOKUP($A10,'Return Data'!$B$7:$R$2292,9,0)</f>
        <v>5.1464999999999996</v>
      </c>
      <c r="E10" s="66">
        <f t="shared" si="0"/>
        <v>11</v>
      </c>
      <c r="F10" s="65">
        <f>VLOOKUP($A10,'Return Data'!$B$7:$R$2292,10,0)</f>
        <v>2.0116000000000001</v>
      </c>
      <c r="G10" s="66">
        <f t="shared" si="1"/>
        <v>16</v>
      </c>
      <c r="H10" s="65">
        <f>VLOOKUP($A10,'Return Data'!$B$7:$R$2292,11,0)</f>
        <v>3.7526000000000002</v>
      </c>
      <c r="I10" s="66">
        <f t="shared" si="2"/>
        <v>13</v>
      </c>
      <c r="J10" s="65">
        <f>VLOOKUP($A10,'Return Data'!$B$7:$R$2292,12,0)</f>
        <v>4.8537999999999997</v>
      </c>
      <c r="K10" s="66">
        <f t="shared" si="3"/>
        <v>13</v>
      </c>
      <c r="L10" s="65">
        <f>VLOOKUP($A10,'Return Data'!$B$7:$R$2292,13,0)</f>
        <v>3.4011999999999998</v>
      </c>
      <c r="M10" s="66">
        <f t="shared" si="4"/>
        <v>15</v>
      </c>
      <c r="N10" s="65">
        <f>VLOOKUP($A10,'Return Data'!$B$7:$R$2292,17,0)</f>
        <v>6.7838000000000003</v>
      </c>
      <c r="O10" s="66">
        <f t="shared" si="5"/>
        <v>8</v>
      </c>
      <c r="P10" s="65">
        <f>VLOOKUP($A10,'Return Data'!$B$7:$R$2292,14,0)</f>
        <v>8.2177000000000007</v>
      </c>
      <c r="Q10" s="66">
        <f t="shared" si="6"/>
        <v>9</v>
      </c>
      <c r="R10" s="65">
        <f>VLOOKUP($A10,'Return Data'!$B$7:$R$2292,16,0)</f>
        <v>8.3074999999999992</v>
      </c>
      <c r="S10" s="67">
        <f t="shared" si="7"/>
        <v>4</v>
      </c>
    </row>
    <row r="11" spans="1:19" x14ac:dyDescent="0.3">
      <c r="A11" s="82" t="s">
        <v>572</v>
      </c>
      <c r="B11" s="64">
        <f>VLOOKUP($A11,'Return Data'!$B$7:$R$2292,3,0)</f>
        <v>44533</v>
      </c>
      <c r="C11" s="65">
        <f>VLOOKUP($A11,'Return Data'!$B$7:$R$2292,4,0)</f>
        <v>19.917000000000002</v>
      </c>
      <c r="D11" s="65">
        <f>VLOOKUP($A11,'Return Data'!$B$7:$R$2292,9,0)</f>
        <v>9.1271000000000004</v>
      </c>
      <c r="E11" s="66">
        <f t="shared" si="0"/>
        <v>2</v>
      </c>
      <c r="F11" s="65">
        <f>VLOOKUP($A11,'Return Data'!$B$7:$R$2292,10,0)</f>
        <v>5.5038</v>
      </c>
      <c r="G11" s="66">
        <f t="shared" si="1"/>
        <v>2</v>
      </c>
      <c r="H11" s="65">
        <f>VLOOKUP($A11,'Return Data'!$B$7:$R$2292,11,0)</f>
        <v>5.8254000000000001</v>
      </c>
      <c r="I11" s="66">
        <f t="shared" si="2"/>
        <v>2</v>
      </c>
      <c r="J11" s="65">
        <f>VLOOKUP($A11,'Return Data'!$B$7:$R$2292,12,0)</f>
        <v>9.0123999999999995</v>
      </c>
      <c r="K11" s="66">
        <f t="shared" si="3"/>
        <v>2</v>
      </c>
      <c r="L11" s="65">
        <f>VLOOKUP($A11,'Return Data'!$B$7:$R$2292,13,0)</f>
        <v>5.0021000000000004</v>
      </c>
      <c r="M11" s="66">
        <f t="shared" si="4"/>
        <v>2</v>
      </c>
      <c r="N11" s="65">
        <f>VLOOKUP($A11,'Return Data'!$B$7:$R$2292,17,0)</f>
        <v>8.6228999999999996</v>
      </c>
      <c r="O11" s="66">
        <f t="shared" si="5"/>
        <v>1</v>
      </c>
      <c r="P11" s="65">
        <f>VLOOKUP($A11,'Return Data'!$B$7:$R$2292,14,0)</f>
        <v>10.3619</v>
      </c>
      <c r="Q11" s="66">
        <f t="shared" si="6"/>
        <v>1</v>
      </c>
      <c r="R11" s="65">
        <f>VLOOKUP($A11,'Return Data'!$B$7:$R$2292,16,0)</f>
        <v>8.7349999999999994</v>
      </c>
      <c r="S11" s="67">
        <f t="shared" si="7"/>
        <v>2</v>
      </c>
    </row>
    <row r="12" spans="1:19" x14ac:dyDescent="0.3">
      <c r="A12" s="82" t="s">
        <v>573</v>
      </c>
      <c r="B12" s="64">
        <f>VLOOKUP($A12,'Return Data'!$B$7:$R$2292,3,0)</f>
        <v>44533</v>
      </c>
      <c r="C12" s="65">
        <f>VLOOKUP($A12,'Return Data'!$B$7:$R$2292,4,0)</f>
        <v>18.067</v>
      </c>
      <c r="D12" s="65">
        <f>VLOOKUP($A12,'Return Data'!$B$7:$R$2292,9,0)</f>
        <v>6.1590999999999996</v>
      </c>
      <c r="E12" s="66">
        <f t="shared" si="0"/>
        <v>5</v>
      </c>
      <c r="F12" s="65">
        <f>VLOOKUP($A12,'Return Data'!$B$7:$R$2292,10,0)</f>
        <v>2.4053</v>
      </c>
      <c r="G12" s="66">
        <f t="shared" si="1"/>
        <v>12</v>
      </c>
      <c r="H12" s="65">
        <f>VLOOKUP($A12,'Return Data'!$B$7:$R$2292,11,0)</f>
        <v>3.8794</v>
      </c>
      <c r="I12" s="66">
        <f t="shared" si="2"/>
        <v>12</v>
      </c>
      <c r="J12" s="65">
        <f>VLOOKUP($A12,'Return Data'!$B$7:$R$2292,12,0)</f>
        <v>5.3029000000000002</v>
      </c>
      <c r="K12" s="66">
        <f t="shared" si="3"/>
        <v>11</v>
      </c>
      <c r="L12" s="65">
        <f>VLOOKUP($A12,'Return Data'!$B$7:$R$2292,13,0)</f>
        <v>3.8906999999999998</v>
      </c>
      <c r="M12" s="66">
        <f t="shared" si="4"/>
        <v>8</v>
      </c>
      <c r="N12" s="65">
        <f>VLOOKUP($A12,'Return Data'!$B$7:$R$2292,17,0)</f>
        <v>6.2803000000000004</v>
      </c>
      <c r="O12" s="66">
        <f t="shared" si="5"/>
        <v>14</v>
      </c>
      <c r="P12" s="65">
        <f>VLOOKUP($A12,'Return Data'!$B$7:$R$2292,14,0)</f>
        <v>8.3606999999999996</v>
      </c>
      <c r="Q12" s="66">
        <f t="shared" si="6"/>
        <v>8</v>
      </c>
      <c r="R12" s="65">
        <f>VLOOKUP($A12,'Return Data'!$B$7:$R$2292,16,0)</f>
        <v>8.0786999999999995</v>
      </c>
      <c r="S12" s="67">
        <f t="shared" si="7"/>
        <v>10</v>
      </c>
    </row>
    <row r="13" spans="1:19" x14ac:dyDescent="0.3">
      <c r="A13" s="82" t="s">
        <v>576</v>
      </c>
      <c r="B13" s="64">
        <f>VLOOKUP($A13,'Return Data'!$B$7:$R$2292,3,0)</f>
        <v>44533</v>
      </c>
      <c r="C13" s="65">
        <f>VLOOKUP($A13,'Return Data'!$B$7:$R$2292,4,0)</f>
        <v>18.4741</v>
      </c>
      <c r="D13" s="65">
        <f>VLOOKUP($A13,'Return Data'!$B$7:$R$2292,9,0)</f>
        <v>5.2051999999999996</v>
      </c>
      <c r="E13" s="66">
        <f t="shared" si="0"/>
        <v>9</v>
      </c>
      <c r="F13" s="65">
        <f>VLOOKUP($A13,'Return Data'!$B$7:$R$2292,10,0)</f>
        <v>3.2414000000000001</v>
      </c>
      <c r="G13" s="66">
        <f t="shared" si="1"/>
        <v>6</v>
      </c>
      <c r="H13" s="65">
        <f>VLOOKUP($A13,'Return Data'!$B$7:$R$2292,11,0)</f>
        <v>4.2946</v>
      </c>
      <c r="I13" s="66">
        <f t="shared" si="2"/>
        <v>9</v>
      </c>
      <c r="J13" s="65">
        <f>VLOOKUP($A13,'Return Data'!$B$7:$R$2292,12,0)</f>
        <v>5.4457000000000004</v>
      </c>
      <c r="K13" s="66">
        <f t="shared" si="3"/>
        <v>10</v>
      </c>
      <c r="L13" s="65">
        <f>VLOOKUP($A13,'Return Data'!$B$7:$R$2292,13,0)</f>
        <v>4.0765000000000002</v>
      </c>
      <c r="M13" s="66">
        <f t="shared" si="4"/>
        <v>7</v>
      </c>
      <c r="N13" s="65">
        <f>VLOOKUP($A13,'Return Data'!$B$7:$R$2292,17,0)</f>
        <v>7.0457000000000001</v>
      </c>
      <c r="O13" s="66">
        <f t="shared" si="5"/>
        <v>5</v>
      </c>
      <c r="P13" s="65">
        <f>VLOOKUP($A13,'Return Data'!$B$7:$R$2292,14,0)</f>
        <v>8.4178999999999995</v>
      </c>
      <c r="Q13" s="66">
        <f t="shared" si="6"/>
        <v>5</v>
      </c>
      <c r="R13" s="65">
        <f>VLOOKUP($A13,'Return Data'!$B$7:$R$2292,16,0)</f>
        <v>8.3021999999999991</v>
      </c>
      <c r="S13" s="67">
        <f t="shared" si="7"/>
        <v>5</v>
      </c>
    </row>
    <row r="14" spans="1:19" x14ac:dyDescent="0.3">
      <c r="A14" s="82" t="s">
        <v>577</v>
      </c>
      <c r="B14" s="64">
        <f>VLOOKUP($A14,'Return Data'!$B$7:$R$2292,3,0)</f>
        <v>44533</v>
      </c>
      <c r="C14" s="65">
        <f>VLOOKUP($A14,'Return Data'!$B$7:$R$2292,4,0)</f>
        <v>25.9924</v>
      </c>
      <c r="D14" s="65">
        <f>VLOOKUP($A14,'Return Data'!$B$7:$R$2292,9,0)</f>
        <v>6.4846000000000004</v>
      </c>
      <c r="E14" s="66">
        <f t="shared" si="0"/>
        <v>4</v>
      </c>
      <c r="F14" s="65">
        <f>VLOOKUP($A14,'Return Data'!$B$7:$R$2292,10,0)</f>
        <v>4.9379</v>
      </c>
      <c r="G14" s="66">
        <f t="shared" si="1"/>
        <v>3</v>
      </c>
      <c r="H14" s="65">
        <f>VLOOKUP($A14,'Return Data'!$B$7:$R$2292,11,0)</f>
        <v>5.5647000000000002</v>
      </c>
      <c r="I14" s="66">
        <f t="shared" si="2"/>
        <v>3</v>
      </c>
      <c r="J14" s="65">
        <f>VLOOKUP($A14,'Return Data'!$B$7:$R$2292,12,0)</f>
        <v>5.6856</v>
      </c>
      <c r="K14" s="66">
        <f t="shared" si="3"/>
        <v>7</v>
      </c>
      <c r="L14" s="65">
        <f>VLOOKUP($A14,'Return Data'!$B$7:$R$2292,13,0)</f>
        <v>4.6978999999999997</v>
      </c>
      <c r="M14" s="66">
        <f t="shared" si="4"/>
        <v>3</v>
      </c>
      <c r="N14" s="65">
        <f>VLOOKUP($A14,'Return Data'!$B$7:$R$2292,17,0)</f>
        <v>6.9874000000000001</v>
      </c>
      <c r="O14" s="66">
        <f t="shared" si="5"/>
        <v>6</v>
      </c>
      <c r="P14" s="65">
        <f>VLOOKUP($A14,'Return Data'!$B$7:$R$2292,14,0)</f>
        <v>8.0972000000000008</v>
      </c>
      <c r="Q14" s="66">
        <f t="shared" si="6"/>
        <v>10</v>
      </c>
      <c r="R14" s="65">
        <f>VLOOKUP($A14,'Return Data'!$B$7:$R$2292,16,0)</f>
        <v>8.3369999999999997</v>
      </c>
      <c r="S14" s="67">
        <f t="shared" si="7"/>
        <v>3</v>
      </c>
    </row>
    <row r="15" spans="1:19" x14ac:dyDescent="0.3">
      <c r="A15" s="82" t="s">
        <v>580</v>
      </c>
      <c r="B15" s="64">
        <f>VLOOKUP($A15,'Return Data'!$B$7:$R$2292,3,0)</f>
        <v>44533</v>
      </c>
      <c r="C15" s="65">
        <f>VLOOKUP($A15,'Return Data'!$B$7:$R$2292,4,0)</f>
        <v>19.796500000000002</v>
      </c>
      <c r="D15" s="65">
        <f>VLOOKUP($A15,'Return Data'!$B$7:$R$2292,9,0)</f>
        <v>4.4164000000000003</v>
      </c>
      <c r="E15" s="66">
        <f t="shared" si="0"/>
        <v>15</v>
      </c>
      <c r="F15" s="65">
        <f>VLOOKUP($A15,'Return Data'!$B$7:$R$2292,10,0)</f>
        <v>1.8686</v>
      </c>
      <c r="G15" s="66">
        <f t="shared" si="1"/>
        <v>18</v>
      </c>
      <c r="H15" s="65">
        <f>VLOOKUP($A15,'Return Data'!$B$7:$R$2292,11,0)</f>
        <v>3.7433999999999998</v>
      </c>
      <c r="I15" s="66">
        <f t="shared" si="2"/>
        <v>14</v>
      </c>
      <c r="J15" s="65">
        <f>VLOOKUP($A15,'Return Data'!$B$7:$R$2292,12,0)</f>
        <v>4.8320999999999996</v>
      </c>
      <c r="K15" s="66">
        <f t="shared" si="3"/>
        <v>14</v>
      </c>
      <c r="L15" s="65">
        <f>VLOOKUP($A15,'Return Data'!$B$7:$R$2292,13,0)</f>
        <v>3.5436000000000001</v>
      </c>
      <c r="M15" s="66">
        <f t="shared" si="4"/>
        <v>13</v>
      </c>
      <c r="N15" s="65">
        <f>VLOOKUP($A15,'Return Data'!$B$7:$R$2292,17,0)</f>
        <v>6.9722999999999997</v>
      </c>
      <c r="O15" s="66">
        <f t="shared" si="5"/>
        <v>7</v>
      </c>
      <c r="P15" s="65">
        <f>VLOOKUP($A15,'Return Data'!$B$7:$R$2292,14,0)</f>
        <v>8.8332999999999995</v>
      </c>
      <c r="Q15" s="66">
        <f t="shared" si="6"/>
        <v>2</v>
      </c>
      <c r="R15" s="65">
        <f>VLOOKUP($A15,'Return Data'!$B$7:$R$2292,16,0)</f>
        <v>8.1194000000000006</v>
      </c>
      <c r="S15" s="67">
        <f t="shared" si="7"/>
        <v>8</v>
      </c>
    </row>
    <row r="16" spans="1:19" x14ac:dyDescent="0.3">
      <c r="A16" s="82" t="s">
        <v>583</v>
      </c>
      <c r="B16" s="64">
        <f>VLOOKUP($A16,'Return Data'!$B$7:$R$2292,3,0)</f>
        <v>44533</v>
      </c>
      <c r="C16" s="65">
        <f>VLOOKUP($A16,'Return Data'!$B$7:$R$2292,4,0)</f>
        <v>1869.6143</v>
      </c>
      <c r="D16" s="65">
        <f>VLOOKUP($A16,'Return Data'!$B$7:$R$2292,9,0)</f>
        <v>8.8179999999999996</v>
      </c>
      <c r="E16" s="66">
        <f t="shared" si="0"/>
        <v>3</v>
      </c>
      <c r="F16" s="65">
        <f>VLOOKUP($A16,'Return Data'!$B$7:$R$2292,10,0)</f>
        <v>4.8327</v>
      </c>
      <c r="G16" s="66">
        <f t="shared" si="1"/>
        <v>4</v>
      </c>
      <c r="H16" s="65">
        <f>VLOOKUP($A16,'Return Data'!$B$7:$R$2292,11,0)</f>
        <v>4.5279999999999996</v>
      </c>
      <c r="I16" s="66">
        <f t="shared" si="2"/>
        <v>6</v>
      </c>
      <c r="J16" s="65">
        <f>VLOOKUP($A16,'Return Data'!$B$7:$R$2292,12,0)</f>
        <v>7.6269</v>
      </c>
      <c r="K16" s="66">
        <f t="shared" si="3"/>
        <v>3</v>
      </c>
      <c r="L16" s="65">
        <f>VLOOKUP($A16,'Return Data'!$B$7:$R$2292,13,0)</f>
        <v>3.8875999999999999</v>
      </c>
      <c r="M16" s="66">
        <f t="shared" si="4"/>
        <v>9</v>
      </c>
      <c r="N16" s="65">
        <f>VLOOKUP($A16,'Return Data'!$B$7:$R$2292,17,0)</f>
        <v>6.4501999999999997</v>
      </c>
      <c r="O16" s="66">
        <f t="shared" si="5"/>
        <v>11</v>
      </c>
      <c r="P16" s="65">
        <f>VLOOKUP($A16,'Return Data'!$B$7:$R$2292,14,0)</f>
        <v>7.7169999999999996</v>
      </c>
      <c r="Q16" s="66">
        <f t="shared" si="6"/>
        <v>14</v>
      </c>
      <c r="R16" s="65">
        <f>VLOOKUP($A16,'Return Data'!$B$7:$R$2292,16,0)</f>
        <v>7.2548000000000004</v>
      </c>
      <c r="S16" s="67">
        <f t="shared" si="7"/>
        <v>17</v>
      </c>
    </row>
    <row r="17" spans="1:19" x14ac:dyDescent="0.3">
      <c r="A17" s="82" t="s">
        <v>585</v>
      </c>
      <c r="B17" s="64">
        <f>VLOOKUP($A17,'Return Data'!$B$7:$R$2292,3,0)</f>
        <v>44533</v>
      </c>
      <c r="C17" s="65">
        <f>VLOOKUP($A17,'Return Data'!$B$7:$R$2292,4,0)</f>
        <v>52.271500000000003</v>
      </c>
      <c r="D17" s="65">
        <f>VLOOKUP($A17,'Return Data'!$B$7:$R$2292,9,0)</f>
        <v>3.3774000000000002</v>
      </c>
      <c r="E17" s="66">
        <f t="shared" si="0"/>
        <v>20</v>
      </c>
      <c r="F17" s="65">
        <f>VLOOKUP($A17,'Return Data'!$B$7:$R$2292,10,0)</f>
        <v>3.952</v>
      </c>
      <c r="G17" s="66">
        <f t="shared" si="1"/>
        <v>5</v>
      </c>
      <c r="H17" s="65">
        <f>VLOOKUP($A17,'Return Data'!$B$7:$R$2292,11,0)</f>
        <v>4.8788999999999998</v>
      </c>
      <c r="I17" s="66">
        <f t="shared" si="2"/>
        <v>4</v>
      </c>
      <c r="J17" s="65">
        <f>VLOOKUP($A17,'Return Data'!$B$7:$R$2292,12,0)</f>
        <v>5.7397999999999998</v>
      </c>
      <c r="K17" s="66">
        <f t="shared" si="3"/>
        <v>6</v>
      </c>
      <c r="L17" s="65">
        <f>VLOOKUP($A17,'Return Data'!$B$7:$R$2292,13,0)</f>
        <v>4.1772999999999998</v>
      </c>
      <c r="M17" s="66">
        <f t="shared" si="4"/>
        <v>5</v>
      </c>
      <c r="N17" s="65">
        <f>VLOOKUP($A17,'Return Data'!$B$7:$R$2292,17,0)</f>
        <v>7.0868000000000002</v>
      </c>
      <c r="O17" s="66">
        <f t="shared" si="5"/>
        <v>4</v>
      </c>
      <c r="P17" s="65">
        <f>VLOOKUP($A17,'Return Data'!$B$7:$R$2292,14,0)</f>
        <v>8.6499000000000006</v>
      </c>
      <c r="Q17" s="66">
        <f t="shared" si="6"/>
        <v>4</v>
      </c>
      <c r="R17" s="65">
        <f>VLOOKUP($A17,'Return Data'!$B$7:$R$2292,16,0)</f>
        <v>7.4740000000000002</v>
      </c>
      <c r="S17" s="67">
        <f t="shared" si="7"/>
        <v>15</v>
      </c>
    </row>
    <row r="18" spans="1:19" x14ac:dyDescent="0.3">
      <c r="A18" s="82" t="s">
        <v>588</v>
      </c>
      <c r="B18" s="64">
        <f>VLOOKUP($A18,'Return Data'!$B$7:$R$2292,3,0)</f>
        <v>44533</v>
      </c>
      <c r="C18" s="65">
        <f>VLOOKUP($A18,'Return Data'!$B$7:$R$2292,4,0)</f>
        <v>19.982500000000002</v>
      </c>
      <c r="D18" s="65">
        <f>VLOOKUP($A18,'Return Data'!$B$7:$R$2292,9,0)</f>
        <v>4.7615999999999996</v>
      </c>
      <c r="E18" s="66">
        <f t="shared" si="0"/>
        <v>14</v>
      </c>
      <c r="F18" s="65">
        <f>VLOOKUP($A18,'Return Data'!$B$7:$R$2292,10,0)</f>
        <v>1.5617000000000001</v>
      </c>
      <c r="G18" s="66">
        <f t="shared" si="1"/>
        <v>20</v>
      </c>
      <c r="H18" s="65">
        <f>VLOOKUP($A18,'Return Data'!$B$7:$R$2292,11,0)</f>
        <v>3.5847000000000002</v>
      </c>
      <c r="I18" s="66">
        <f t="shared" si="2"/>
        <v>15</v>
      </c>
      <c r="J18" s="65">
        <f>VLOOKUP($A18,'Return Data'!$B$7:$R$2292,12,0)</f>
        <v>4.7613000000000003</v>
      </c>
      <c r="K18" s="66">
        <f t="shared" si="3"/>
        <v>15</v>
      </c>
      <c r="L18" s="65">
        <f>VLOOKUP($A18,'Return Data'!$B$7:$R$2292,13,0)</f>
        <v>3.3477999999999999</v>
      </c>
      <c r="M18" s="66">
        <f t="shared" si="4"/>
        <v>16</v>
      </c>
      <c r="N18" s="65">
        <f>VLOOKUP($A18,'Return Data'!$B$7:$R$2292,17,0)</f>
        <v>6.5762</v>
      </c>
      <c r="O18" s="66">
        <f t="shared" si="5"/>
        <v>10</v>
      </c>
      <c r="P18" s="65">
        <f>VLOOKUP($A18,'Return Data'!$B$7:$R$2292,14,0)</f>
        <v>7.7850000000000001</v>
      </c>
      <c r="Q18" s="66">
        <f t="shared" si="6"/>
        <v>13</v>
      </c>
      <c r="R18" s="65">
        <f>VLOOKUP($A18,'Return Data'!$B$7:$R$2292,16,0)</f>
        <v>4.9909999999999997</v>
      </c>
      <c r="S18" s="67">
        <f t="shared" si="7"/>
        <v>20</v>
      </c>
    </row>
    <row r="19" spans="1:19" x14ac:dyDescent="0.3">
      <c r="A19" s="82" t="s">
        <v>589</v>
      </c>
      <c r="B19" s="64">
        <f>VLOOKUP($A19,'Return Data'!$B$7:$R$2292,3,0)</f>
        <v>44533</v>
      </c>
      <c r="C19" s="65">
        <f>VLOOKUP($A19,'Return Data'!$B$7:$R$2292,4,0)</f>
        <v>28.070499999999999</v>
      </c>
      <c r="D19" s="65">
        <f>VLOOKUP($A19,'Return Data'!$B$7:$R$2292,9,0)</f>
        <v>3.6692</v>
      </c>
      <c r="E19" s="66">
        <f t="shared" si="0"/>
        <v>17</v>
      </c>
      <c r="F19" s="65">
        <f>VLOOKUP($A19,'Return Data'!$B$7:$R$2292,10,0)</f>
        <v>1.7826</v>
      </c>
      <c r="G19" s="66">
        <f t="shared" si="1"/>
        <v>19</v>
      </c>
      <c r="H19" s="65">
        <f>VLOOKUP($A19,'Return Data'!$B$7:$R$2292,11,0)</f>
        <v>3.0266999999999999</v>
      </c>
      <c r="I19" s="66">
        <f t="shared" si="2"/>
        <v>20</v>
      </c>
      <c r="J19" s="65">
        <f>VLOOKUP($A19,'Return Data'!$B$7:$R$2292,12,0)</f>
        <v>3.8725999999999998</v>
      </c>
      <c r="K19" s="66">
        <f t="shared" si="3"/>
        <v>19</v>
      </c>
      <c r="L19" s="65">
        <f>VLOOKUP($A19,'Return Data'!$B$7:$R$2292,13,0)</f>
        <v>2.7339000000000002</v>
      </c>
      <c r="M19" s="66">
        <f t="shared" si="4"/>
        <v>20</v>
      </c>
      <c r="N19" s="65">
        <f>VLOOKUP($A19,'Return Data'!$B$7:$R$2292,17,0)</f>
        <v>5.4406999999999996</v>
      </c>
      <c r="O19" s="66">
        <f t="shared" si="5"/>
        <v>16</v>
      </c>
      <c r="P19" s="65">
        <f>VLOOKUP($A19,'Return Data'!$B$7:$R$2292,14,0)</f>
        <v>7.2805999999999997</v>
      </c>
      <c r="Q19" s="66">
        <f t="shared" si="6"/>
        <v>15</v>
      </c>
      <c r="R19" s="65">
        <f>VLOOKUP($A19,'Return Data'!$B$7:$R$2292,16,0)</f>
        <v>7.3654000000000002</v>
      </c>
      <c r="S19" s="67">
        <f t="shared" si="7"/>
        <v>16</v>
      </c>
    </row>
    <row r="20" spans="1:19" x14ac:dyDescent="0.3">
      <c r="A20" s="82" t="s">
        <v>591</v>
      </c>
      <c r="B20" s="64">
        <f>VLOOKUP($A20,'Return Data'!$B$7:$R$2292,3,0)</f>
        <v>44533</v>
      </c>
      <c r="C20" s="65">
        <f>VLOOKUP($A20,'Return Data'!$B$7:$R$2292,4,0)</f>
        <v>16.682400000000001</v>
      </c>
      <c r="D20" s="65">
        <f>VLOOKUP($A20,'Return Data'!$B$7:$R$2292,9,0)</f>
        <v>5.2001999999999997</v>
      </c>
      <c r="E20" s="66">
        <f t="shared" si="0"/>
        <v>10</v>
      </c>
      <c r="F20" s="65">
        <f>VLOOKUP($A20,'Return Data'!$B$7:$R$2292,10,0)</f>
        <v>3.0647000000000002</v>
      </c>
      <c r="G20" s="66">
        <f t="shared" si="1"/>
        <v>7</v>
      </c>
      <c r="H20" s="65">
        <f>VLOOKUP($A20,'Return Data'!$B$7:$R$2292,11,0)</f>
        <v>4.4278000000000004</v>
      </c>
      <c r="I20" s="66">
        <f t="shared" si="2"/>
        <v>7</v>
      </c>
      <c r="J20" s="65">
        <f>VLOOKUP($A20,'Return Data'!$B$7:$R$2292,12,0)</f>
        <v>5.7621000000000002</v>
      </c>
      <c r="K20" s="66">
        <f t="shared" si="3"/>
        <v>4</v>
      </c>
      <c r="L20" s="65">
        <f>VLOOKUP($A20,'Return Data'!$B$7:$R$2292,13,0)</f>
        <v>4.0808999999999997</v>
      </c>
      <c r="M20" s="66">
        <f t="shared" si="4"/>
        <v>6</v>
      </c>
      <c r="N20" s="65">
        <f>VLOOKUP($A20,'Return Data'!$B$7:$R$2292,17,0)</f>
        <v>7.2003000000000004</v>
      </c>
      <c r="O20" s="66">
        <f t="shared" si="5"/>
        <v>2</v>
      </c>
      <c r="P20" s="65">
        <f>VLOOKUP($A20,'Return Data'!$B$7:$R$2292,14,0)</f>
        <v>8.7041000000000004</v>
      </c>
      <c r="Q20" s="66">
        <f t="shared" si="6"/>
        <v>3</v>
      </c>
      <c r="R20" s="65">
        <f>VLOOKUP($A20,'Return Data'!$B$7:$R$2292,16,0)</f>
        <v>8.1151</v>
      </c>
      <c r="S20" s="67">
        <f t="shared" si="7"/>
        <v>9</v>
      </c>
    </row>
    <row r="21" spans="1:19" x14ac:dyDescent="0.3">
      <c r="A21" s="82" t="s">
        <v>593</v>
      </c>
      <c r="B21" s="64">
        <f>VLOOKUP($A21,'Return Data'!$B$7:$R$2292,3,0)</f>
        <v>44533</v>
      </c>
      <c r="C21" s="65">
        <f>VLOOKUP($A21,'Return Data'!$B$7:$R$2292,4,0)</f>
        <v>19.647300000000001</v>
      </c>
      <c r="D21" s="65">
        <f>VLOOKUP($A21,'Return Data'!$B$7:$R$2292,9,0)</f>
        <v>3.5587</v>
      </c>
      <c r="E21" s="66">
        <f t="shared" si="0"/>
        <v>18</v>
      </c>
      <c r="F21" s="65">
        <f>VLOOKUP($A21,'Return Data'!$B$7:$R$2292,10,0)</f>
        <v>2.3883999999999999</v>
      </c>
      <c r="G21" s="66">
        <f t="shared" si="1"/>
        <v>13</v>
      </c>
      <c r="H21" s="65">
        <f>VLOOKUP($A21,'Return Data'!$B$7:$R$2292,11,0)</f>
        <v>4.0614999999999997</v>
      </c>
      <c r="I21" s="66">
        <f t="shared" si="2"/>
        <v>11</v>
      </c>
      <c r="J21" s="65">
        <f>VLOOKUP($A21,'Return Data'!$B$7:$R$2292,12,0)</f>
        <v>5.0803000000000003</v>
      </c>
      <c r="K21" s="66">
        <f t="shared" si="3"/>
        <v>12</v>
      </c>
      <c r="L21" s="65">
        <f>VLOOKUP($A21,'Return Data'!$B$7:$R$2292,13,0)</f>
        <v>3.7728000000000002</v>
      </c>
      <c r="M21" s="66">
        <f t="shared" si="4"/>
        <v>11</v>
      </c>
      <c r="N21" s="65">
        <f>VLOOKUP($A21,'Return Data'!$B$7:$R$2292,17,0)</f>
        <v>6.6885000000000003</v>
      </c>
      <c r="O21" s="66">
        <f t="shared" si="5"/>
        <v>9</v>
      </c>
      <c r="P21" s="65">
        <f>VLOOKUP($A21,'Return Data'!$B$7:$R$2292,14,0)</f>
        <v>8.3610000000000007</v>
      </c>
      <c r="Q21" s="66">
        <f t="shared" si="6"/>
        <v>7</v>
      </c>
      <c r="R21" s="65">
        <f>VLOOKUP($A21,'Return Data'!$B$7:$R$2292,16,0)</f>
        <v>8.0286000000000008</v>
      </c>
      <c r="S21" s="67">
        <f t="shared" si="7"/>
        <v>11</v>
      </c>
    </row>
    <row r="22" spans="1:19" x14ac:dyDescent="0.3">
      <c r="A22" s="82" t="s">
        <v>596</v>
      </c>
      <c r="B22" s="64">
        <f>VLOOKUP($A22,'Return Data'!$B$7:$R$2292,3,0)</f>
        <v>44533</v>
      </c>
      <c r="C22" s="65">
        <f>VLOOKUP($A22,'Return Data'!$B$7:$R$2292,4,0)</f>
        <v>2525.0101</v>
      </c>
      <c r="D22" s="65">
        <f>VLOOKUP($A22,'Return Data'!$B$7:$R$2292,9,0)</f>
        <v>5.0989000000000004</v>
      </c>
      <c r="E22" s="66">
        <f t="shared" si="0"/>
        <v>12</v>
      </c>
      <c r="F22" s="65">
        <f>VLOOKUP($A22,'Return Data'!$B$7:$R$2292,10,0)</f>
        <v>1.8784000000000001</v>
      </c>
      <c r="G22" s="66">
        <f t="shared" si="1"/>
        <v>17</v>
      </c>
      <c r="H22" s="65">
        <f>VLOOKUP($A22,'Return Data'!$B$7:$R$2292,11,0)</f>
        <v>3.5154999999999998</v>
      </c>
      <c r="I22" s="66">
        <f t="shared" si="2"/>
        <v>17</v>
      </c>
      <c r="J22" s="65">
        <f>VLOOKUP($A22,'Return Data'!$B$7:$R$2292,12,0)</f>
        <v>4.4146000000000001</v>
      </c>
      <c r="K22" s="66">
        <f t="shared" si="3"/>
        <v>16</v>
      </c>
      <c r="L22" s="65">
        <f>VLOOKUP($A22,'Return Data'!$B$7:$R$2292,13,0)</f>
        <v>2.9862000000000002</v>
      </c>
      <c r="M22" s="66">
        <f t="shared" si="4"/>
        <v>18</v>
      </c>
      <c r="N22" s="65">
        <f>VLOOKUP($A22,'Return Data'!$B$7:$R$2292,17,0)</f>
        <v>6.4295</v>
      </c>
      <c r="O22" s="66">
        <f t="shared" si="5"/>
        <v>12</v>
      </c>
      <c r="P22" s="65">
        <f>VLOOKUP($A22,'Return Data'!$B$7:$R$2292,14,0)</f>
        <v>7.8015999999999996</v>
      </c>
      <c r="Q22" s="66">
        <f t="shared" si="6"/>
        <v>12</v>
      </c>
      <c r="R22" s="65">
        <f>VLOOKUP($A22,'Return Data'!$B$7:$R$2292,16,0)</f>
        <v>7.9154999999999998</v>
      </c>
      <c r="S22" s="67">
        <f t="shared" si="7"/>
        <v>12</v>
      </c>
    </row>
    <row r="23" spans="1:19" x14ac:dyDescent="0.3">
      <c r="A23" s="82" t="s">
        <v>597</v>
      </c>
      <c r="B23" s="64">
        <f>VLOOKUP($A23,'Return Data'!$B$7:$R$2292,3,0)</f>
        <v>44533</v>
      </c>
      <c r="C23" s="65">
        <f>VLOOKUP($A23,'Return Data'!$B$7:$R$2292,4,0)</f>
        <v>34.628300000000003</v>
      </c>
      <c r="D23" s="65">
        <f>VLOOKUP($A23,'Return Data'!$B$7:$R$2292,9,0)</f>
        <v>5.8037999999999998</v>
      </c>
      <c r="E23" s="66">
        <f t="shared" si="0"/>
        <v>7</v>
      </c>
      <c r="F23" s="65">
        <f>VLOOKUP($A23,'Return Data'!$B$7:$R$2292,10,0)</f>
        <v>2.5821000000000001</v>
      </c>
      <c r="G23" s="66">
        <f t="shared" si="1"/>
        <v>11</v>
      </c>
      <c r="H23" s="65">
        <f>VLOOKUP($A23,'Return Data'!$B$7:$R$2292,11,0)</f>
        <v>3.0693000000000001</v>
      </c>
      <c r="I23" s="66">
        <f t="shared" si="2"/>
        <v>19</v>
      </c>
      <c r="J23" s="65">
        <f>VLOOKUP($A23,'Return Data'!$B$7:$R$2292,12,0)</f>
        <v>3.2502</v>
      </c>
      <c r="K23" s="66">
        <f t="shared" si="3"/>
        <v>20</v>
      </c>
      <c r="L23" s="65">
        <f>VLOOKUP($A23,'Return Data'!$B$7:$R$2292,13,0)</f>
        <v>3.17</v>
      </c>
      <c r="M23" s="66">
        <f t="shared" si="4"/>
        <v>17</v>
      </c>
      <c r="N23" s="65">
        <f>VLOOKUP($A23,'Return Data'!$B$7:$R$2292,17,0)</f>
        <v>5.27</v>
      </c>
      <c r="O23" s="66">
        <f t="shared" si="5"/>
        <v>17</v>
      </c>
      <c r="P23" s="65">
        <f>VLOOKUP($A23,'Return Data'!$B$7:$R$2292,14,0)</f>
        <v>7.1208</v>
      </c>
      <c r="Q23" s="66">
        <f t="shared" si="6"/>
        <v>16</v>
      </c>
      <c r="R23" s="65">
        <f>VLOOKUP($A23,'Return Data'!$B$7:$R$2292,16,0)</f>
        <v>7.6092000000000004</v>
      </c>
      <c r="S23" s="67">
        <f t="shared" si="7"/>
        <v>14</v>
      </c>
    </row>
    <row r="24" spans="1:19" x14ac:dyDescent="0.3">
      <c r="A24" s="82" t="s">
        <v>600</v>
      </c>
      <c r="B24" s="64">
        <f>VLOOKUP($A24,'Return Data'!$B$7:$R$2292,3,0)</f>
        <v>44533</v>
      </c>
      <c r="C24" s="65">
        <f>VLOOKUP($A24,'Return Data'!$B$7:$R$2292,4,0)</f>
        <v>11.613</v>
      </c>
      <c r="D24" s="65">
        <f>VLOOKUP($A24,'Return Data'!$B$7:$R$2292,9,0)</f>
        <v>6.0647000000000002</v>
      </c>
      <c r="E24" s="66">
        <f t="shared" si="0"/>
        <v>6</v>
      </c>
      <c r="F24" s="65">
        <f>VLOOKUP($A24,'Return Data'!$B$7:$R$2292,10,0)</f>
        <v>2.8488000000000002</v>
      </c>
      <c r="G24" s="66">
        <f t="shared" si="1"/>
        <v>8</v>
      </c>
      <c r="H24" s="65">
        <f>VLOOKUP($A24,'Return Data'!$B$7:$R$2292,11,0)</f>
        <v>4.3685</v>
      </c>
      <c r="I24" s="66">
        <f t="shared" si="2"/>
        <v>8</v>
      </c>
      <c r="J24" s="65">
        <f>VLOOKUP($A24,'Return Data'!$B$7:$R$2292,12,0)</f>
        <v>5.5239000000000003</v>
      </c>
      <c r="K24" s="66">
        <f t="shared" si="3"/>
        <v>9</v>
      </c>
      <c r="L24" s="65">
        <f>VLOOKUP($A24,'Return Data'!$B$7:$R$2292,13,0)</f>
        <v>3.7374999999999998</v>
      </c>
      <c r="M24" s="66">
        <f t="shared" si="4"/>
        <v>12</v>
      </c>
      <c r="N24" s="65"/>
      <c r="O24" s="66"/>
      <c r="P24" s="65"/>
      <c r="Q24" s="66"/>
      <c r="R24" s="65">
        <f>VLOOKUP($A24,'Return Data'!$B$7:$R$2292,16,0)</f>
        <v>7.2005999999999997</v>
      </c>
      <c r="S24" s="67">
        <f t="shared" si="7"/>
        <v>18</v>
      </c>
    </row>
    <row r="25" spans="1:19" x14ac:dyDescent="0.3">
      <c r="A25" s="82" t="s">
        <v>602</v>
      </c>
      <c r="B25" s="64">
        <f>VLOOKUP($A25,'Return Data'!$B$7:$R$2292,3,0)</f>
        <v>44533</v>
      </c>
      <c r="C25" s="65">
        <f>VLOOKUP($A25,'Return Data'!$B$7:$R$2292,4,0)</f>
        <v>16.530100000000001</v>
      </c>
      <c r="D25" s="65">
        <f>VLOOKUP($A25,'Return Data'!$B$7:$R$2292,9,0)</f>
        <v>3.4765999999999999</v>
      </c>
      <c r="E25" s="66">
        <f t="shared" si="0"/>
        <v>19</v>
      </c>
      <c r="F25" s="65">
        <f>VLOOKUP($A25,'Return Data'!$B$7:$R$2292,10,0)</f>
        <v>2.262</v>
      </c>
      <c r="G25" s="66">
        <f t="shared" si="1"/>
        <v>14</v>
      </c>
      <c r="H25" s="65">
        <f>VLOOKUP($A25,'Return Data'!$B$7:$R$2292,11,0)</f>
        <v>3.1313</v>
      </c>
      <c r="I25" s="66">
        <f t="shared" si="2"/>
        <v>18</v>
      </c>
      <c r="J25" s="65">
        <f>VLOOKUP($A25,'Return Data'!$B$7:$R$2292,12,0)</f>
        <v>3.8961999999999999</v>
      </c>
      <c r="K25" s="66">
        <f t="shared" si="3"/>
        <v>18</v>
      </c>
      <c r="L25" s="65">
        <f>VLOOKUP($A25,'Return Data'!$B$7:$R$2292,13,0)</f>
        <v>2.8349000000000002</v>
      </c>
      <c r="M25" s="66">
        <f t="shared" si="4"/>
        <v>19</v>
      </c>
      <c r="N25" s="65">
        <f>VLOOKUP($A25,'Return Data'!$B$7:$R$2292,17,0)</f>
        <v>5.7786</v>
      </c>
      <c r="O25" s="66">
        <f>RANK(N25,N$8:N$27,0)</f>
        <v>15</v>
      </c>
      <c r="P25" s="65">
        <f>VLOOKUP($A25,'Return Data'!$B$7:$R$2292,14,0)</f>
        <v>3.7761</v>
      </c>
      <c r="Q25" s="66">
        <f>RANK(P25,P$8:P$27,0)</f>
        <v>17</v>
      </c>
      <c r="R25" s="65">
        <f>VLOOKUP($A25,'Return Data'!$B$7:$R$2292,16,0)</f>
        <v>6.6245000000000003</v>
      </c>
      <c r="S25" s="67">
        <f t="shared" si="7"/>
        <v>19</v>
      </c>
    </row>
    <row r="26" spans="1:19" x14ac:dyDescent="0.3">
      <c r="A26" s="82" t="s">
        <v>714</v>
      </c>
      <c r="B26" s="64">
        <f>VLOOKUP($A26,'Return Data'!$B$7:$R$2292,3,0)</f>
        <v>44533</v>
      </c>
      <c r="C26" s="65">
        <f>VLOOKUP($A26,'Return Data'!$B$7:$R$2292,4,0)</f>
        <v>1155.7150999999999</v>
      </c>
      <c r="D26" s="65">
        <f>VLOOKUP($A26,'Return Data'!$B$7:$R$2292,9,0)</f>
        <v>5.4751000000000003</v>
      </c>
      <c r="E26" s="66">
        <f t="shared" si="0"/>
        <v>8</v>
      </c>
      <c r="F26" s="65">
        <f>VLOOKUP($A26,'Return Data'!$B$7:$R$2292,10,0)</f>
        <v>2.6743000000000001</v>
      </c>
      <c r="G26" s="66">
        <f t="shared" si="1"/>
        <v>9</v>
      </c>
      <c r="H26" s="65">
        <f>VLOOKUP($A26,'Return Data'!$B$7:$R$2292,11,0)</f>
        <v>4.5914999999999999</v>
      </c>
      <c r="I26" s="66">
        <f t="shared" si="2"/>
        <v>5</v>
      </c>
      <c r="J26" s="65">
        <f>VLOOKUP($A26,'Return Data'!$B$7:$R$2292,12,0)</f>
        <v>5.7506000000000004</v>
      </c>
      <c r="K26" s="66">
        <f t="shared" si="3"/>
        <v>5</v>
      </c>
      <c r="L26" s="65">
        <f>VLOOKUP($A26,'Return Data'!$B$7:$R$2292,13,0)</f>
        <v>4.4131</v>
      </c>
      <c r="M26" s="66">
        <f t="shared" ref="M26:M27" si="8">RANK(L26,L$8:L$27,0)</f>
        <v>4</v>
      </c>
      <c r="N26" s="65"/>
      <c r="O26" s="66"/>
      <c r="P26" s="65"/>
      <c r="Q26" s="66"/>
      <c r="R26" s="65">
        <f>VLOOKUP($A26,'Return Data'!$B$7:$R$2292,16,0)</f>
        <v>7.7565999999999997</v>
      </c>
      <c r="S26" s="67">
        <f t="shared" si="7"/>
        <v>13</v>
      </c>
    </row>
    <row r="27" spans="1:19" x14ac:dyDescent="0.3">
      <c r="A27" s="82" t="s">
        <v>715</v>
      </c>
      <c r="B27" s="64">
        <f>VLOOKUP($A27,'Return Data'!$B$7:$R$2292,3,0)</f>
        <v>44533</v>
      </c>
      <c r="C27" s="65">
        <f>VLOOKUP($A27,'Return Data'!$B$7:$R$2292,4,0)</f>
        <v>1191.8314</v>
      </c>
      <c r="D27" s="65">
        <f>VLOOKUP($A27,'Return Data'!$B$7:$R$2292,9,0)</f>
        <v>10.1104</v>
      </c>
      <c r="E27" s="66">
        <f t="shared" si="0"/>
        <v>1</v>
      </c>
      <c r="F27" s="65">
        <f>VLOOKUP($A27,'Return Data'!$B$7:$R$2292,10,0)</f>
        <v>6.9184000000000001</v>
      </c>
      <c r="G27" s="66">
        <f t="shared" si="1"/>
        <v>1</v>
      </c>
      <c r="H27" s="65">
        <f>VLOOKUP($A27,'Return Data'!$B$7:$R$2292,11,0)</f>
        <v>6.3685</v>
      </c>
      <c r="I27" s="66">
        <f t="shared" si="2"/>
        <v>1</v>
      </c>
      <c r="J27" s="65">
        <f>VLOOKUP($A27,'Return Data'!$B$7:$R$2292,12,0)</f>
        <v>9.8834999999999997</v>
      </c>
      <c r="K27" s="66">
        <f t="shared" si="3"/>
        <v>1</v>
      </c>
      <c r="L27" s="65">
        <f>VLOOKUP($A27,'Return Data'!$B$7:$R$2292,13,0)</f>
        <v>5.7111999999999998</v>
      </c>
      <c r="M27" s="66">
        <f t="shared" si="8"/>
        <v>1</v>
      </c>
      <c r="N27" s="65"/>
      <c r="O27" s="66"/>
      <c r="P27" s="65"/>
      <c r="Q27" s="66"/>
      <c r="R27" s="65">
        <f>VLOOKUP($A27,'Return Data'!$B$7:$R$2292,16,0)</f>
        <v>9.4893000000000001</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5.5388399999999995</v>
      </c>
      <c r="E29" s="88"/>
      <c r="F29" s="89">
        <f>AVERAGE(F8:F27)</f>
        <v>3.0768149999999999</v>
      </c>
      <c r="G29" s="88"/>
      <c r="H29" s="89">
        <f>AVERAGE(H8:H27)</f>
        <v>4.2225249999999992</v>
      </c>
      <c r="I29" s="88"/>
      <c r="J29" s="89">
        <f>AVERAGE(J8:J27)</f>
        <v>5.5347850000000003</v>
      </c>
      <c r="K29" s="88"/>
      <c r="L29" s="89">
        <f>AVERAGE(L8:L27)</f>
        <v>3.8407250000000004</v>
      </c>
      <c r="M29" s="88"/>
      <c r="N29" s="89">
        <f>AVERAGE(N8:N27)</f>
        <v>6.6501941176470583</v>
      </c>
      <c r="O29" s="88"/>
      <c r="P29" s="89">
        <f>AVERAGE(P8:P27)</f>
        <v>7.9962470588235286</v>
      </c>
      <c r="Q29" s="88"/>
      <c r="R29" s="89">
        <f>AVERAGE(R8:R27)</f>
        <v>7.8077149999999991</v>
      </c>
      <c r="S29" s="90"/>
    </row>
    <row r="30" spans="1:19" x14ac:dyDescent="0.3">
      <c r="A30" s="87" t="s">
        <v>28</v>
      </c>
      <c r="B30" s="88"/>
      <c r="C30" s="88"/>
      <c r="D30" s="89">
        <f>MIN(D8:D27)</f>
        <v>3.3774000000000002</v>
      </c>
      <c r="E30" s="88"/>
      <c r="F30" s="89">
        <f>MIN(F8:F27)</f>
        <v>1.5617000000000001</v>
      </c>
      <c r="G30" s="88"/>
      <c r="H30" s="89">
        <f>MIN(H8:H27)</f>
        <v>3.0266999999999999</v>
      </c>
      <c r="I30" s="88"/>
      <c r="J30" s="89">
        <f>MIN(J8:J27)</f>
        <v>3.2502</v>
      </c>
      <c r="K30" s="88"/>
      <c r="L30" s="89">
        <f>MIN(L8:L27)</f>
        <v>2.7339000000000002</v>
      </c>
      <c r="M30" s="88"/>
      <c r="N30" s="89">
        <f>MIN(N8:N27)</f>
        <v>5.27</v>
      </c>
      <c r="O30" s="88"/>
      <c r="P30" s="89">
        <f>MIN(P8:P27)</f>
        <v>3.7761</v>
      </c>
      <c r="Q30" s="88"/>
      <c r="R30" s="89">
        <f>MIN(R8:R27)</f>
        <v>4.9909999999999997</v>
      </c>
      <c r="S30" s="90"/>
    </row>
    <row r="31" spans="1:19" ht="15" thickBot="1" x14ac:dyDescent="0.35">
      <c r="A31" s="91" t="s">
        <v>29</v>
      </c>
      <c r="B31" s="92"/>
      <c r="C31" s="92"/>
      <c r="D31" s="93">
        <f>MAX(D8:D27)</f>
        <v>10.1104</v>
      </c>
      <c r="E31" s="92"/>
      <c r="F31" s="93">
        <f>MAX(F8:F27)</f>
        <v>6.9184000000000001</v>
      </c>
      <c r="G31" s="92"/>
      <c r="H31" s="93">
        <f>MAX(H8:H27)</f>
        <v>6.3685</v>
      </c>
      <c r="I31" s="92"/>
      <c r="J31" s="93">
        <f>MAX(J8:J27)</f>
        <v>9.8834999999999997</v>
      </c>
      <c r="K31" s="92"/>
      <c r="L31" s="93">
        <f>MAX(L8:L27)</f>
        <v>5.7111999999999998</v>
      </c>
      <c r="M31" s="92"/>
      <c r="N31" s="93">
        <f>MAX(N8:N27)</f>
        <v>8.6228999999999996</v>
      </c>
      <c r="O31" s="92"/>
      <c r="P31" s="93">
        <f>MAX(P8:P27)</f>
        <v>10.3619</v>
      </c>
      <c r="Q31" s="92"/>
      <c r="R31" s="93">
        <f>MAX(R8:R27)</f>
        <v>9.4893000000000001</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874</v>
      </c>
      <c r="B8" s="64">
        <f>VLOOKUP($A8,'Return Data'!$B$7:$R$2292,3,0)</f>
        <v>44533</v>
      </c>
      <c r="C8" s="65">
        <f>VLOOKUP($A8,'Return Data'!$B$7:$R$2292,4,0)</f>
        <v>43.297600000000003</v>
      </c>
      <c r="D8" s="65">
        <f>VLOOKUP($A8,'Return Data'!$B$7:$R$2292,9,0)</f>
        <v>-0.378</v>
      </c>
      <c r="E8" s="66">
        <f>RANK(D8,D$8:D$18,0)</f>
        <v>2</v>
      </c>
      <c r="F8" s="65">
        <f>VLOOKUP($A8,'Return Data'!$B$7:$R$2292,10,0)</f>
        <v>1.8187</v>
      </c>
      <c r="G8" s="66">
        <f>RANK(F8,F$8:F$18,0)</f>
        <v>4</v>
      </c>
      <c r="H8" s="65">
        <f>VLOOKUP($A8,'Return Data'!$B$7:$R$2292,11,0)</f>
        <v>-8.0256000000000007</v>
      </c>
      <c r="I8" s="66">
        <f>RANK(H8,H$8:H$18,0)</f>
        <v>3</v>
      </c>
      <c r="J8" s="65">
        <f>VLOOKUP($A8,'Return Data'!$B$7:$R$2292,12,0)</f>
        <v>6.1952999999999996</v>
      </c>
      <c r="K8" s="66">
        <f>RANK(J8,J$8:J$18,0)</f>
        <v>3</v>
      </c>
      <c r="L8" s="65">
        <f>VLOOKUP($A8,'Return Data'!$B$7:$R$2292,13,0)</f>
        <v>-4.0149999999999997</v>
      </c>
      <c r="M8" s="66">
        <f>RANK(L8,L$8:L$18,0)</f>
        <v>3</v>
      </c>
      <c r="N8" s="65">
        <f>VLOOKUP($A8,'Return Data'!$B$7:$R$2292,17,0)</f>
        <v>10.8424</v>
      </c>
      <c r="O8" s="66">
        <f>RANK(N8,N$8:N$18,0)</f>
        <v>1</v>
      </c>
      <c r="P8" s="65">
        <f>VLOOKUP($A8,'Return Data'!$B$7:$R$2292,14,0)</f>
        <v>14.9465</v>
      </c>
      <c r="Q8" s="66">
        <f>RANK(P8,P$8:P$18,0)</f>
        <v>2</v>
      </c>
      <c r="R8" s="65">
        <f>VLOOKUP($A8,'Return Data'!$B$7:$R$2292,16,0)</f>
        <v>6.4859</v>
      </c>
      <c r="S8" s="67">
        <f>RANK(R8,R$8:R$18,0)</f>
        <v>10</v>
      </c>
    </row>
    <row r="9" spans="1:19" x14ac:dyDescent="0.3">
      <c r="A9" s="82" t="s">
        <v>876</v>
      </c>
      <c r="B9" s="64">
        <f>VLOOKUP($A9,'Return Data'!$B$7:$R$2292,3,0)</f>
        <v>44533</v>
      </c>
      <c r="C9" s="65">
        <f>VLOOKUP($A9,'Return Data'!$B$7:$R$2292,4,0)</f>
        <v>41.0473</v>
      </c>
      <c r="D9" s="65">
        <f>VLOOKUP($A9,'Return Data'!$B$7:$R$2292,9,0)</f>
        <v>-0.65469999999999995</v>
      </c>
      <c r="E9" s="66">
        <f t="shared" ref="E9:E18" si="0">RANK(D9,D$8:D$18,0)</f>
        <v>7</v>
      </c>
      <c r="F9" s="65">
        <f>VLOOKUP($A9,'Return Data'!$B$7:$R$2292,10,0)</f>
        <v>1.7854000000000001</v>
      </c>
      <c r="G9" s="66">
        <f t="shared" ref="G9:G18" si="1">RANK(F9,F$8:F$18,0)</f>
        <v>7</v>
      </c>
      <c r="H9" s="65">
        <f>VLOOKUP($A9,'Return Data'!$B$7:$R$2292,11,0)</f>
        <v>-8.0556000000000001</v>
      </c>
      <c r="I9" s="66">
        <f t="shared" ref="I9:I18" si="2">RANK(H9,H$8:H$18,0)</f>
        <v>5</v>
      </c>
      <c r="J9" s="65">
        <f>VLOOKUP($A9,'Return Data'!$B$7:$R$2292,12,0)</f>
        <v>6.1307999999999998</v>
      </c>
      <c r="K9" s="66">
        <f t="shared" ref="K9:K18" si="3">RANK(J9,J$8:J$18,0)</f>
        <v>7</v>
      </c>
      <c r="L9" s="65">
        <f>VLOOKUP($A9,'Return Data'!$B$7:$R$2292,13,0)</f>
        <v>-3.9893999999999998</v>
      </c>
      <c r="M9" s="66">
        <f t="shared" ref="M9:M18" si="4">RANK(L9,L$8:L$18,0)</f>
        <v>2</v>
      </c>
      <c r="N9" s="65">
        <f>VLOOKUP($A9,'Return Data'!$B$7:$R$2292,17,0)</f>
        <v>10.604799999999999</v>
      </c>
      <c r="O9" s="66">
        <f t="shared" ref="O9:O18" si="5">RANK(N9,N$8:N$18,0)</f>
        <v>6</v>
      </c>
      <c r="P9" s="65">
        <f>VLOOKUP($A9,'Return Data'!$B$7:$R$2292,14,0)</f>
        <v>14.850899999999999</v>
      </c>
      <c r="Q9" s="66">
        <f t="shared" ref="Q9:Q18" si="6">RANK(P9,P$8:P$18,0)</f>
        <v>4</v>
      </c>
      <c r="R9" s="65">
        <f>VLOOKUP($A9,'Return Data'!$B$7:$R$2292,16,0)</f>
        <v>6.5812999999999997</v>
      </c>
      <c r="S9" s="67">
        <f t="shared" ref="S9:S18" si="7">RANK(R9,R$8:R$18,0)</f>
        <v>9</v>
      </c>
    </row>
    <row r="10" spans="1:19" x14ac:dyDescent="0.3">
      <c r="A10" s="82" t="s">
        <v>879</v>
      </c>
      <c r="B10" s="64">
        <f>VLOOKUP($A10,'Return Data'!$B$7:$R$2292,3,0)</f>
        <v>44533</v>
      </c>
      <c r="C10" s="65">
        <f>VLOOKUP($A10,'Return Data'!$B$7:$R$2292,4,0)</f>
        <v>42.168100000000003</v>
      </c>
      <c r="D10" s="65">
        <f>VLOOKUP($A10,'Return Data'!$B$7:$R$2292,9,0)</f>
        <v>-0.74970000000000003</v>
      </c>
      <c r="E10" s="66">
        <f t="shared" si="0"/>
        <v>9</v>
      </c>
      <c r="F10" s="65">
        <f>VLOOKUP($A10,'Return Data'!$B$7:$R$2292,10,0)</f>
        <v>1.7281</v>
      </c>
      <c r="G10" s="66">
        <f t="shared" si="1"/>
        <v>9</v>
      </c>
      <c r="H10" s="65">
        <f>VLOOKUP($A10,'Return Data'!$B$7:$R$2292,11,0)</f>
        <v>-8.1152999999999995</v>
      </c>
      <c r="I10" s="66">
        <f t="shared" si="2"/>
        <v>9</v>
      </c>
      <c r="J10" s="65">
        <f>VLOOKUP($A10,'Return Data'!$B$7:$R$2292,12,0)</f>
        <v>6.0964</v>
      </c>
      <c r="K10" s="66">
        <f t="shared" si="3"/>
        <v>8</v>
      </c>
      <c r="L10" s="65">
        <f>VLOOKUP($A10,'Return Data'!$B$7:$R$2292,13,0)</f>
        <v>-4.1208</v>
      </c>
      <c r="M10" s="66">
        <f t="shared" si="4"/>
        <v>8</v>
      </c>
      <c r="N10" s="65">
        <f>VLOOKUP($A10,'Return Data'!$B$7:$R$2292,17,0)</f>
        <v>10.6555</v>
      </c>
      <c r="O10" s="66">
        <f t="shared" si="5"/>
        <v>5</v>
      </c>
      <c r="P10" s="65">
        <f>VLOOKUP($A10,'Return Data'!$B$7:$R$2292,14,0)</f>
        <v>14.590400000000001</v>
      </c>
      <c r="Q10" s="66">
        <f t="shared" si="6"/>
        <v>8</v>
      </c>
      <c r="R10" s="65">
        <f>VLOOKUP($A10,'Return Data'!$B$7:$R$2292,16,0)</f>
        <v>7.8120000000000003</v>
      </c>
      <c r="S10" s="67">
        <f t="shared" si="7"/>
        <v>7</v>
      </c>
    </row>
    <row r="11" spans="1:19" x14ac:dyDescent="0.3">
      <c r="A11" s="82" t="s">
        <v>881</v>
      </c>
      <c r="B11" s="64">
        <f>VLOOKUP($A11,'Return Data'!$B$7:$R$2292,3,0)</f>
        <v>44533</v>
      </c>
      <c r="C11" s="65">
        <f>VLOOKUP($A11,'Return Data'!$B$7:$R$2292,4,0)</f>
        <v>42.089300000000001</v>
      </c>
      <c r="D11" s="65">
        <f>VLOOKUP($A11,'Return Data'!$B$7:$R$2292,9,0)</f>
        <v>-0.60389999999999999</v>
      </c>
      <c r="E11" s="66">
        <f t="shared" si="0"/>
        <v>4</v>
      </c>
      <c r="F11" s="65">
        <f>VLOOKUP($A11,'Return Data'!$B$7:$R$2292,10,0)</f>
        <v>1.8573</v>
      </c>
      <c r="G11" s="66">
        <f t="shared" si="1"/>
        <v>3</v>
      </c>
      <c r="H11" s="65">
        <f>VLOOKUP($A11,'Return Data'!$B$7:$R$2292,11,0)</f>
        <v>-8.0348000000000006</v>
      </c>
      <c r="I11" s="66">
        <f t="shared" si="2"/>
        <v>4</v>
      </c>
      <c r="J11" s="65">
        <f>VLOOKUP($A11,'Return Data'!$B$7:$R$2292,12,0)</f>
        <v>6.1490999999999998</v>
      </c>
      <c r="K11" s="66">
        <f t="shared" si="3"/>
        <v>5</v>
      </c>
      <c r="L11" s="65">
        <f>VLOOKUP($A11,'Return Data'!$B$7:$R$2292,13,0)</f>
        <v>-4.1130000000000004</v>
      </c>
      <c r="M11" s="66">
        <f t="shared" si="4"/>
        <v>7</v>
      </c>
      <c r="N11" s="65">
        <f>VLOOKUP($A11,'Return Data'!$B$7:$R$2292,17,0)</f>
        <v>10.3858</v>
      </c>
      <c r="O11" s="66">
        <f t="shared" si="5"/>
        <v>10</v>
      </c>
      <c r="P11" s="65">
        <f>VLOOKUP($A11,'Return Data'!$B$7:$R$2292,14,0)</f>
        <v>14.6113</v>
      </c>
      <c r="Q11" s="66">
        <f t="shared" si="6"/>
        <v>7</v>
      </c>
      <c r="R11" s="65">
        <f>VLOOKUP($A11,'Return Data'!$B$7:$R$2292,16,0)</f>
        <v>7.3400999999999996</v>
      </c>
      <c r="S11" s="67">
        <f t="shared" si="7"/>
        <v>8</v>
      </c>
    </row>
    <row r="12" spans="1:19" x14ac:dyDescent="0.3">
      <c r="A12" s="82" t="s">
        <v>883</v>
      </c>
      <c r="B12" s="64">
        <f>VLOOKUP($A12,'Return Data'!$B$7:$R$2292,3,0)</f>
        <v>44533</v>
      </c>
      <c r="C12" s="65">
        <f>VLOOKUP($A12,'Return Data'!$B$7:$R$2292,4,0)</f>
        <v>4372.9152000000004</v>
      </c>
      <c r="D12" s="65">
        <f>VLOOKUP($A12,'Return Data'!$B$7:$R$2292,9,0)</f>
        <v>-0.43869999999999998</v>
      </c>
      <c r="E12" s="66">
        <f t="shared" si="0"/>
        <v>3</v>
      </c>
      <c r="F12" s="65">
        <f>VLOOKUP($A12,'Return Data'!$B$7:$R$2292,10,0)</f>
        <v>2.0297000000000001</v>
      </c>
      <c r="G12" s="66">
        <f t="shared" si="1"/>
        <v>2</v>
      </c>
      <c r="H12" s="65">
        <f>VLOOKUP($A12,'Return Data'!$B$7:$R$2292,11,0)</f>
        <v>-7.9603000000000002</v>
      </c>
      <c r="I12" s="66">
        <f t="shared" si="2"/>
        <v>2</v>
      </c>
      <c r="J12" s="65">
        <f>VLOOKUP($A12,'Return Data'!$B$7:$R$2292,12,0)</f>
        <v>6.4919000000000002</v>
      </c>
      <c r="K12" s="66">
        <f t="shared" si="3"/>
        <v>1</v>
      </c>
      <c r="L12" s="65">
        <f>VLOOKUP($A12,'Return Data'!$B$7:$R$2292,13,0)</f>
        <v>-3.8837000000000002</v>
      </c>
      <c r="M12" s="66">
        <f t="shared" si="4"/>
        <v>1</v>
      </c>
      <c r="N12" s="65">
        <f>VLOOKUP($A12,'Return Data'!$B$7:$R$2292,17,0)</f>
        <v>10.5472</v>
      </c>
      <c r="O12" s="66">
        <f t="shared" si="5"/>
        <v>7</v>
      </c>
      <c r="P12" s="65">
        <f>VLOOKUP($A12,'Return Data'!$B$7:$R$2292,14,0)</f>
        <v>14.750999999999999</v>
      </c>
      <c r="Q12" s="66">
        <f t="shared" si="6"/>
        <v>6</v>
      </c>
      <c r="R12" s="65">
        <f>VLOOKUP($A12,'Return Data'!$B$7:$R$2292,16,0)</f>
        <v>4.1557000000000004</v>
      </c>
      <c r="S12" s="67">
        <f t="shared" si="7"/>
        <v>11</v>
      </c>
    </row>
    <row r="13" spans="1:19" x14ac:dyDescent="0.3">
      <c r="A13" s="82" t="s">
        <v>885</v>
      </c>
      <c r="B13" s="64">
        <f>VLOOKUP($A13,'Return Data'!$B$7:$R$2292,3,0)</f>
        <v>44533</v>
      </c>
      <c r="C13" s="65">
        <f>VLOOKUP($A13,'Return Data'!$B$7:$R$2292,4,0)</f>
        <v>4271.7578000000003</v>
      </c>
      <c r="D13" s="65">
        <f>VLOOKUP($A13,'Return Data'!$B$7:$R$2292,9,0)</f>
        <v>-0.64449999999999996</v>
      </c>
      <c r="E13" s="66">
        <f t="shared" si="0"/>
        <v>6</v>
      </c>
      <c r="F13" s="65">
        <f>VLOOKUP($A13,'Return Data'!$B$7:$R$2292,10,0)</f>
        <v>1.7955000000000001</v>
      </c>
      <c r="G13" s="66">
        <f t="shared" si="1"/>
        <v>6</v>
      </c>
      <c r="H13" s="65">
        <f>VLOOKUP($A13,'Return Data'!$B$7:$R$2292,11,0)</f>
        <v>-8.1098999999999997</v>
      </c>
      <c r="I13" s="66">
        <f t="shared" si="2"/>
        <v>8</v>
      </c>
      <c r="J13" s="65">
        <f>VLOOKUP($A13,'Return Data'!$B$7:$R$2292,12,0)</f>
        <v>6.2641999999999998</v>
      </c>
      <c r="K13" s="66">
        <f t="shared" si="3"/>
        <v>2</v>
      </c>
      <c r="L13" s="65">
        <f>VLOOKUP($A13,'Return Data'!$B$7:$R$2292,13,0)</f>
        <v>-4.0167999999999999</v>
      </c>
      <c r="M13" s="66">
        <f t="shared" si="4"/>
        <v>4</v>
      </c>
      <c r="N13" s="65">
        <f>VLOOKUP($A13,'Return Data'!$B$7:$R$2292,17,0)</f>
        <v>10.8195</v>
      </c>
      <c r="O13" s="66">
        <f t="shared" si="5"/>
        <v>2</v>
      </c>
      <c r="P13" s="65">
        <f>VLOOKUP($A13,'Return Data'!$B$7:$R$2292,14,0)</f>
        <v>14.978400000000001</v>
      </c>
      <c r="Q13" s="66">
        <f t="shared" si="6"/>
        <v>1</v>
      </c>
      <c r="R13" s="65">
        <f>VLOOKUP($A13,'Return Data'!$B$7:$R$2292,16,0)</f>
        <v>8.2578999999999994</v>
      </c>
      <c r="S13" s="67">
        <f t="shared" si="7"/>
        <v>6</v>
      </c>
    </row>
    <row r="14" spans="1:19" x14ac:dyDescent="0.3">
      <c r="A14" s="82" t="s">
        <v>887</v>
      </c>
      <c r="B14" s="64">
        <f>VLOOKUP($A14,'Return Data'!$B$7:$R$2292,3,0)</f>
        <v>44533</v>
      </c>
      <c r="C14" s="65">
        <f>VLOOKUP($A14,'Return Data'!$B$7:$R$2292,4,0)</f>
        <v>41.1462</v>
      </c>
      <c r="D14" s="65">
        <f>VLOOKUP($A14,'Return Data'!$B$7:$R$2292,9,0)</f>
        <v>-0.70330000000000004</v>
      </c>
      <c r="E14" s="66">
        <f t="shared" si="0"/>
        <v>8</v>
      </c>
      <c r="F14" s="65">
        <f>VLOOKUP($A14,'Return Data'!$B$7:$R$2292,10,0)</f>
        <v>1.7634000000000001</v>
      </c>
      <c r="G14" s="66">
        <f t="shared" si="1"/>
        <v>8</v>
      </c>
      <c r="H14" s="65">
        <f>VLOOKUP($A14,'Return Data'!$B$7:$R$2292,11,0)</f>
        <v>-8.0839999999999996</v>
      </c>
      <c r="I14" s="66">
        <f t="shared" si="2"/>
        <v>7</v>
      </c>
      <c r="J14" s="65">
        <f>VLOOKUP($A14,'Return Data'!$B$7:$R$2292,12,0)</f>
        <v>6.1432000000000002</v>
      </c>
      <c r="K14" s="66">
        <f t="shared" si="3"/>
        <v>6</v>
      </c>
      <c r="L14" s="65">
        <f>VLOOKUP($A14,'Return Data'!$B$7:$R$2292,13,0)</f>
        <v>-4.0750999999999999</v>
      </c>
      <c r="M14" s="66">
        <f t="shared" si="4"/>
        <v>6</v>
      </c>
      <c r="N14" s="65">
        <f>VLOOKUP($A14,'Return Data'!$B$7:$R$2292,17,0)</f>
        <v>10.6881</v>
      </c>
      <c r="O14" s="66">
        <f t="shared" si="5"/>
        <v>4</v>
      </c>
      <c r="P14" s="65">
        <f>VLOOKUP($A14,'Return Data'!$B$7:$R$2292,14,0)</f>
        <v>14.846299999999999</v>
      </c>
      <c r="Q14" s="66">
        <f t="shared" si="6"/>
        <v>5</v>
      </c>
      <c r="R14" s="65">
        <f>VLOOKUP($A14,'Return Data'!$B$7:$R$2292,16,0)</f>
        <v>11.3352</v>
      </c>
      <c r="S14" s="67">
        <f t="shared" si="7"/>
        <v>1</v>
      </c>
    </row>
    <row r="15" spans="1:19" x14ac:dyDescent="0.3">
      <c r="A15" s="82" t="s">
        <v>889</v>
      </c>
      <c r="B15" s="64">
        <f>VLOOKUP($A15,'Return Data'!$B$7:$R$2292,3,0)</f>
        <v>44533</v>
      </c>
      <c r="C15" s="65">
        <f>VLOOKUP($A15,'Return Data'!$B$7:$R$2292,4,0)</f>
        <v>41.140300000000003</v>
      </c>
      <c r="D15" s="65">
        <f>VLOOKUP($A15,'Return Data'!$B$7:$R$2292,9,0)</f>
        <v>2.1004</v>
      </c>
      <c r="E15" s="66">
        <f t="shared" si="0"/>
        <v>1</v>
      </c>
      <c r="F15" s="65">
        <f>VLOOKUP($A15,'Return Data'!$B$7:$R$2292,10,0)</f>
        <v>2.1366999999999998</v>
      </c>
      <c r="G15" s="66">
        <f t="shared" si="1"/>
        <v>1</v>
      </c>
      <c r="H15" s="65">
        <f>VLOOKUP($A15,'Return Data'!$B$7:$R$2292,11,0)</f>
        <v>-7.9196999999999997</v>
      </c>
      <c r="I15" s="66">
        <f t="shared" si="2"/>
        <v>1</v>
      </c>
      <c r="J15" s="65">
        <f>VLOOKUP($A15,'Return Data'!$B$7:$R$2292,12,0)</f>
        <v>5.2713000000000001</v>
      </c>
      <c r="K15" s="66">
        <f t="shared" si="3"/>
        <v>11</v>
      </c>
      <c r="L15" s="65">
        <f>VLOOKUP($A15,'Return Data'!$B$7:$R$2292,13,0)</f>
        <v>-4.7873999999999999</v>
      </c>
      <c r="M15" s="66">
        <f t="shared" si="4"/>
        <v>11</v>
      </c>
      <c r="N15" s="65">
        <f>VLOOKUP($A15,'Return Data'!$B$7:$R$2292,17,0)</f>
        <v>10.531599999999999</v>
      </c>
      <c r="O15" s="66">
        <f t="shared" si="5"/>
        <v>8</v>
      </c>
      <c r="P15" s="65">
        <f>VLOOKUP($A15,'Return Data'!$B$7:$R$2292,14,0)</f>
        <v>14.5398</v>
      </c>
      <c r="Q15" s="66">
        <f t="shared" si="6"/>
        <v>10</v>
      </c>
      <c r="R15" s="65">
        <f>VLOOKUP($A15,'Return Data'!$B$7:$R$2292,16,0)</f>
        <v>10.480399999999999</v>
      </c>
      <c r="S15" s="67">
        <f t="shared" si="7"/>
        <v>3</v>
      </c>
    </row>
    <row r="16" spans="1:19" x14ac:dyDescent="0.3">
      <c r="A16" s="82" t="s">
        <v>891</v>
      </c>
      <c r="B16" s="64">
        <f>VLOOKUP($A16,'Return Data'!$B$7:$R$2292,3,0)</f>
        <v>44533</v>
      </c>
      <c r="C16" s="65">
        <f>VLOOKUP($A16,'Return Data'!$B$7:$R$2292,4,0)</f>
        <v>2041.5922</v>
      </c>
      <c r="D16" s="65">
        <f>VLOOKUP($A16,'Return Data'!$B$7:$R$2292,9,0)</f>
        <v>-0.86419999999999997</v>
      </c>
      <c r="E16" s="66">
        <f t="shared" si="0"/>
        <v>10</v>
      </c>
      <c r="F16" s="65">
        <f>VLOOKUP($A16,'Return Data'!$B$7:$R$2292,10,0)</f>
        <v>1.4703999999999999</v>
      </c>
      <c r="G16" s="66">
        <f t="shared" si="1"/>
        <v>10</v>
      </c>
      <c r="H16" s="65">
        <f>VLOOKUP($A16,'Return Data'!$B$7:$R$2292,11,0)</f>
        <v>-8.3118999999999996</v>
      </c>
      <c r="I16" s="66">
        <f t="shared" si="2"/>
        <v>10</v>
      </c>
      <c r="J16" s="65">
        <f>VLOOKUP($A16,'Return Data'!$B$7:$R$2292,12,0)</f>
        <v>5.9020000000000001</v>
      </c>
      <c r="K16" s="66">
        <f t="shared" si="3"/>
        <v>9</v>
      </c>
      <c r="L16" s="65">
        <f>VLOOKUP($A16,'Return Data'!$B$7:$R$2292,13,0)</f>
        <v>-4.3224999999999998</v>
      </c>
      <c r="M16" s="66">
        <f t="shared" si="4"/>
        <v>9</v>
      </c>
      <c r="N16" s="65">
        <f>VLOOKUP($A16,'Return Data'!$B$7:$R$2292,17,0)</f>
        <v>10.423999999999999</v>
      </c>
      <c r="O16" s="66">
        <f t="shared" si="5"/>
        <v>9</v>
      </c>
      <c r="P16" s="65">
        <f>VLOOKUP($A16,'Return Data'!$B$7:$R$2292,14,0)</f>
        <v>14.5791</v>
      </c>
      <c r="Q16" s="66">
        <f t="shared" si="6"/>
        <v>9</v>
      </c>
      <c r="R16" s="65">
        <f>VLOOKUP($A16,'Return Data'!$B$7:$R$2292,16,0)</f>
        <v>9.3816000000000006</v>
      </c>
      <c r="S16" s="67">
        <f t="shared" si="7"/>
        <v>4</v>
      </c>
    </row>
    <row r="17" spans="1:19" x14ac:dyDescent="0.3">
      <c r="A17" s="82" t="s">
        <v>894</v>
      </c>
      <c r="B17" s="64">
        <f>VLOOKUP($A17,'Return Data'!$B$7:$R$2292,3,0)</f>
        <v>44533</v>
      </c>
      <c r="C17" s="65">
        <f>VLOOKUP($A17,'Return Data'!$B$7:$R$2292,4,0)</f>
        <v>4223.2302</v>
      </c>
      <c r="D17" s="65">
        <f>VLOOKUP($A17,'Return Data'!$B$7:$R$2292,9,0)</f>
        <v>-0.63490000000000002</v>
      </c>
      <c r="E17" s="66">
        <f t="shared" si="0"/>
        <v>5</v>
      </c>
      <c r="F17" s="65">
        <f>VLOOKUP($A17,'Return Data'!$B$7:$R$2292,10,0)</f>
        <v>1.7984</v>
      </c>
      <c r="G17" s="66">
        <f t="shared" si="1"/>
        <v>5</v>
      </c>
      <c r="H17" s="65">
        <f>VLOOKUP($A17,'Return Data'!$B$7:$R$2292,11,0)</f>
        <v>-8.0699000000000005</v>
      </c>
      <c r="I17" s="66">
        <f t="shared" si="2"/>
        <v>6</v>
      </c>
      <c r="J17" s="65">
        <f>VLOOKUP($A17,'Return Data'!$B$7:$R$2292,12,0)</f>
        <v>6.1821999999999999</v>
      </c>
      <c r="K17" s="66">
        <f t="shared" si="3"/>
        <v>4</v>
      </c>
      <c r="L17" s="65">
        <f>VLOOKUP($A17,'Return Data'!$B$7:$R$2292,13,0)</f>
        <v>-4.0667999999999997</v>
      </c>
      <c r="M17" s="66">
        <f t="shared" si="4"/>
        <v>5</v>
      </c>
      <c r="N17" s="65">
        <f>VLOOKUP($A17,'Return Data'!$B$7:$R$2292,17,0)</f>
        <v>10.732200000000001</v>
      </c>
      <c r="O17" s="66">
        <f t="shared" si="5"/>
        <v>3</v>
      </c>
      <c r="P17" s="65">
        <f>VLOOKUP($A17,'Return Data'!$B$7:$R$2292,14,0)</f>
        <v>14.869300000000001</v>
      </c>
      <c r="Q17" s="66">
        <f t="shared" si="6"/>
        <v>3</v>
      </c>
      <c r="R17" s="65">
        <f>VLOOKUP($A17,'Return Data'!$B$7:$R$2292,16,0)</f>
        <v>8.8110999999999997</v>
      </c>
      <c r="S17" s="67">
        <f t="shared" si="7"/>
        <v>5</v>
      </c>
    </row>
    <row r="18" spans="1:19" x14ac:dyDescent="0.3">
      <c r="A18" s="82" t="s">
        <v>895</v>
      </c>
      <c r="B18" s="64">
        <f>VLOOKUP($A18,'Return Data'!$B$7:$R$2292,3,0)</f>
        <v>44533</v>
      </c>
      <c r="C18" s="65">
        <f>VLOOKUP($A18,'Return Data'!$B$7:$R$2292,4,0)</f>
        <v>41.135100000000001</v>
      </c>
      <c r="D18" s="65">
        <f>VLOOKUP($A18,'Return Data'!$B$7:$R$2292,9,0)</f>
        <v>-1.2527999999999999</v>
      </c>
      <c r="E18" s="66">
        <f t="shared" si="0"/>
        <v>11</v>
      </c>
      <c r="F18" s="65">
        <f>VLOOKUP($A18,'Return Data'!$B$7:$R$2292,10,0)</f>
        <v>1.2383</v>
      </c>
      <c r="G18" s="66">
        <f t="shared" si="1"/>
        <v>11</v>
      </c>
      <c r="H18" s="65">
        <f>VLOOKUP($A18,'Return Data'!$B$7:$R$2292,11,0)</f>
        <v>-8.7929999999999993</v>
      </c>
      <c r="I18" s="66">
        <f t="shared" si="2"/>
        <v>11</v>
      </c>
      <c r="J18" s="65">
        <f>VLOOKUP($A18,'Return Data'!$B$7:$R$2292,12,0)</f>
        <v>5.6936999999999998</v>
      </c>
      <c r="K18" s="66">
        <f t="shared" si="3"/>
        <v>10</v>
      </c>
      <c r="L18" s="65">
        <f>VLOOKUP($A18,'Return Data'!$B$7:$R$2292,13,0)</f>
        <v>-4.6904000000000003</v>
      </c>
      <c r="M18" s="66">
        <f t="shared" si="4"/>
        <v>10</v>
      </c>
      <c r="N18" s="65">
        <f>VLOOKUP($A18,'Return Data'!$B$7:$R$2292,17,0)</f>
        <v>10.123200000000001</v>
      </c>
      <c r="O18" s="66">
        <f t="shared" si="5"/>
        <v>11</v>
      </c>
      <c r="P18" s="65">
        <f>VLOOKUP($A18,'Return Data'!$B$7:$R$2292,14,0)</f>
        <v>14.4117</v>
      </c>
      <c r="Q18" s="66">
        <f t="shared" si="6"/>
        <v>11</v>
      </c>
      <c r="R18" s="65">
        <f>VLOOKUP($A18,'Return Data'!$B$7:$R$2292,16,0)</f>
        <v>10.553800000000001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-0.43857272727272717</v>
      </c>
      <c r="E20" s="88"/>
      <c r="F20" s="89">
        <f>AVERAGE(F8:F18)</f>
        <v>1.7656272727272728</v>
      </c>
      <c r="G20" s="88"/>
      <c r="H20" s="89">
        <f>AVERAGE(H8:H18)</f>
        <v>-8.1345454545454565</v>
      </c>
      <c r="I20" s="88"/>
      <c r="J20" s="89">
        <f>AVERAGE(J8:J18)</f>
        <v>6.0472818181818182</v>
      </c>
      <c r="K20" s="88"/>
      <c r="L20" s="89">
        <f>AVERAGE(L8:L18)</f>
        <v>-4.1891727272727275</v>
      </c>
      <c r="M20" s="88"/>
      <c r="N20" s="89">
        <f>AVERAGE(N8:N18)</f>
        <v>10.577663636363637</v>
      </c>
      <c r="O20" s="88"/>
      <c r="P20" s="89">
        <f>AVERAGE(P8:P18)</f>
        <v>14.724972727272728</v>
      </c>
      <c r="Q20" s="88"/>
      <c r="R20" s="89">
        <f>AVERAGE(R8:R18)</f>
        <v>8.2904545454545442</v>
      </c>
      <c r="S20" s="90"/>
    </row>
    <row r="21" spans="1:19" x14ac:dyDescent="0.3">
      <c r="A21" s="87" t="s">
        <v>28</v>
      </c>
      <c r="B21" s="88"/>
      <c r="C21" s="88"/>
      <c r="D21" s="89">
        <f>MIN(D8:D18)</f>
        <v>-1.2527999999999999</v>
      </c>
      <c r="E21" s="88"/>
      <c r="F21" s="89">
        <f>MIN(F8:F18)</f>
        <v>1.2383</v>
      </c>
      <c r="G21" s="88"/>
      <c r="H21" s="89">
        <f>MIN(H8:H18)</f>
        <v>-8.7929999999999993</v>
      </c>
      <c r="I21" s="88"/>
      <c r="J21" s="89">
        <f>MIN(J8:J18)</f>
        <v>5.2713000000000001</v>
      </c>
      <c r="K21" s="88"/>
      <c r="L21" s="89">
        <f>MIN(L8:L18)</f>
        <v>-4.7873999999999999</v>
      </c>
      <c r="M21" s="88"/>
      <c r="N21" s="89">
        <f>MIN(N8:N18)</f>
        <v>10.123200000000001</v>
      </c>
      <c r="O21" s="88"/>
      <c r="P21" s="89">
        <f>MIN(P8:P18)</f>
        <v>14.4117</v>
      </c>
      <c r="Q21" s="88"/>
      <c r="R21" s="89">
        <f>MIN(R8:R18)</f>
        <v>4.1557000000000004</v>
      </c>
      <c r="S21" s="90"/>
    </row>
    <row r="22" spans="1:19" ht="15" thickBot="1" x14ac:dyDescent="0.35">
      <c r="A22" s="91" t="s">
        <v>29</v>
      </c>
      <c r="B22" s="92"/>
      <c r="C22" s="92"/>
      <c r="D22" s="93">
        <f>MAX(D8:D18)</f>
        <v>2.1004</v>
      </c>
      <c r="E22" s="92"/>
      <c r="F22" s="93">
        <f>MAX(F8:F18)</f>
        <v>2.1366999999999998</v>
      </c>
      <c r="G22" s="92"/>
      <c r="H22" s="93">
        <f>MAX(H8:H18)</f>
        <v>-7.9196999999999997</v>
      </c>
      <c r="I22" s="92"/>
      <c r="J22" s="93">
        <f>MAX(J8:J18)</f>
        <v>6.4919000000000002</v>
      </c>
      <c r="K22" s="92"/>
      <c r="L22" s="93">
        <f>MAX(L8:L18)</f>
        <v>-3.8837000000000002</v>
      </c>
      <c r="M22" s="92"/>
      <c r="N22" s="93">
        <f>MAX(N8:N18)</f>
        <v>10.8424</v>
      </c>
      <c r="O22" s="92"/>
      <c r="P22" s="93">
        <f>MAX(P8:P18)</f>
        <v>14.978400000000001</v>
      </c>
      <c r="Q22" s="92"/>
      <c r="R22" s="93">
        <f>MAX(R8:R18)</f>
        <v>11.3352</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875</v>
      </c>
      <c r="B8" s="64">
        <f>VLOOKUP($A8,'Return Data'!$B$7:$R$2292,3,0)</f>
        <v>44533</v>
      </c>
      <c r="C8" s="65">
        <f>VLOOKUP($A8,'Return Data'!$B$7:$R$2292,4,0)</f>
        <v>14.5939</v>
      </c>
      <c r="D8" s="65">
        <f>VLOOKUP($A8,'Return Data'!$B$7:$R$2292,9,0)</f>
        <v>6.9253999999999998</v>
      </c>
      <c r="E8" s="66">
        <f>RANK(D8,D$8:D$18,0)</f>
        <v>1</v>
      </c>
      <c r="F8" s="65">
        <f>VLOOKUP($A8,'Return Data'!$B$7:$R$2292,10,0)</f>
        <v>-1.2439</v>
      </c>
      <c r="G8" s="66">
        <f>RANK(F8,F$8:F$18,0)</f>
        <v>10</v>
      </c>
      <c r="H8" s="65">
        <f>VLOOKUP($A8,'Return Data'!$B$7:$R$2292,11,0)</f>
        <v>-7.1295000000000002</v>
      </c>
      <c r="I8" s="66">
        <f>RANK(H8,H$8:H$18,0)</f>
        <v>9</v>
      </c>
      <c r="J8" s="65">
        <f>VLOOKUP($A8,'Return Data'!$B$7:$R$2292,12,0)</f>
        <v>5.2794999999999996</v>
      </c>
      <c r="K8" s="66">
        <f>RANK(J8,J$8:J$18,0)</f>
        <v>7</v>
      </c>
      <c r="L8" s="65">
        <f>VLOOKUP($A8,'Return Data'!$B$7:$R$2292,13,0)</f>
        <v>-4.0418000000000003</v>
      </c>
      <c r="M8" s="66">
        <f>RANK(L8,L$8:L$18,0)</f>
        <v>1</v>
      </c>
      <c r="N8" s="65">
        <f>VLOOKUP($A8,'Return Data'!$B$7:$R$2292,17,0)</f>
        <v>10.2506</v>
      </c>
      <c r="O8" s="66">
        <f>RANK(N8,N$8:N$18,0)</f>
        <v>7</v>
      </c>
      <c r="P8" s="65">
        <f>VLOOKUP($A8,'Return Data'!$B$7:$R$2292,14,0)</f>
        <v>13.857100000000001</v>
      </c>
      <c r="Q8" s="66">
        <f>RANK(P8,P$8:P$18,0)</f>
        <v>10</v>
      </c>
      <c r="R8" s="65">
        <f>VLOOKUP($A8,'Return Data'!$B$7:$R$2292,16,0)</f>
        <v>3.9689000000000001</v>
      </c>
      <c r="S8" s="67">
        <f>RANK(R8,R$8:R$18,0)</f>
        <v>6</v>
      </c>
    </row>
    <row r="9" spans="1:19" x14ac:dyDescent="0.3">
      <c r="A9" s="82" t="s">
        <v>877</v>
      </c>
      <c r="B9" s="64">
        <f>VLOOKUP($A9,'Return Data'!$B$7:$R$2292,3,0)</f>
        <v>44533</v>
      </c>
      <c r="C9" s="65">
        <f>VLOOKUP($A9,'Return Data'!$B$7:$R$2292,4,0)</f>
        <v>14.558</v>
      </c>
      <c r="D9" s="65">
        <f>VLOOKUP($A9,'Return Data'!$B$7:$R$2292,9,0)</f>
        <v>-0.1003</v>
      </c>
      <c r="E9" s="66">
        <f t="shared" ref="E9:E18" si="0">RANK(D9,D$8:D$18,0)</f>
        <v>5</v>
      </c>
      <c r="F9" s="65">
        <f>VLOOKUP($A9,'Return Data'!$B$7:$R$2292,10,0)</f>
        <v>1.2547999999999999</v>
      </c>
      <c r="G9" s="66">
        <f t="shared" ref="G9:G18" si="1">RANK(F9,F$8:F$18,0)</f>
        <v>7</v>
      </c>
      <c r="H9" s="65">
        <f>VLOOKUP($A9,'Return Data'!$B$7:$R$2292,11,0)</f>
        <v>-6.6805000000000003</v>
      </c>
      <c r="I9" s="66">
        <f t="shared" ref="I9:I18" si="2">RANK(H9,H$8:H$18,0)</f>
        <v>5</v>
      </c>
      <c r="J9" s="65">
        <f>VLOOKUP($A9,'Return Data'!$B$7:$R$2292,12,0)</f>
        <v>5.3354999999999997</v>
      </c>
      <c r="K9" s="66">
        <f t="shared" ref="K9:K18" si="3">RANK(J9,J$8:J$18,0)</f>
        <v>6</v>
      </c>
      <c r="L9" s="65">
        <f>VLOOKUP($A9,'Return Data'!$B$7:$R$2292,13,0)</f>
        <v>-4.2161</v>
      </c>
      <c r="M9" s="66">
        <f t="shared" ref="M9:M18" si="4">RANK(L9,L$8:L$18,0)</f>
        <v>3</v>
      </c>
      <c r="N9" s="65">
        <f>VLOOKUP($A9,'Return Data'!$B$7:$R$2292,17,0)</f>
        <v>10.893700000000001</v>
      </c>
      <c r="O9" s="66">
        <f t="shared" ref="O9:O18" si="5">RANK(N9,N$8:N$18,0)</f>
        <v>2</v>
      </c>
      <c r="P9" s="65">
        <f>VLOOKUP($A9,'Return Data'!$B$7:$R$2292,14,0)</f>
        <v>14.6747</v>
      </c>
      <c r="Q9" s="66">
        <f t="shared" ref="Q9:Q18" si="6">RANK(P9,P$8:P$18,0)</f>
        <v>3</v>
      </c>
      <c r="R9" s="65">
        <f>VLOOKUP($A9,'Return Data'!$B$7:$R$2292,16,0)</f>
        <v>3.7774000000000001</v>
      </c>
      <c r="S9" s="67">
        <f t="shared" ref="S9:S18" si="7">RANK(R9,R$8:R$18,0)</f>
        <v>7</v>
      </c>
    </row>
    <row r="10" spans="1:19" x14ac:dyDescent="0.3">
      <c r="A10" s="82" t="s">
        <v>878</v>
      </c>
      <c r="B10" s="64">
        <f>VLOOKUP($A10,'Return Data'!$B$7:$R$2292,3,0)</f>
        <v>44533</v>
      </c>
      <c r="C10" s="65">
        <f>VLOOKUP($A10,'Return Data'!$B$7:$R$2292,4,0)</f>
        <v>16.611599999999999</v>
      </c>
      <c r="D10" s="65">
        <f>VLOOKUP($A10,'Return Data'!$B$7:$R$2292,9,0)</f>
        <v>-43.912300000000002</v>
      </c>
      <c r="E10" s="66">
        <f t="shared" si="0"/>
        <v>11</v>
      </c>
      <c r="F10" s="65">
        <f>VLOOKUP($A10,'Return Data'!$B$7:$R$2292,10,0)</f>
        <v>-18.0044</v>
      </c>
      <c r="G10" s="66">
        <f t="shared" si="1"/>
        <v>11</v>
      </c>
      <c r="H10" s="65">
        <f>VLOOKUP($A10,'Return Data'!$B$7:$R$2292,11,0)</f>
        <v>-32.444499999999998</v>
      </c>
      <c r="I10" s="66">
        <f t="shared" si="2"/>
        <v>11</v>
      </c>
      <c r="J10" s="65">
        <f>VLOOKUP($A10,'Return Data'!$B$7:$R$2292,12,0)</f>
        <v>0.11840000000000001</v>
      </c>
      <c r="K10" s="66">
        <f t="shared" si="3"/>
        <v>11</v>
      </c>
      <c r="L10" s="65">
        <f>VLOOKUP($A10,'Return Data'!$B$7:$R$2292,13,0)</f>
        <v>-12.06</v>
      </c>
      <c r="M10" s="66">
        <f t="shared" si="4"/>
        <v>11</v>
      </c>
      <c r="N10" s="65">
        <f>VLOOKUP($A10,'Return Data'!$B$7:$R$2292,17,0)</f>
        <v>9.5640999999999998</v>
      </c>
      <c r="O10" s="66">
        <f t="shared" si="5"/>
        <v>11</v>
      </c>
      <c r="P10" s="65">
        <f>VLOOKUP($A10,'Return Data'!$B$7:$R$2292,14,0)</f>
        <v>18.162400000000002</v>
      </c>
      <c r="Q10" s="66">
        <f t="shared" si="6"/>
        <v>1</v>
      </c>
      <c r="R10" s="65">
        <f>VLOOKUP($A10,'Return Data'!$B$7:$R$2292,16,0)</f>
        <v>3.6309</v>
      </c>
      <c r="S10" s="67">
        <f t="shared" si="7"/>
        <v>9</v>
      </c>
    </row>
    <row r="11" spans="1:19" x14ac:dyDescent="0.3">
      <c r="A11" s="82" t="s">
        <v>880</v>
      </c>
      <c r="B11" s="64">
        <f>VLOOKUP($A11,'Return Data'!$B$7:$R$2292,3,0)</f>
        <v>44533</v>
      </c>
      <c r="C11" s="65">
        <f>VLOOKUP($A11,'Return Data'!$B$7:$R$2292,4,0)</f>
        <v>14.9749</v>
      </c>
      <c r="D11" s="65">
        <f>VLOOKUP($A11,'Return Data'!$B$7:$R$2292,9,0)</f>
        <v>-2.5701000000000001</v>
      </c>
      <c r="E11" s="66">
        <f t="shared" si="0"/>
        <v>7</v>
      </c>
      <c r="F11" s="65">
        <f>VLOOKUP($A11,'Return Data'!$B$7:$R$2292,10,0)</f>
        <v>1.484</v>
      </c>
      <c r="G11" s="66">
        <f t="shared" si="1"/>
        <v>4</v>
      </c>
      <c r="H11" s="65">
        <f>VLOOKUP($A11,'Return Data'!$B$7:$R$2292,11,0)</f>
        <v>-6.9531999999999998</v>
      </c>
      <c r="I11" s="66">
        <f t="shared" si="2"/>
        <v>8</v>
      </c>
      <c r="J11" s="65">
        <f>VLOOKUP($A11,'Return Data'!$B$7:$R$2292,12,0)</f>
        <v>5.1295000000000002</v>
      </c>
      <c r="K11" s="66">
        <f t="shared" si="3"/>
        <v>9</v>
      </c>
      <c r="L11" s="65">
        <f>VLOOKUP($A11,'Return Data'!$B$7:$R$2292,13,0)</f>
        <v>-4.9019000000000004</v>
      </c>
      <c r="M11" s="66">
        <f t="shared" si="4"/>
        <v>7</v>
      </c>
      <c r="N11" s="65">
        <f>VLOOKUP($A11,'Return Data'!$B$7:$R$2292,17,0)</f>
        <v>10.7445</v>
      </c>
      <c r="O11" s="66">
        <f t="shared" si="5"/>
        <v>3</v>
      </c>
      <c r="P11" s="65">
        <f>VLOOKUP($A11,'Return Data'!$B$7:$R$2292,14,0)</f>
        <v>14.296900000000001</v>
      </c>
      <c r="Q11" s="66">
        <f t="shared" si="6"/>
        <v>6</v>
      </c>
      <c r="R11" s="65">
        <f>VLOOKUP($A11,'Return Data'!$B$7:$R$2292,16,0)</f>
        <v>4.0805999999999996</v>
      </c>
      <c r="S11" s="67">
        <f t="shared" si="7"/>
        <v>5</v>
      </c>
    </row>
    <row r="12" spans="1:19" x14ac:dyDescent="0.3">
      <c r="A12" s="82" t="s">
        <v>882</v>
      </c>
      <c r="B12" s="64">
        <f>VLOOKUP($A12,'Return Data'!$B$7:$R$2292,3,0)</f>
        <v>44533</v>
      </c>
      <c r="C12" s="65">
        <f>VLOOKUP($A12,'Return Data'!$B$7:$R$2292,4,0)</f>
        <v>15.474</v>
      </c>
      <c r="D12" s="65">
        <f>VLOOKUP($A12,'Return Data'!$B$7:$R$2292,9,0)</f>
        <v>-2.3542000000000001</v>
      </c>
      <c r="E12" s="66">
        <f t="shared" si="0"/>
        <v>6</v>
      </c>
      <c r="F12" s="65">
        <f>VLOOKUP($A12,'Return Data'!$B$7:$R$2292,10,0)</f>
        <v>1.3159000000000001</v>
      </c>
      <c r="G12" s="66">
        <f t="shared" si="1"/>
        <v>6</v>
      </c>
      <c r="H12" s="65">
        <f>VLOOKUP($A12,'Return Data'!$B$7:$R$2292,11,0)</f>
        <v>-6.8075000000000001</v>
      </c>
      <c r="I12" s="66">
        <f t="shared" si="2"/>
        <v>6</v>
      </c>
      <c r="J12" s="65">
        <f>VLOOKUP($A12,'Return Data'!$B$7:$R$2292,12,0)</f>
        <v>5.4851000000000001</v>
      </c>
      <c r="K12" s="66">
        <f t="shared" si="3"/>
        <v>4</v>
      </c>
      <c r="L12" s="65">
        <f>VLOOKUP($A12,'Return Data'!$B$7:$R$2292,13,0)</f>
        <v>-5.0388999999999999</v>
      </c>
      <c r="M12" s="66">
        <f t="shared" si="4"/>
        <v>8</v>
      </c>
      <c r="N12" s="65">
        <f>VLOOKUP($A12,'Return Data'!$B$7:$R$2292,17,0)</f>
        <v>10.5122</v>
      </c>
      <c r="O12" s="66">
        <f t="shared" si="5"/>
        <v>4</v>
      </c>
      <c r="P12" s="65">
        <f>VLOOKUP($A12,'Return Data'!$B$7:$R$2292,14,0)</f>
        <v>14.1351</v>
      </c>
      <c r="Q12" s="66">
        <f t="shared" si="6"/>
        <v>8</v>
      </c>
      <c r="R12" s="65">
        <f>VLOOKUP($A12,'Return Data'!$B$7:$R$2292,16,0)</f>
        <v>4.3936000000000002</v>
      </c>
      <c r="S12" s="67">
        <f t="shared" si="7"/>
        <v>4</v>
      </c>
    </row>
    <row r="13" spans="1:19" x14ac:dyDescent="0.3">
      <c r="A13" s="82" t="s">
        <v>884</v>
      </c>
      <c r="B13" s="64">
        <f>VLOOKUP($A13,'Return Data'!$B$7:$R$2292,3,0)</f>
        <v>44533</v>
      </c>
      <c r="C13" s="65">
        <f>VLOOKUP($A13,'Return Data'!$B$7:$R$2292,4,0)</f>
        <v>12.9345</v>
      </c>
      <c r="D13" s="65">
        <f>VLOOKUP($A13,'Return Data'!$B$7:$R$2292,9,0)</f>
        <v>-4.6851000000000003</v>
      </c>
      <c r="E13" s="66">
        <f t="shared" si="0"/>
        <v>9</v>
      </c>
      <c r="F13" s="65">
        <f>VLOOKUP($A13,'Return Data'!$B$7:$R$2292,10,0)</f>
        <v>1.7002999999999999</v>
      </c>
      <c r="G13" s="66">
        <f t="shared" si="1"/>
        <v>3</v>
      </c>
      <c r="H13" s="65">
        <f>VLOOKUP($A13,'Return Data'!$B$7:$R$2292,11,0)</f>
        <v>-6.8884999999999996</v>
      </c>
      <c r="I13" s="66">
        <f t="shared" si="2"/>
        <v>7</v>
      </c>
      <c r="J13" s="65">
        <f>VLOOKUP($A13,'Return Data'!$B$7:$R$2292,12,0)</f>
        <v>7.0171999999999999</v>
      </c>
      <c r="K13" s="66">
        <f t="shared" si="3"/>
        <v>1</v>
      </c>
      <c r="L13" s="65">
        <f>VLOOKUP($A13,'Return Data'!$B$7:$R$2292,13,0)</f>
        <v>-5.1104000000000003</v>
      </c>
      <c r="M13" s="66">
        <f t="shared" si="4"/>
        <v>9</v>
      </c>
      <c r="N13" s="65">
        <f>VLOOKUP($A13,'Return Data'!$B$7:$R$2292,17,0)</f>
        <v>9.7857000000000003</v>
      </c>
      <c r="O13" s="66">
        <f t="shared" si="5"/>
        <v>10</v>
      </c>
      <c r="P13" s="65">
        <f>VLOOKUP($A13,'Return Data'!$B$7:$R$2292,14,0)</f>
        <v>13.744899999999999</v>
      </c>
      <c r="Q13" s="66">
        <f t="shared" si="6"/>
        <v>11</v>
      </c>
      <c r="R13" s="65">
        <f>VLOOKUP($A13,'Return Data'!$B$7:$R$2292,16,0)</f>
        <v>2.8025000000000002</v>
      </c>
      <c r="S13" s="67">
        <f t="shared" si="7"/>
        <v>11</v>
      </c>
    </row>
    <row r="14" spans="1:19" x14ac:dyDescent="0.3">
      <c r="A14" s="82" t="s">
        <v>886</v>
      </c>
      <c r="B14" s="64">
        <f>VLOOKUP($A14,'Return Data'!$B$7:$R$2292,3,0)</f>
        <v>44533</v>
      </c>
      <c r="C14" s="65">
        <f>VLOOKUP($A14,'Return Data'!$B$7:$R$2292,4,0)</f>
        <v>14.199400000000001</v>
      </c>
      <c r="D14" s="65">
        <f>VLOOKUP($A14,'Return Data'!$B$7:$R$2292,9,0)</f>
        <v>4.3510999999999997</v>
      </c>
      <c r="E14" s="66">
        <f t="shared" si="0"/>
        <v>2</v>
      </c>
      <c r="F14" s="65">
        <f>VLOOKUP($A14,'Return Data'!$B$7:$R$2292,10,0)</f>
        <v>2.5613999999999999</v>
      </c>
      <c r="G14" s="66">
        <f t="shared" si="1"/>
        <v>1</v>
      </c>
      <c r="H14" s="65">
        <f>VLOOKUP($A14,'Return Data'!$B$7:$R$2292,11,0)</f>
        <v>-6.5888999999999998</v>
      </c>
      <c r="I14" s="66">
        <f t="shared" si="2"/>
        <v>3</v>
      </c>
      <c r="J14" s="65">
        <f>VLOOKUP($A14,'Return Data'!$B$7:$R$2292,12,0)</f>
        <v>5.2209000000000003</v>
      </c>
      <c r="K14" s="66">
        <f t="shared" si="3"/>
        <v>8</v>
      </c>
      <c r="L14" s="65">
        <f>VLOOKUP($A14,'Return Data'!$B$7:$R$2292,13,0)</f>
        <v>-4.4577</v>
      </c>
      <c r="M14" s="66">
        <f t="shared" si="4"/>
        <v>4</v>
      </c>
      <c r="N14" s="65">
        <f>VLOOKUP($A14,'Return Data'!$B$7:$R$2292,17,0)</f>
        <v>9.9204000000000008</v>
      </c>
      <c r="O14" s="66">
        <f t="shared" si="5"/>
        <v>9</v>
      </c>
      <c r="P14" s="65">
        <f>VLOOKUP($A14,'Return Data'!$B$7:$R$2292,14,0)</f>
        <v>14.163500000000001</v>
      </c>
      <c r="Q14" s="66">
        <f t="shared" si="6"/>
        <v>7</v>
      </c>
      <c r="R14" s="65">
        <f>VLOOKUP($A14,'Return Data'!$B$7:$R$2292,16,0)</f>
        <v>3.5672999999999999</v>
      </c>
      <c r="S14" s="67">
        <f t="shared" si="7"/>
        <v>10</v>
      </c>
    </row>
    <row r="15" spans="1:19" x14ac:dyDescent="0.3">
      <c r="A15" s="82" t="s">
        <v>888</v>
      </c>
      <c r="B15" s="64">
        <f>VLOOKUP($A15,'Return Data'!$B$7:$R$2292,3,0)</f>
        <v>44533</v>
      </c>
      <c r="C15" s="65">
        <f>VLOOKUP($A15,'Return Data'!$B$7:$R$2292,4,0)</f>
        <v>19.4727</v>
      </c>
      <c r="D15" s="65">
        <f>VLOOKUP($A15,'Return Data'!$B$7:$R$2292,9,0)</f>
        <v>-3.2900999999999998</v>
      </c>
      <c r="E15" s="66">
        <f t="shared" si="0"/>
        <v>8</v>
      </c>
      <c r="F15" s="65">
        <f>VLOOKUP($A15,'Return Data'!$B$7:$R$2292,10,0)</f>
        <v>2.3161999999999998</v>
      </c>
      <c r="G15" s="66">
        <f t="shared" si="1"/>
        <v>2</v>
      </c>
      <c r="H15" s="65">
        <f>VLOOKUP($A15,'Return Data'!$B$7:$R$2292,11,0)</f>
        <v>-6.4886999999999997</v>
      </c>
      <c r="I15" s="66">
        <f t="shared" si="2"/>
        <v>1</v>
      </c>
      <c r="J15" s="65">
        <f>VLOOKUP($A15,'Return Data'!$B$7:$R$2292,12,0)</f>
        <v>5.6428000000000003</v>
      </c>
      <c r="K15" s="66">
        <f t="shared" si="3"/>
        <v>3</v>
      </c>
      <c r="L15" s="65">
        <f>VLOOKUP($A15,'Return Data'!$B$7:$R$2292,13,0)</f>
        <v>-4.1994999999999996</v>
      </c>
      <c r="M15" s="66">
        <f t="shared" si="4"/>
        <v>2</v>
      </c>
      <c r="N15" s="65">
        <f>VLOOKUP($A15,'Return Data'!$B$7:$R$2292,17,0)</f>
        <v>10.9834</v>
      </c>
      <c r="O15" s="66">
        <f t="shared" si="5"/>
        <v>1</v>
      </c>
      <c r="P15" s="65">
        <f>VLOOKUP($A15,'Return Data'!$B$7:$R$2292,14,0)</f>
        <v>14.936999999999999</v>
      </c>
      <c r="Q15" s="66">
        <f t="shared" si="6"/>
        <v>2</v>
      </c>
      <c r="R15" s="65">
        <f>VLOOKUP($A15,'Return Data'!$B$7:$R$2292,16,0)</f>
        <v>6.4255000000000004</v>
      </c>
      <c r="S15" s="67">
        <f t="shared" si="7"/>
        <v>1</v>
      </c>
    </row>
    <row r="16" spans="1:19" x14ac:dyDescent="0.3">
      <c r="A16" s="82" t="s">
        <v>890</v>
      </c>
      <c r="B16" s="64">
        <f>VLOOKUP($A16,'Return Data'!$B$7:$R$2292,3,0)</f>
        <v>44533</v>
      </c>
      <c r="C16" s="65">
        <f>VLOOKUP($A16,'Return Data'!$B$7:$R$2292,4,0)</f>
        <v>19.1463</v>
      </c>
      <c r="D16" s="65">
        <f>VLOOKUP($A16,'Return Data'!$B$7:$R$2292,9,0)</f>
        <v>-5.7553000000000001</v>
      </c>
      <c r="E16" s="66">
        <f t="shared" si="0"/>
        <v>10</v>
      </c>
      <c r="F16" s="65">
        <f>VLOOKUP($A16,'Return Data'!$B$7:$R$2292,10,0)</f>
        <v>-0.4269</v>
      </c>
      <c r="G16" s="66">
        <f t="shared" si="1"/>
        <v>9</v>
      </c>
      <c r="H16" s="65">
        <f>VLOOKUP($A16,'Return Data'!$B$7:$R$2292,11,0)</f>
        <v>-7.8315000000000001</v>
      </c>
      <c r="I16" s="66">
        <f t="shared" si="2"/>
        <v>10</v>
      </c>
      <c r="J16" s="65">
        <f>VLOOKUP($A16,'Return Data'!$B$7:$R$2292,12,0)</f>
        <v>4.9508999999999999</v>
      </c>
      <c r="K16" s="66">
        <f t="shared" si="3"/>
        <v>10</v>
      </c>
      <c r="L16" s="65">
        <f>VLOOKUP($A16,'Return Data'!$B$7:$R$2292,13,0)</f>
        <v>-5.3489000000000004</v>
      </c>
      <c r="M16" s="66">
        <f t="shared" si="4"/>
        <v>10</v>
      </c>
      <c r="N16" s="65">
        <f>VLOOKUP($A16,'Return Data'!$B$7:$R$2292,17,0)</f>
        <v>10.172499999999999</v>
      </c>
      <c r="O16" s="66">
        <f t="shared" si="5"/>
        <v>8</v>
      </c>
      <c r="P16" s="65">
        <f>VLOOKUP($A16,'Return Data'!$B$7:$R$2292,14,0)</f>
        <v>14.0764</v>
      </c>
      <c r="Q16" s="66">
        <f t="shared" si="6"/>
        <v>9</v>
      </c>
      <c r="R16" s="65">
        <f>VLOOKUP($A16,'Return Data'!$B$7:$R$2292,16,0)</f>
        <v>6.2279</v>
      </c>
      <c r="S16" s="67">
        <f t="shared" si="7"/>
        <v>3</v>
      </c>
    </row>
    <row r="17" spans="1:19" x14ac:dyDescent="0.3">
      <c r="A17" s="82" t="s">
        <v>892</v>
      </c>
      <c r="B17" s="64">
        <f>VLOOKUP($A17,'Return Data'!$B$7:$R$2292,3,0)</f>
        <v>44533</v>
      </c>
      <c r="C17" s="65">
        <f>VLOOKUP($A17,'Return Data'!$B$7:$R$2292,4,0)</f>
        <v>18.935199999999998</v>
      </c>
      <c r="D17" s="65">
        <f>VLOOKUP($A17,'Return Data'!$B$7:$R$2292,9,0)</f>
        <v>2.5700000000000001E-2</v>
      </c>
      <c r="E17" s="66">
        <f t="shared" si="0"/>
        <v>4</v>
      </c>
      <c r="F17" s="65">
        <f>VLOOKUP($A17,'Return Data'!$B$7:$R$2292,10,0)</f>
        <v>0.90869999999999995</v>
      </c>
      <c r="G17" s="66">
        <f t="shared" si="1"/>
        <v>8</v>
      </c>
      <c r="H17" s="65">
        <f>VLOOKUP($A17,'Return Data'!$B$7:$R$2292,11,0)</f>
        <v>-6.6756000000000002</v>
      </c>
      <c r="I17" s="66">
        <f t="shared" si="2"/>
        <v>4</v>
      </c>
      <c r="J17" s="65">
        <f>VLOOKUP($A17,'Return Data'!$B$7:$R$2292,12,0)</f>
        <v>5.6429</v>
      </c>
      <c r="K17" s="66">
        <f t="shared" si="3"/>
        <v>2</v>
      </c>
      <c r="L17" s="65">
        <f>VLOOKUP($A17,'Return Data'!$B$7:$R$2292,13,0)</f>
        <v>-4.7337999999999996</v>
      </c>
      <c r="M17" s="66">
        <f t="shared" si="4"/>
        <v>5</v>
      </c>
      <c r="N17" s="65">
        <f>VLOOKUP($A17,'Return Data'!$B$7:$R$2292,17,0)</f>
        <v>10.4161</v>
      </c>
      <c r="O17" s="66">
        <f t="shared" si="5"/>
        <v>5</v>
      </c>
      <c r="P17" s="65">
        <f>VLOOKUP($A17,'Return Data'!$B$7:$R$2292,14,0)</f>
        <v>14.5168</v>
      </c>
      <c r="Q17" s="66">
        <f t="shared" si="6"/>
        <v>5</v>
      </c>
      <c r="R17" s="65">
        <f>VLOOKUP($A17,'Return Data'!$B$7:$R$2292,16,0)</f>
        <v>6.2380000000000004</v>
      </c>
      <c r="S17" s="67">
        <f t="shared" si="7"/>
        <v>2</v>
      </c>
    </row>
    <row r="18" spans="1:19" x14ac:dyDescent="0.3">
      <c r="A18" s="82" t="s">
        <v>893</v>
      </c>
      <c r="B18" s="64">
        <f>VLOOKUP($A18,'Return Data'!$B$7:$R$2292,3,0)</f>
        <v>44533</v>
      </c>
      <c r="C18" s="65">
        <f>VLOOKUP($A18,'Return Data'!$B$7:$R$2292,4,0)</f>
        <v>14.5732</v>
      </c>
      <c r="D18" s="65">
        <f>VLOOKUP($A18,'Return Data'!$B$7:$R$2292,9,0)</f>
        <v>1.9567000000000001</v>
      </c>
      <c r="E18" s="66">
        <f t="shared" si="0"/>
        <v>3</v>
      </c>
      <c r="F18" s="65">
        <f>VLOOKUP($A18,'Return Data'!$B$7:$R$2292,10,0)</f>
        <v>1.4668000000000001</v>
      </c>
      <c r="G18" s="66">
        <f t="shared" si="1"/>
        <v>5</v>
      </c>
      <c r="H18" s="65">
        <f>VLOOKUP($A18,'Return Data'!$B$7:$R$2292,11,0)</f>
        <v>-6.5815999999999999</v>
      </c>
      <c r="I18" s="66">
        <f t="shared" si="2"/>
        <v>2</v>
      </c>
      <c r="J18" s="65">
        <f>VLOOKUP($A18,'Return Data'!$B$7:$R$2292,12,0)</f>
        <v>5.4362000000000004</v>
      </c>
      <c r="K18" s="66">
        <f t="shared" si="3"/>
        <v>5</v>
      </c>
      <c r="L18" s="65">
        <f>VLOOKUP($A18,'Return Data'!$B$7:$R$2292,13,0)</f>
        <v>-4.8647</v>
      </c>
      <c r="M18" s="66">
        <f t="shared" si="4"/>
        <v>6</v>
      </c>
      <c r="N18" s="65">
        <f>VLOOKUP($A18,'Return Data'!$B$7:$R$2292,17,0)</f>
        <v>10.3378</v>
      </c>
      <c r="O18" s="66">
        <f t="shared" si="5"/>
        <v>6</v>
      </c>
      <c r="P18" s="65">
        <f>VLOOKUP($A18,'Return Data'!$B$7:$R$2292,14,0)</f>
        <v>14.5814</v>
      </c>
      <c r="Q18" s="66">
        <f t="shared" si="6"/>
        <v>4</v>
      </c>
      <c r="R18" s="65">
        <f>VLOOKUP($A18,'Return Data'!$B$7:$R$2292,16,0)</f>
        <v>3.7488000000000001</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-4.4916818181818181</v>
      </c>
      <c r="E20" s="88"/>
      <c r="F20" s="89">
        <f>AVERAGE(F8:F18)</f>
        <v>-0.60610000000000019</v>
      </c>
      <c r="G20" s="88"/>
      <c r="H20" s="89">
        <f>AVERAGE(H8:H18)</f>
        <v>-9.1881818181818176</v>
      </c>
      <c r="I20" s="88"/>
      <c r="J20" s="89">
        <f>AVERAGE(J8:J18)</f>
        <v>5.0235363636363637</v>
      </c>
      <c r="K20" s="88"/>
      <c r="L20" s="89">
        <f>AVERAGE(L8:L18)</f>
        <v>-5.3612454545454549</v>
      </c>
      <c r="M20" s="88"/>
      <c r="N20" s="89">
        <f>AVERAGE(N8:N18)</f>
        <v>10.325545454545455</v>
      </c>
      <c r="O20" s="88"/>
      <c r="P20" s="89">
        <f>AVERAGE(P8:P18)</f>
        <v>14.649654545454545</v>
      </c>
      <c r="Q20" s="88"/>
      <c r="R20" s="89">
        <f>AVERAGE(R8:R18)</f>
        <v>4.4419454545454551</v>
      </c>
      <c r="S20" s="90"/>
    </row>
    <row r="21" spans="1:19" x14ac:dyDescent="0.3">
      <c r="A21" s="87" t="s">
        <v>28</v>
      </c>
      <c r="B21" s="88"/>
      <c r="C21" s="88"/>
      <c r="D21" s="89">
        <f>MIN(D8:D18)</f>
        <v>-43.912300000000002</v>
      </c>
      <c r="E21" s="88"/>
      <c r="F21" s="89">
        <f>MIN(F8:F18)</f>
        <v>-18.0044</v>
      </c>
      <c r="G21" s="88"/>
      <c r="H21" s="89">
        <f>MIN(H8:H18)</f>
        <v>-32.444499999999998</v>
      </c>
      <c r="I21" s="88"/>
      <c r="J21" s="89">
        <f>MIN(J8:J18)</f>
        <v>0.11840000000000001</v>
      </c>
      <c r="K21" s="88"/>
      <c r="L21" s="89">
        <f>MIN(L8:L18)</f>
        <v>-12.06</v>
      </c>
      <c r="M21" s="88"/>
      <c r="N21" s="89">
        <f>MIN(N8:N18)</f>
        <v>9.5640999999999998</v>
      </c>
      <c r="O21" s="88"/>
      <c r="P21" s="89">
        <f>MIN(P8:P18)</f>
        <v>13.744899999999999</v>
      </c>
      <c r="Q21" s="88"/>
      <c r="R21" s="89">
        <f>MIN(R8:R18)</f>
        <v>2.8025000000000002</v>
      </c>
      <c r="S21" s="90"/>
    </row>
    <row r="22" spans="1:19" ht="15" thickBot="1" x14ac:dyDescent="0.35">
      <c r="A22" s="91" t="s">
        <v>29</v>
      </c>
      <c r="B22" s="92"/>
      <c r="C22" s="92"/>
      <c r="D22" s="93">
        <f>MAX(D8:D18)</f>
        <v>6.9253999999999998</v>
      </c>
      <c r="E22" s="92"/>
      <c r="F22" s="93">
        <f>MAX(F8:F18)</f>
        <v>2.5613999999999999</v>
      </c>
      <c r="G22" s="92"/>
      <c r="H22" s="93">
        <f>MAX(H8:H18)</f>
        <v>-6.4886999999999997</v>
      </c>
      <c r="I22" s="92"/>
      <c r="J22" s="93">
        <f>MAX(J8:J18)</f>
        <v>7.0171999999999999</v>
      </c>
      <c r="K22" s="92"/>
      <c r="L22" s="93">
        <f>MAX(L8:L18)</f>
        <v>-4.0418000000000003</v>
      </c>
      <c r="M22" s="92"/>
      <c r="N22" s="93">
        <f>MAX(N8:N18)</f>
        <v>10.9834</v>
      </c>
      <c r="O22" s="92"/>
      <c r="P22" s="93">
        <f>MAX(P8:P18)</f>
        <v>18.162400000000002</v>
      </c>
      <c r="Q22" s="92"/>
      <c r="R22" s="93">
        <f>MAX(R8:R18)</f>
        <v>6.4255000000000004</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Data'!$B$7:$R$2292,3,0)</f>
        <v>44533</v>
      </c>
      <c r="C8" s="65">
        <f>VLOOKUP($A8,'Return Data'!$B$7:$R$2292,4,0)</f>
        <v>16.977799999999998</v>
      </c>
      <c r="D8" s="65">
        <f>VLOOKUP($A8,'Return Data'!$B$7:$R$2292,9,0)</f>
        <v>6.5202</v>
      </c>
      <c r="E8" s="66">
        <f t="shared" ref="E8:E27" si="0">RANK(D8,D$8:D$27,0)</f>
        <v>9</v>
      </c>
      <c r="F8" s="65">
        <f>VLOOKUP($A8,'Return Data'!$B$7:$R$2292,10,0)</f>
        <v>5.5617999999999999</v>
      </c>
      <c r="G8" s="66">
        <f t="shared" ref="G8:G27" si="1">RANK(F8,F$8:F$27,0)</f>
        <v>12</v>
      </c>
      <c r="H8" s="65">
        <f>VLOOKUP($A8,'Return Data'!$B$7:$R$2292,11,0)</f>
        <v>6.1021000000000001</v>
      </c>
      <c r="I8" s="66">
        <f t="shared" ref="I8:I27" si="2">RANK(H8,H$8:H$27,0)</f>
        <v>14</v>
      </c>
      <c r="J8" s="65">
        <f>VLOOKUP($A8,'Return Data'!$B$7:$R$2292,12,0)</f>
        <v>7.5431999999999997</v>
      </c>
      <c r="K8" s="66">
        <f t="shared" ref="K8:K27" si="3">RANK(J8,J$8:J$27,0)</f>
        <v>15</v>
      </c>
      <c r="L8" s="65">
        <f>VLOOKUP($A8,'Return Data'!$B$7:$R$2292,13,0)</f>
        <v>7.7873000000000001</v>
      </c>
      <c r="M8" s="66">
        <f t="shared" ref="M8:M27" si="4">RANK(L8,L$8:L$27,0)</f>
        <v>9</v>
      </c>
      <c r="N8" s="65">
        <f>VLOOKUP($A8,'Return Data'!$B$7:$R$2292,17,0)</f>
        <v>8.7013999999999996</v>
      </c>
      <c r="O8" s="66">
        <f>RANK(N8,N$8:N$27,0)</f>
        <v>4</v>
      </c>
      <c r="P8" s="65">
        <f>VLOOKUP($A8,'Return Data'!$B$7:$R$2292,14,0)</f>
        <v>6.9855</v>
      </c>
      <c r="Q8" s="66">
        <f>RANK(P8,P$8:P$27,0)</f>
        <v>8</v>
      </c>
      <c r="R8" s="65">
        <f>VLOOKUP($A8,'Return Data'!$B$7:$R$2292,16,0)</f>
        <v>8.2919</v>
      </c>
      <c r="S8" s="67">
        <f t="shared" ref="S8:S27" si="5">RANK(R8,R$8:R$27,0)</f>
        <v>8</v>
      </c>
    </row>
    <row r="9" spans="1:19" x14ac:dyDescent="0.3">
      <c r="A9" s="82" t="s">
        <v>654</v>
      </c>
      <c r="B9" s="64">
        <f>VLOOKUP($A9,'Return Data'!$B$7:$R$2292,3,0)</f>
        <v>44533</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-12.6388</v>
      </c>
      <c r="S9" s="67">
        <f t="shared" si="5"/>
        <v>19</v>
      </c>
    </row>
    <row r="10" spans="1:19" x14ac:dyDescent="0.3">
      <c r="A10" s="82" t="s">
        <v>656</v>
      </c>
      <c r="B10" s="64">
        <f>VLOOKUP($A10,'Return Data'!$B$7:$R$2292,3,0)</f>
        <v>44533</v>
      </c>
      <c r="C10" s="65">
        <f>VLOOKUP($A10,'Return Data'!$B$7:$R$2292,4,0)</f>
        <v>18.454699999999999</v>
      </c>
      <c r="D10" s="65">
        <f>VLOOKUP($A10,'Return Data'!$B$7:$R$2292,9,0)</f>
        <v>6.2088999999999999</v>
      </c>
      <c r="E10" s="66">
        <f t="shared" si="0"/>
        <v>10</v>
      </c>
      <c r="F10" s="65">
        <f>VLOOKUP($A10,'Return Data'!$B$7:$R$2292,10,0)</f>
        <v>4.6790000000000003</v>
      </c>
      <c r="G10" s="66">
        <f t="shared" si="1"/>
        <v>14</v>
      </c>
      <c r="H10" s="65">
        <f>VLOOKUP($A10,'Return Data'!$B$7:$R$2292,11,0)</f>
        <v>6.2485999999999997</v>
      </c>
      <c r="I10" s="66">
        <f t="shared" si="2"/>
        <v>13</v>
      </c>
      <c r="J10" s="65">
        <f>VLOOKUP($A10,'Return Data'!$B$7:$R$2292,12,0)</f>
        <v>7.6257999999999999</v>
      </c>
      <c r="K10" s="66">
        <f t="shared" si="3"/>
        <v>14</v>
      </c>
      <c r="L10" s="65">
        <f>VLOOKUP($A10,'Return Data'!$B$7:$R$2292,13,0)</f>
        <v>7.3272000000000004</v>
      </c>
      <c r="M10" s="66">
        <f t="shared" si="4"/>
        <v>11</v>
      </c>
      <c r="N10" s="65">
        <f>VLOOKUP($A10,'Return Data'!$B$7:$R$2292,17,0)</f>
        <v>8.2249999999999996</v>
      </c>
      <c r="O10" s="66">
        <f t="shared" ref="O10:O22" si="6">RANK(N10,N$8:N$27,0)</f>
        <v>5</v>
      </c>
      <c r="P10" s="65">
        <f>VLOOKUP($A10,'Return Data'!$B$7:$R$2292,14,0)</f>
        <v>7.5484</v>
      </c>
      <c r="Q10" s="66">
        <f t="shared" ref="Q10:Q22" si="7">RANK(P10,P$8:P$27,0)</f>
        <v>7</v>
      </c>
      <c r="R10" s="65">
        <f>VLOOKUP($A10,'Return Data'!$B$7:$R$2292,16,0)</f>
        <v>8.6426999999999996</v>
      </c>
      <c r="S10" s="67">
        <f t="shared" si="5"/>
        <v>7</v>
      </c>
    </row>
    <row r="11" spans="1:19" x14ac:dyDescent="0.3">
      <c r="A11" s="82" t="s">
        <v>660</v>
      </c>
      <c r="B11" s="64">
        <f>VLOOKUP($A11,'Return Data'!$B$7:$R$2292,3,0)</f>
        <v>44533</v>
      </c>
      <c r="C11" s="65">
        <f>VLOOKUP($A11,'Return Data'!$B$7:$R$2292,4,0)</f>
        <v>18.6465</v>
      </c>
      <c r="D11" s="65">
        <f>VLOOKUP($A11,'Return Data'!$B$7:$R$2292,9,0)</f>
        <v>4.2428999999999997</v>
      </c>
      <c r="E11" s="66">
        <f t="shared" si="0"/>
        <v>16</v>
      </c>
      <c r="F11" s="65">
        <f>VLOOKUP($A11,'Return Data'!$B$7:$R$2292,10,0)</f>
        <v>35.712800000000001</v>
      </c>
      <c r="G11" s="66">
        <f t="shared" si="1"/>
        <v>3</v>
      </c>
      <c r="H11" s="65">
        <f>VLOOKUP($A11,'Return Data'!$B$7:$R$2292,11,0)</f>
        <v>22.7182</v>
      </c>
      <c r="I11" s="66">
        <f t="shared" si="2"/>
        <v>3</v>
      </c>
      <c r="J11" s="65">
        <f>VLOOKUP($A11,'Return Data'!$B$7:$R$2292,12,0)</f>
        <v>23.5489</v>
      </c>
      <c r="K11" s="66">
        <f t="shared" si="3"/>
        <v>2</v>
      </c>
      <c r="L11" s="65">
        <f>VLOOKUP($A11,'Return Data'!$B$7:$R$2292,13,0)</f>
        <v>20.5426</v>
      </c>
      <c r="M11" s="66">
        <f t="shared" si="4"/>
        <v>2</v>
      </c>
      <c r="N11" s="65">
        <f>VLOOKUP($A11,'Return Data'!$B$7:$R$2292,17,0)</f>
        <v>11.1729</v>
      </c>
      <c r="O11" s="66">
        <f t="shared" si="6"/>
        <v>1</v>
      </c>
      <c r="P11" s="65">
        <f>VLOOKUP($A11,'Return Data'!$B$7:$R$2292,14,0)</f>
        <v>8.6641999999999992</v>
      </c>
      <c r="Q11" s="66">
        <f t="shared" si="7"/>
        <v>3</v>
      </c>
      <c r="R11" s="65">
        <f>VLOOKUP($A11,'Return Data'!$B$7:$R$2292,16,0)</f>
        <v>9.4995999999999992</v>
      </c>
      <c r="S11" s="67">
        <f t="shared" si="5"/>
        <v>2</v>
      </c>
    </row>
    <row r="12" spans="1:19" x14ac:dyDescent="0.3">
      <c r="A12" s="82" t="s">
        <v>662</v>
      </c>
      <c r="B12" s="64">
        <f>VLOOKUP($A12,'Return Data'!$B$7:$R$2292,3,0)</f>
        <v>44533</v>
      </c>
      <c r="C12" s="65">
        <f>VLOOKUP($A12,'Return Data'!$B$7:$R$2292,4,0)</f>
        <v>4.3860000000000001</v>
      </c>
      <c r="D12" s="65">
        <f>VLOOKUP($A12,'Return Data'!$B$7:$R$2292,9,0)</f>
        <v>1.3886000000000001</v>
      </c>
      <c r="E12" s="66">
        <f t="shared" si="0"/>
        <v>19</v>
      </c>
      <c r="F12" s="65">
        <f>VLOOKUP($A12,'Return Data'!$B$7:$R$2292,10,0)</f>
        <v>2.2069000000000001</v>
      </c>
      <c r="G12" s="66">
        <f t="shared" si="1"/>
        <v>19</v>
      </c>
      <c r="H12" s="65">
        <f>VLOOKUP($A12,'Return Data'!$B$7:$R$2292,11,0)</f>
        <v>4.5822000000000003</v>
      </c>
      <c r="I12" s="66">
        <f t="shared" si="2"/>
        <v>17</v>
      </c>
      <c r="J12" s="65">
        <f>VLOOKUP($A12,'Return Data'!$B$7:$R$2292,12,0)</f>
        <v>11.4815</v>
      </c>
      <c r="K12" s="66">
        <f t="shared" si="3"/>
        <v>6</v>
      </c>
      <c r="L12" s="65">
        <f>VLOOKUP($A12,'Return Data'!$B$7:$R$2292,13,0)</f>
        <v>9.6692</v>
      </c>
      <c r="M12" s="66">
        <f t="shared" si="4"/>
        <v>7</v>
      </c>
      <c r="N12" s="65">
        <f>VLOOKUP($A12,'Return Data'!$B$7:$R$2292,17,0)</f>
        <v>-21.897300000000001</v>
      </c>
      <c r="O12" s="66">
        <f t="shared" si="6"/>
        <v>17</v>
      </c>
      <c r="P12" s="65">
        <f>VLOOKUP($A12,'Return Data'!$B$7:$R$2292,14,0)</f>
        <v>-30.2471</v>
      </c>
      <c r="Q12" s="66">
        <f t="shared" si="7"/>
        <v>17</v>
      </c>
      <c r="R12" s="65">
        <f>VLOOKUP($A12,'Return Data'!$B$7:$R$2292,16,0)</f>
        <v>-11.462199999999999</v>
      </c>
      <c r="S12" s="67">
        <f t="shared" si="5"/>
        <v>18</v>
      </c>
    </row>
    <row r="13" spans="1:19" x14ac:dyDescent="0.3">
      <c r="A13" s="82" t="s">
        <v>664</v>
      </c>
      <c r="B13" s="64">
        <f>VLOOKUP($A13,'Return Data'!$B$7:$R$2292,3,0)</f>
        <v>44533</v>
      </c>
      <c r="C13" s="65">
        <f>VLOOKUP($A13,'Return Data'!$B$7:$R$2292,4,0)</f>
        <v>32.685699999999997</v>
      </c>
      <c r="D13" s="65">
        <f>VLOOKUP($A13,'Return Data'!$B$7:$R$2292,9,0)</f>
        <v>4.5582000000000003</v>
      </c>
      <c r="E13" s="66">
        <f t="shared" si="0"/>
        <v>15</v>
      </c>
      <c r="F13" s="65">
        <f>VLOOKUP($A13,'Return Data'!$B$7:$R$2292,10,0)</f>
        <v>2.3936000000000002</v>
      </c>
      <c r="G13" s="66">
        <f t="shared" si="1"/>
        <v>18</v>
      </c>
      <c r="H13" s="65">
        <f>VLOOKUP($A13,'Return Data'!$B$7:$R$2292,11,0)</f>
        <v>2.7498</v>
      </c>
      <c r="I13" s="66">
        <f t="shared" si="2"/>
        <v>19</v>
      </c>
      <c r="J13" s="65">
        <f>VLOOKUP($A13,'Return Data'!$B$7:$R$2292,12,0)</f>
        <v>3.7564000000000002</v>
      </c>
      <c r="K13" s="66">
        <f t="shared" si="3"/>
        <v>19</v>
      </c>
      <c r="L13" s="65">
        <f>VLOOKUP($A13,'Return Data'!$B$7:$R$2292,13,0)</f>
        <v>3.9083000000000001</v>
      </c>
      <c r="M13" s="66">
        <f t="shared" si="4"/>
        <v>17</v>
      </c>
      <c r="N13" s="65">
        <f>VLOOKUP($A13,'Return Data'!$B$7:$R$2292,17,0)</f>
        <v>4.6958000000000002</v>
      </c>
      <c r="O13" s="66">
        <f t="shared" si="6"/>
        <v>13</v>
      </c>
      <c r="P13" s="65">
        <f>VLOOKUP($A13,'Return Data'!$B$7:$R$2292,14,0)</f>
        <v>3.5373000000000001</v>
      </c>
      <c r="Q13" s="66">
        <f t="shared" si="7"/>
        <v>13</v>
      </c>
      <c r="R13" s="65">
        <f>VLOOKUP($A13,'Return Data'!$B$7:$R$2292,16,0)</f>
        <v>6.7790999999999997</v>
      </c>
      <c r="S13" s="67">
        <f t="shared" si="5"/>
        <v>13</v>
      </c>
    </row>
    <row r="14" spans="1:19" x14ac:dyDescent="0.3">
      <c r="A14" s="82" t="s">
        <v>667</v>
      </c>
      <c r="B14" s="64">
        <f>VLOOKUP($A14,'Return Data'!$B$7:$R$2292,3,0)</f>
        <v>44533</v>
      </c>
      <c r="C14" s="65">
        <f>VLOOKUP($A14,'Return Data'!$B$7:$R$2292,4,0)</f>
        <v>24.059200000000001</v>
      </c>
      <c r="D14" s="65">
        <f>VLOOKUP($A14,'Return Data'!$B$7:$R$2292,9,0)</f>
        <v>10.8779</v>
      </c>
      <c r="E14" s="66">
        <f t="shared" si="0"/>
        <v>1</v>
      </c>
      <c r="F14" s="65">
        <f>VLOOKUP($A14,'Return Data'!$B$7:$R$2292,10,0)</f>
        <v>25.459599999999998</v>
      </c>
      <c r="G14" s="66">
        <f t="shared" si="1"/>
        <v>4</v>
      </c>
      <c r="H14" s="65">
        <f>VLOOKUP($A14,'Return Data'!$B$7:$R$2292,11,0)</f>
        <v>12.9193</v>
      </c>
      <c r="I14" s="66">
        <f t="shared" si="2"/>
        <v>5</v>
      </c>
      <c r="J14" s="65">
        <f>VLOOKUP($A14,'Return Data'!$B$7:$R$2292,12,0)</f>
        <v>14.748699999999999</v>
      </c>
      <c r="K14" s="66">
        <f t="shared" si="3"/>
        <v>5</v>
      </c>
      <c r="L14" s="65">
        <f>VLOOKUP($A14,'Return Data'!$B$7:$R$2292,13,0)</f>
        <v>15.9049</v>
      </c>
      <c r="M14" s="66">
        <f t="shared" si="4"/>
        <v>4</v>
      </c>
      <c r="N14" s="65">
        <f>VLOOKUP($A14,'Return Data'!$B$7:$R$2292,17,0)</f>
        <v>6.7652000000000001</v>
      </c>
      <c r="O14" s="66">
        <f t="shared" si="6"/>
        <v>9</v>
      </c>
      <c r="P14" s="65">
        <f>VLOOKUP($A14,'Return Data'!$B$7:$R$2292,14,0)</f>
        <v>6.7054999999999998</v>
      </c>
      <c r="Q14" s="66">
        <f t="shared" si="7"/>
        <v>9</v>
      </c>
      <c r="R14" s="65">
        <f>VLOOKUP($A14,'Return Data'!$B$7:$R$2292,16,0)</f>
        <v>8.8117999999999999</v>
      </c>
      <c r="S14" s="67">
        <f t="shared" si="5"/>
        <v>6</v>
      </c>
    </row>
    <row r="15" spans="1:19" x14ac:dyDescent="0.3">
      <c r="A15" s="82" t="s">
        <v>675</v>
      </c>
      <c r="B15" s="64">
        <f>VLOOKUP($A15,'Return Data'!$B$7:$R$2292,3,0)</f>
        <v>44533</v>
      </c>
      <c r="C15" s="65">
        <f>VLOOKUP($A15,'Return Data'!$B$7:$R$2292,4,0)</f>
        <v>20.307600000000001</v>
      </c>
      <c r="D15" s="65">
        <f>VLOOKUP($A15,'Return Data'!$B$7:$R$2292,9,0)</f>
        <v>7.5232000000000001</v>
      </c>
      <c r="E15" s="66">
        <f t="shared" si="0"/>
        <v>7</v>
      </c>
      <c r="F15" s="65">
        <f>VLOOKUP($A15,'Return Data'!$B$7:$R$2292,10,0)</f>
        <v>5.0743</v>
      </c>
      <c r="G15" s="66">
        <f t="shared" si="1"/>
        <v>13</v>
      </c>
      <c r="H15" s="65">
        <f>VLOOKUP($A15,'Return Data'!$B$7:$R$2292,11,0)</f>
        <v>7.1006</v>
      </c>
      <c r="I15" s="66">
        <f t="shared" si="2"/>
        <v>11</v>
      </c>
      <c r="J15" s="65">
        <f>VLOOKUP($A15,'Return Data'!$B$7:$R$2292,12,0)</f>
        <v>8.7978000000000005</v>
      </c>
      <c r="K15" s="66">
        <f t="shared" si="3"/>
        <v>10</v>
      </c>
      <c r="L15" s="65">
        <f>VLOOKUP($A15,'Return Data'!$B$7:$R$2292,13,0)</f>
        <v>8.0387000000000004</v>
      </c>
      <c r="M15" s="66">
        <f t="shared" si="4"/>
        <v>8</v>
      </c>
      <c r="N15" s="65">
        <f>VLOOKUP($A15,'Return Data'!$B$7:$R$2292,17,0)</f>
        <v>9.3079000000000001</v>
      </c>
      <c r="O15" s="66">
        <f t="shared" si="6"/>
        <v>2</v>
      </c>
      <c r="P15" s="65">
        <f>VLOOKUP($A15,'Return Data'!$B$7:$R$2292,14,0)</f>
        <v>9.5617000000000001</v>
      </c>
      <c r="Q15" s="66">
        <f t="shared" si="7"/>
        <v>1</v>
      </c>
      <c r="R15" s="65">
        <f>VLOOKUP($A15,'Return Data'!$B$7:$R$2292,16,0)</f>
        <v>9.6384000000000007</v>
      </c>
      <c r="S15" s="67">
        <f t="shared" si="5"/>
        <v>1</v>
      </c>
    </row>
    <row r="16" spans="1:19" x14ac:dyDescent="0.3">
      <c r="A16" s="82" t="s">
        <v>677</v>
      </c>
      <c r="B16" s="64">
        <f>VLOOKUP($A16,'Return Data'!$B$7:$R$2292,3,0)</f>
        <v>44533</v>
      </c>
      <c r="C16" s="65">
        <f>VLOOKUP($A16,'Return Data'!$B$7:$R$2292,4,0)</f>
        <v>26.6952</v>
      </c>
      <c r="D16" s="65">
        <f>VLOOKUP($A16,'Return Data'!$B$7:$R$2292,9,0)</f>
        <v>9.5404</v>
      </c>
      <c r="E16" s="66">
        <f t="shared" si="0"/>
        <v>4</v>
      </c>
      <c r="F16" s="65">
        <f>VLOOKUP($A16,'Return Data'!$B$7:$R$2292,10,0)</f>
        <v>5.9931000000000001</v>
      </c>
      <c r="G16" s="66">
        <f t="shared" si="1"/>
        <v>10</v>
      </c>
      <c r="H16" s="65">
        <f>VLOOKUP($A16,'Return Data'!$B$7:$R$2292,11,0)</f>
        <v>7.1504000000000003</v>
      </c>
      <c r="I16" s="66">
        <f t="shared" si="2"/>
        <v>10</v>
      </c>
      <c r="J16" s="65">
        <f>VLOOKUP($A16,'Return Data'!$B$7:$R$2292,12,0)</f>
        <v>8.3408999999999995</v>
      </c>
      <c r="K16" s="66">
        <f t="shared" si="3"/>
        <v>12</v>
      </c>
      <c r="L16" s="65">
        <f>VLOOKUP($A16,'Return Data'!$B$7:$R$2292,13,0)</f>
        <v>7.3803999999999998</v>
      </c>
      <c r="M16" s="66">
        <f t="shared" si="4"/>
        <v>10</v>
      </c>
      <c r="N16" s="65">
        <f>VLOOKUP($A16,'Return Data'!$B$7:$R$2292,17,0)</f>
        <v>8.8346999999999998</v>
      </c>
      <c r="O16" s="66">
        <f t="shared" si="6"/>
        <v>3</v>
      </c>
      <c r="P16" s="65">
        <f>VLOOKUP($A16,'Return Data'!$B$7:$R$2292,14,0)</f>
        <v>9.4011999999999993</v>
      </c>
      <c r="Q16" s="66">
        <f t="shared" si="7"/>
        <v>2</v>
      </c>
      <c r="R16" s="65">
        <f>VLOOKUP($A16,'Return Data'!$B$7:$R$2292,16,0)</f>
        <v>9.3803999999999998</v>
      </c>
      <c r="S16" s="67">
        <f t="shared" si="5"/>
        <v>3</v>
      </c>
    </row>
    <row r="17" spans="1:19" x14ac:dyDescent="0.3">
      <c r="A17" s="82" t="s">
        <v>679</v>
      </c>
      <c r="B17" s="64">
        <f>VLOOKUP($A17,'Return Data'!$B$7:$R$2292,3,0)</f>
        <v>44533</v>
      </c>
      <c r="C17" s="65">
        <f>VLOOKUP($A17,'Return Data'!$B$7:$R$2292,4,0)</f>
        <v>16.1694</v>
      </c>
      <c r="D17" s="65">
        <f>VLOOKUP($A17,'Return Data'!$B$7:$R$2292,9,0)</f>
        <v>8.2345000000000006</v>
      </c>
      <c r="E17" s="66">
        <f t="shared" si="0"/>
        <v>5</v>
      </c>
      <c r="F17" s="65">
        <f>VLOOKUP($A17,'Return Data'!$B$7:$R$2292,10,0)</f>
        <v>46.475299999999997</v>
      </c>
      <c r="G17" s="66">
        <f t="shared" si="1"/>
        <v>2</v>
      </c>
      <c r="H17" s="65">
        <f>VLOOKUP($A17,'Return Data'!$B$7:$R$2292,11,0)</f>
        <v>27.186599999999999</v>
      </c>
      <c r="I17" s="66">
        <f t="shared" si="2"/>
        <v>2</v>
      </c>
      <c r="J17" s="65">
        <f>VLOOKUP($A17,'Return Data'!$B$7:$R$2292,12,0)</f>
        <v>20.86</v>
      </c>
      <c r="K17" s="66">
        <f t="shared" si="3"/>
        <v>3</v>
      </c>
      <c r="L17" s="65">
        <f>VLOOKUP($A17,'Return Data'!$B$7:$R$2292,13,0)</f>
        <v>17.5563</v>
      </c>
      <c r="M17" s="66">
        <f t="shared" si="4"/>
        <v>3</v>
      </c>
      <c r="N17" s="65">
        <f>VLOOKUP($A17,'Return Data'!$B$7:$R$2292,17,0)</f>
        <v>6.5804999999999998</v>
      </c>
      <c r="O17" s="66">
        <f t="shared" si="6"/>
        <v>11</v>
      </c>
      <c r="P17" s="65">
        <f>VLOOKUP($A17,'Return Data'!$B$7:$R$2292,14,0)</f>
        <v>3.0289999999999999</v>
      </c>
      <c r="Q17" s="66">
        <f t="shared" si="7"/>
        <v>15</v>
      </c>
      <c r="R17" s="65">
        <f>VLOOKUP($A17,'Return Data'!$B$7:$R$2292,16,0)</f>
        <v>6.3891999999999998</v>
      </c>
      <c r="S17" s="67">
        <f t="shared" si="5"/>
        <v>15</v>
      </c>
    </row>
    <row r="18" spans="1:19" x14ac:dyDescent="0.3">
      <c r="A18" s="82" t="s">
        <v>680</v>
      </c>
      <c r="B18" s="64">
        <f>VLOOKUP($A18,'Return Data'!$B$7:$R$2292,3,0)</f>
        <v>44533</v>
      </c>
      <c r="C18" s="65">
        <f>VLOOKUP($A18,'Return Data'!$B$7:$R$2292,4,0)</f>
        <v>14.1387</v>
      </c>
      <c r="D18" s="65">
        <f>VLOOKUP($A18,'Return Data'!$B$7:$R$2292,9,0)</f>
        <v>5.4977</v>
      </c>
      <c r="E18" s="66">
        <f t="shared" si="0"/>
        <v>13</v>
      </c>
      <c r="F18" s="65">
        <f>VLOOKUP($A18,'Return Data'!$B$7:$R$2292,10,0)</f>
        <v>3.9245999999999999</v>
      </c>
      <c r="G18" s="66">
        <f t="shared" si="1"/>
        <v>16</v>
      </c>
      <c r="H18" s="65">
        <f>VLOOKUP($A18,'Return Data'!$B$7:$R$2292,11,0)</f>
        <v>5.3851000000000004</v>
      </c>
      <c r="I18" s="66">
        <f t="shared" si="2"/>
        <v>16</v>
      </c>
      <c r="J18" s="65">
        <f>VLOOKUP($A18,'Return Data'!$B$7:$R$2292,12,0)</f>
        <v>6.4279000000000002</v>
      </c>
      <c r="K18" s="66">
        <f t="shared" si="3"/>
        <v>17</v>
      </c>
      <c r="L18" s="65">
        <f>VLOOKUP($A18,'Return Data'!$B$7:$R$2292,13,0)</f>
        <v>5.5000999999999998</v>
      </c>
      <c r="M18" s="66">
        <f t="shared" si="4"/>
        <v>15</v>
      </c>
      <c r="N18" s="65">
        <f>VLOOKUP($A18,'Return Data'!$B$7:$R$2292,17,0)</f>
        <v>6.7709999999999999</v>
      </c>
      <c r="O18" s="66">
        <f t="shared" si="6"/>
        <v>8</v>
      </c>
      <c r="P18" s="65">
        <f>VLOOKUP($A18,'Return Data'!$B$7:$R$2292,14,0)</f>
        <v>8.0061</v>
      </c>
      <c r="Q18" s="66">
        <f t="shared" si="7"/>
        <v>5</v>
      </c>
      <c r="R18" s="65">
        <f>VLOOKUP($A18,'Return Data'!$B$7:$R$2292,16,0)</f>
        <v>7.5533999999999999</v>
      </c>
      <c r="S18" s="67">
        <f t="shared" si="5"/>
        <v>10</v>
      </c>
    </row>
    <row r="19" spans="1:19" x14ac:dyDescent="0.3">
      <c r="A19" s="82" t="s">
        <v>683</v>
      </c>
      <c r="B19" s="64">
        <f>VLOOKUP($A19,'Return Data'!$B$7:$R$2292,3,0)</f>
        <v>44533</v>
      </c>
      <c r="C19" s="65">
        <f>VLOOKUP($A19,'Return Data'!$B$7:$R$2292,4,0)</f>
        <v>1581.5423000000001</v>
      </c>
      <c r="D19" s="65">
        <f>VLOOKUP($A19,'Return Data'!$B$7:$R$2292,9,0)</f>
        <v>5.6025999999999998</v>
      </c>
      <c r="E19" s="66">
        <f t="shared" si="0"/>
        <v>12</v>
      </c>
      <c r="F19" s="65">
        <f>VLOOKUP($A19,'Return Data'!$B$7:$R$2292,10,0)</f>
        <v>3.1389</v>
      </c>
      <c r="G19" s="66">
        <f t="shared" si="1"/>
        <v>17</v>
      </c>
      <c r="H19" s="65">
        <f>VLOOKUP($A19,'Return Data'!$B$7:$R$2292,11,0)</f>
        <v>4.5026000000000002</v>
      </c>
      <c r="I19" s="66">
        <f t="shared" si="2"/>
        <v>18</v>
      </c>
      <c r="J19" s="65">
        <f>VLOOKUP($A19,'Return Data'!$B$7:$R$2292,12,0)</f>
        <v>5.7337999999999996</v>
      </c>
      <c r="K19" s="66">
        <f t="shared" si="3"/>
        <v>18</v>
      </c>
      <c r="L19" s="65">
        <f>VLOOKUP($A19,'Return Data'!$B$7:$R$2292,13,0)</f>
        <v>4.1116999999999999</v>
      </c>
      <c r="M19" s="66">
        <f t="shared" si="4"/>
        <v>16</v>
      </c>
      <c r="N19" s="65">
        <f>VLOOKUP($A19,'Return Data'!$B$7:$R$2292,17,0)</f>
        <v>6.6614000000000004</v>
      </c>
      <c r="O19" s="66">
        <f t="shared" si="6"/>
        <v>10</v>
      </c>
      <c r="P19" s="65">
        <f>VLOOKUP($A19,'Return Data'!$B$7:$R$2292,14,0)</f>
        <v>3.3140999999999998</v>
      </c>
      <c r="Q19" s="66">
        <f t="shared" si="7"/>
        <v>14</v>
      </c>
      <c r="R19" s="65">
        <f>VLOOKUP($A19,'Return Data'!$B$7:$R$2292,16,0)</f>
        <v>6.5250000000000004</v>
      </c>
      <c r="S19" s="67">
        <f t="shared" si="5"/>
        <v>14</v>
      </c>
    </row>
    <row r="20" spans="1:19" x14ac:dyDescent="0.3">
      <c r="A20" s="82" t="s">
        <v>685</v>
      </c>
      <c r="B20" s="64">
        <f>VLOOKUP($A20,'Return Data'!$B$7:$R$2292,3,0)</f>
        <v>44533</v>
      </c>
      <c r="C20" s="65">
        <f>VLOOKUP($A20,'Return Data'!$B$7:$R$2292,4,0)</f>
        <v>26.524799999999999</v>
      </c>
      <c r="D20" s="65">
        <f>VLOOKUP($A20,'Return Data'!$B$7:$R$2292,9,0)</f>
        <v>7.9596</v>
      </c>
      <c r="E20" s="66">
        <f t="shared" si="0"/>
        <v>6</v>
      </c>
      <c r="F20" s="65">
        <f>VLOOKUP($A20,'Return Data'!$B$7:$R$2292,10,0)</f>
        <v>5.6462000000000003</v>
      </c>
      <c r="G20" s="66">
        <f t="shared" si="1"/>
        <v>11</v>
      </c>
      <c r="H20" s="65">
        <f>VLOOKUP($A20,'Return Data'!$B$7:$R$2292,11,0)</f>
        <v>6.9295</v>
      </c>
      <c r="I20" s="66">
        <f t="shared" si="2"/>
        <v>12</v>
      </c>
      <c r="J20" s="65">
        <f>VLOOKUP($A20,'Return Data'!$B$7:$R$2292,12,0)</f>
        <v>8.0007000000000001</v>
      </c>
      <c r="K20" s="66">
        <f t="shared" si="3"/>
        <v>13</v>
      </c>
      <c r="L20" s="65">
        <f>VLOOKUP($A20,'Return Data'!$B$7:$R$2292,13,0)</f>
        <v>7.1302000000000003</v>
      </c>
      <c r="M20" s="66">
        <f t="shared" si="4"/>
        <v>12</v>
      </c>
      <c r="N20" s="65">
        <f>VLOOKUP($A20,'Return Data'!$B$7:$R$2292,17,0)</f>
        <v>7.1571999999999996</v>
      </c>
      <c r="O20" s="66">
        <f t="shared" si="6"/>
        <v>7</v>
      </c>
      <c r="P20" s="65">
        <f>VLOOKUP($A20,'Return Data'!$B$7:$R$2292,14,0)</f>
        <v>8.3133999999999997</v>
      </c>
      <c r="Q20" s="66">
        <f t="shared" si="7"/>
        <v>4</v>
      </c>
      <c r="R20" s="65">
        <f>VLOOKUP($A20,'Return Data'!$B$7:$R$2292,16,0)</f>
        <v>9.0221999999999998</v>
      </c>
      <c r="S20" s="67">
        <f t="shared" si="5"/>
        <v>5</v>
      </c>
    </row>
    <row r="21" spans="1:19" x14ac:dyDescent="0.3">
      <c r="A21" s="82" t="s">
        <v>687</v>
      </c>
      <c r="B21" s="64">
        <f>VLOOKUP($A21,'Return Data'!$B$7:$R$2292,3,0)</f>
        <v>44533</v>
      </c>
      <c r="C21" s="65">
        <f>VLOOKUP($A21,'Return Data'!$B$7:$R$2292,4,0)</f>
        <v>24.665400000000002</v>
      </c>
      <c r="D21" s="65">
        <f>VLOOKUP($A21,'Return Data'!$B$7:$R$2292,9,0)</f>
        <v>5.2263000000000002</v>
      </c>
      <c r="E21" s="66">
        <f t="shared" si="0"/>
        <v>14</v>
      </c>
      <c r="F21" s="65">
        <f>VLOOKUP($A21,'Return Data'!$B$7:$R$2292,10,0)</f>
        <v>10.554399999999999</v>
      </c>
      <c r="G21" s="66">
        <f t="shared" si="1"/>
        <v>7</v>
      </c>
      <c r="H21" s="65">
        <f>VLOOKUP($A21,'Return Data'!$B$7:$R$2292,11,0)</f>
        <v>8.4886999999999997</v>
      </c>
      <c r="I21" s="66">
        <f t="shared" si="2"/>
        <v>9</v>
      </c>
      <c r="J21" s="65">
        <f>VLOOKUP($A21,'Return Data'!$B$7:$R$2292,12,0)</f>
        <v>8.3689999999999998</v>
      </c>
      <c r="K21" s="66">
        <f t="shared" si="3"/>
        <v>11</v>
      </c>
      <c r="L21" s="65">
        <f>VLOOKUP($A21,'Return Data'!$B$7:$R$2292,13,0)</f>
        <v>6.827</v>
      </c>
      <c r="M21" s="66">
        <f t="shared" si="4"/>
        <v>13</v>
      </c>
      <c r="N21" s="65">
        <f>VLOOKUP($A21,'Return Data'!$B$7:$R$2292,17,0)</f>
        <v>6.3921000000000001</v>
      </c>
      <c r="O21" s="66">
        <f t="shared" si="6"/>
        <v>12</v>
      </c>
      <c r="P21" s="65">
        <f>VLOOKUP($A21,'Return Data'!$B$7:$R$2292,14,0)</f>
        <v>5.3906999999999998</v>
      </c>
      <c r="Q21" s="66">
        <f t="shared" si="7"/>
        <v>10</v>
      </c>
      <c r="R21" s="65">
        <f>VLOOKUP($A21,'Return Data'!$B$7:$R$2292,16,0)</f>
        <v>7.5640999999999998</v>
      </c>
      <c r="S21" s="67">
        <f t="shared" si="5"/>
        <v>9</v>
      </c>
    </row>
    <row r="22" spans="1:19" x14ac:dyDescent="0.3">
      <c r="A22" s="82" t="s">
        <v>689</v>
      </c>
      <c r="B22" s="64">
        <f>VLOOKUP($A22,'Return Data'!$B$7:$R$2292,3,0)</f>
        <v>44533</v>
      </c>
      <c r="C22" s="65">
        <f>VLOOKUP($A22,'Return Data'!$B$7:$R$2292,4,0)</f>
        <v>29.365600000000001</v>
      </c>
      <c r="D22" s="65">
        <f>VLOOKUP($A22,'Return Data'!$B$7:$R$2292,9,0)</f>
        <v>6.8874000000000004</v>
      </c>
      <c r="E22" s="66">
        <f t="shared" si="0"/>
        <v>8</v>
      </c>
      <c r="F22" s="65">
        <f>VLOOKUP($A22,'Return Data'!$B$7:$R$2292,10,0)</f>
        <v>6.2420999999999998</v>
      </c>
      <c r="G22" s="66">
        <f t="shared" si="1"/>
        <v>9</v>
      </c>
      <c r="H22" s="65">
        <f>VLOOKUP($A22,'Return Data'!$B$7:$R$2292,11,0)</f>
        <v>20.028400000000001</v>
      </c>
      <c r="I22" s="66">
        <f t="shared" si="2"/>
        <v>4</v>
      </c>
      <c r="J22" s="65">
        <f>VLOOKUP($A22,'Return Data'!$B$7:$R$2292,12,0)</f>
        <v>16.488299999999999</v>
      </c>
      <c r="K22" s="66">
        <f t="shared" si="3"/>
        <v>4</v>
      </c>
      <c r="L22" s="65">
        <f>VLOOKUP($A22,'Return Data'!$B$7:$R$2292,13,0)</f>
        <v>14.609500000000001</v>
      </c>
      <c r="M22" s="66">
        <f t="shared" si="4"/>
        <v>5</v>
      </c>
      <c r="N22" s="65">
        <f>VLOOKUP($A22,'Return Data'!$B$7:$R$2292,17,0)</f>
        <v>4.0716999999999999</v>
      </c>
      <c r="O22" s="66">
        <f t="shared" si="6"/>
        <v>15</v>
      </c>
      <c r="P22" s="65">
        <f>VLOOKUP($A22,'Return Data'!$B$7:$R$2292,14,0)</f>
        <v>3.7309999999999999</v>
      </c>
      <c r="Q22" s="66">
        <f t="shared" si="7"/>
        <v>12</v>
      </c>
      <c r="R22" s="65">
        <f>VLOOKUP($A22,'Return Data'!$B$7:$R$2292,16,0)</f>
        <v>7.4195000000000002</v>
      </c>
      <c r="S22" s="67">
        <f t="shared" si="5"/>
        <v>12</v>
      </c>
    </row>
    <row r="23" spans="1:19" x14ac:dyDescent="0.3">
      <c r="A23" s="82" t="s">
        <v>691</v>
      </c>
      <c r="B23" s="64">
        <f>VLOOKUP($A23,'Return Data'!$B$7:$R$2292,3,0)</f>
        <v>44533</v>
      </c>
      <c r="C23" s="65">
        <f>VLOOKUP($A23,'Return Data'!$B$7:$R$2292,4,0)</f>
        <v>0.13320000000000001</v>
      </c>
      <c r="D23" s="65">
        <f>VLOOKUP($A23,'Return Data'!$B$7:$R$2292,9,0)</f>
        <v>10.1312</v>
      </c>
      <c r="E23" s="66">
        <f t="shared" si="0"/>
        <v>3</v>
      </c>
      <c r="F23" s="65">
        <f>VLOOKUP($A23,'Return Data'!$B$7:$R$2292,10,0)</f>
        <v>10.506399999999999</v>
      </c>
      <c r="G23" s="66">
        <f t="shared" si="1"/>
        <v>8</v>
      </c>
      <c r="H23" s="65">
        <f>VLOOKUP($A23,'Return Data'!$B$7:$R$2292,11,0)</f>
        <v>10.8965</v>
      </c>
      <c r="I23" s="66">
        <f t="shared" si="2"/>
        <v>7</v>
      </c>
      <c r="J23" s="65">
        <f>VLOOKUP($A23,'Return Data'!$B$7:$R$2292,12,0)</f>
        <v>11.2407</v>
      </c>
      <c r="K23" s="66">
        <f t="shared" si="3"/>
        <v>8</v>
      </c>
      <c r="L23" s="65">
        <f>VLOOKUP($A23,'Return Data'!$B$7:$R$2292,13,0)</f>
        <v>-16.2791</v>
      </c>
      <c r="M23" s="66">
        <f t="shared" si="4"/>
        <v>20</v>
      </c>
      <c r="N23" s="65"/>
      <c r="O23" s="66"/>
      <c r="P23" s="65"/>
      <c r="Q23" s="66"/>
      <c r="R23" s="65">
        <f>VLOOKUP($A23,'Return Data'!$B$7:$R$2292,16,0)</f>
        <v>-8.0002999999999993</v>
      </c>
      <c r="S23" s="67">
        <f t="shared" si="5"/>
        <v>17</v>
      </c>
    </row>
    <row r="24" spans="1:19" x14ac:dyDescent="0.3">
      <c r="A24" s="82" t="s">
        <v>694</v>
      </c>
      <c r="B24" s="64">
        <f>VLOOKUP($A24,'Return Data'!$B$7:$R$2292,3,0)</f>
        <v>44533</v>
      </c>
      <c r="C24" s="65">
        <f>VLOOKUP($A24,'Return Data'!$B$7:$R$2292,4,0)</f>
        <v>16.7393</v>
      </c>
      <c r="D24" s="65">
        <f>VLOOKUP($A24,'Return Data'!$B$7:$R$2292,9,0)</f>
        <v>3.2723</v>
      </c>
      <c r="E24" s="66">
        <f t="shared" si="0"/>
        <v>18</v>
      </c>
      <c r="F24" s="65">
        <f>VLOOKUP($A24,'Return Data'!$B$7:$R$2292,10,0)</f>
        <v>15.19</v>
      </c>
      <c r="G24" s="66">
        <f t="shared" si="1"/>
        <v>5</v>
      </c>
      <c r="H24" s="65">
        <f>VLOOKUP($A24,'Return Data'!$B$7:$R$2292,11,0)</f>
        <v>9.9410000000000007</v>
      </c>
      <c r="I24" s="66">
        <f t="shared" si="2"/>
        <v>8</v>
      </c>
      <c r="J24" s="65">
        <f>VLOOKUP($A24,'Return Data'!$B$7:$R$2292,12,0)</f>
        <v>9.76</v>
      </c>
      <c r="K24" s="66">
        <f t="shared" si="3"/>
        <v>9</v>
      </c>
      <c r="L24" s="65">
        <f>VLOOKUP($A24,'Return Data'!$B$7:$R$2292,13,0)</f>
        <v>10.7888</v>
      </c>
      <c r="M24" s="66">
        <f t="shared" si="4"/>
        <v>6</v>
      </c>
      <c r="N24" s="65">
        <f>VLOOKUP($A24,'Return Data'!$B$7:$R$2292,17,0)</f>
        <v>4.2000999999999999</v>
      </c>
      <c r="O24" s="66">
        <f>RANK(N24,N$8:N$27,0)</f>
        <v>14</v>
      </c>
      <c r="P24" s="65">
        <f>VLOOKUP($A24,'Return Data'!$B$7:$R$2292,14,0)</f>
        <v>4.3785999999999996</v>
      </c>
      <c r="Q24" s="66">
        <f>RANK(P24,P$8:P$27,0)</f>
        <v>11</v>
      </c>
      <c r="R24" s="65">
        <f>VLOOKUP($A24,'Return Data'!$B$7:$R$2292,16,0)</f>
        <v>7.4349999999999996</v>
      </c>
      <c r="S24" s="67">
        <f t="shared" si="5"/>
        <v>11</v>
      </c>
    </row>
    <row r="25" spans="1:19" x14ac:dyDescent="0.3">
      <c r="A25" s="82" t="s">
        <v>700</v>
      </c>
      <c r="B25" s="64">
        <f>VLOOKUP($A25,'Return Data'!$B$7:$R$2292,3,0)</f>
        <v>44533</v>
      </c>
      <c r="C25" s="65">
        <f>VLOOKUP($A25,'Return Data'!$B$7:$R$2292,4,0)</f>
        <v>37.692</v>
      </c>
      <c r="D25" s="65">
        <f>VLOOKUP($A25,'Return Data'!$B$7:$R$2292,9,0)</f>
        <v>5.7827000000000002</v>
      </c>
      <c r="E25" s="66">
        <f t="shared" si="0"/>
        <v>11</v>
      </c>
      <c r="F25" s="65">
        <f>VLOOKUP($A25,'Return Data'!$B$7:$R$2292,10,0)</f>
        <v>4.2838000000000003</v>
      </c>
      <c r="G25" s="66">
        <f t="shared" si="1"/>
        <v>15</v>
      </c>
      <c r="H25" s="65">
        <f>VLOOKUP($A25,'Return Data'!$B$7:$R$2292,11,0)</f>
        <v>6.0823</v>
      </c>
      <c r="I25" s="66">
        <f t="shared" si="2"/>
        <v>15</v>
      </c>
      <c r="J25" s="65">
        <f>VLOOKUP($A25,'Return Data'!$B$7:$R$2292,12,0)</f>
        <v>7.0125999999999999</v>
      </c>
      <c r="K25" s="66">
        <f t="shared" si="3"/>
        <v>16</v>
      </c>
      <c r="L25" s="65">
        <f>VLOOKUP($A25,'Return Data'!$B$7:$R$2292,13,0)</f>
        <v>5.9847999999999999</v>
      </c>
      <c r="M25" s="66">
        <f t="shared" si="4"/>
        <v>14</v>
      </c>
      <c r="N25" s="65">
        <f>VLOOKUP($A25,'Return Data'!$B$7:$R$2292,17,0)</f>
        <v>8.077</v>
      </c>
      <c r="O25" s="66">
        <f>RANK(N25,N$8:N$27,0)</f>
        <v>6</v>
      </c>
      <c r="P25" s="65">
        <f>VLOOKUP($A25,'Return Data'!$B$7:$R$2292,14,0)</f>
        <v>7.9249999999999998</v>
      </c>
      <c r="Q25" s="66">
        <f>RANK(P25,P$8:P$27,0)</f>
        <v>6</v>
      </c>
      <c r="R25" s="65">
        <f>VLOOKUP($A25,'Return Data'!$B$7:$R$2292,16,0)</f>
        <v>9.0419</v>
      </c>
      <c r="S25" s="67">
        <f t="shared" si="5"/>
        <v>4</v>
      </c>
    </row>
    <row r="26" spans="1:19" x14ac:dyDescent="0.3">
      <c r="A26" s="82" t="s">
        <v>708</v>
      </c>
      <c r="B26" s="64">
        <f>VLOOKUP($A26,'Return Data'!$B$7:$R$2292,3,0)</f>
        <v>44533</v>
      </c>
      <c r="C26" s="65">
        <f>VLOOKUP($A26,'Return Data'!$B$7:$R$2292,4,0)</f>
        <v>0.67079999999999995</v>
      </c>
      <c r="D26" s="65">
        <f>VLOOKUP($A26,'Return Data'!$B$7:$R$2292,9,0)</f>
        <v>10.611499999999999</v>
      </c>
      <c r="E26" s="66">
        <f t="shared" si="0"/>
        <v>2</v>
      </c>
      <c r="F26" s="65">
        <f>VLOOKUP($A26,'Return Data'!$B$7:$R$2292,10,0)</f>
        <v>10.744300000000001</v>
      </c>
      <c r="G26" s="66">
        <f t="shared" si="1"/>
        <v>6</v>
      </c>
      <c r="H26" s="65">
        <f>VLOOKUP($A26,'Return Data'!$B$7:$R$2292,11,0)</f>
        <v>11.0459</v>
      </c>
      <c r="I26" s="66">
        <f t="shared" si="2"/>
        <v>6</v>
      </c>
      <c r="J26" s="65">
        <f>VLOOKUP($A26,'Return Data'!$B$7:$R$2292,12,0)</f>
        <v>11.363099999999999</v>
      </c>
      <c r="K26" s="66">
        <f t="shared" si="3"/>
        <v>7</v>
      </c>
      <c r="L26" s="65">
        <f>VLOOKUP($A26,'Return Data'!$B$7:$R$2292,13,0)</f>
        <v>-15.665100000000001</v>
      </c>
      <c r="M26" s="66">
        <f t="shared" si="4"/>
        <v>19</v>
      </c>
      <c r="N26" s="65"/>
      <c r="O26" s="66"/>
      <c r="P26" s="65"/>
      <c r="Q26" s="66"/>
      <c r="R26" s="65">
        <f>VLOOKUP($A26,'Return Data'!$B$7:$R$2292,16,0)</f>
        <v>-36.549599999999998</v>
      </c>
      <c r="S26" s="67">
        <f t="shared" si="5"/>
        <v>20</v>
      </c>
    </row>
    <row r="27" spans="1:19" x14ac:dyDescent="0.3">
      <c r="A27" s="82" t="s">
        <v>710</v>
      </c>
      <c r="B27" s="64">
        <f>VLOOKUP($A27,'Return Data'!$B$7:$R$2292,3,0)</f>
        <v>44533</v>
      </c>
      <c r="C27" s="65">
        <f>VLOOKUP($A27,'Return Data'!$B$7:$R$2292,4,0)</f>
        <v>15.0648</v>
      </c>
      <c r="D27" s="65">
        <f>VLOOKUP($A27,'Return Data'!$B$7:$R$2292,9,0)</f>
        <v>3.8727</v>
      </c>
      <c r="E27" s="66">
        <f t="shared" si="0"/>
        <v>17</v>
      </c>
      <c r="F27" s="65">
        <f>VLOOKUP($A27,'Return Data'!$B$7:$R$2292,10,0)</f>
        <v>69.473200000000006</v>
      </c>
      <c r="G27" s="66">
        <f t="shared" si="1"/>
        <v>1</v>
      </c>
      <c r="H27" s="65">
        <f>VLOOKUP($A27,'Return Data'!$B$7:$R$2292,11,0)</f>
        <v>38.499499999999998</v>
      </c>
      <c r="I27" s="66">
        <f t="shared" si="2"/>
        <v>1</v>
      </c>
      <c r="J27" s="65">
        <f>VLOOKUP($A27,'Return Data'!$B$7:$R$2292,12,0)</f>
        <v>28.506599999999999</v>
      </c>
      <c r="K27" s="66">
        <f t="shared" si="3"/>
        <v>1</v>
      </c>
      <c r="L27" s="65">
        <f>VLOOKUP($A27,'Return Data'!$B$7:$R$2292,13,0)</f>
        <v>22.527899999999999</v>
      </c>
      <c r="M27" s="66">
        <f t="shared" si="4"/>
        <v>1</v>
      </c>
      <c r="N27" s="65">
        <f>VLOOKUP($A27,'Return Data'!$B$7:$R$2292,17,0)</f>
        <v>-5.5552999999999999</v>
      </c>
      <c r="O27" s="66">
        <f>RANK(N27,N$8:N$27,0)</f>
        <v>16</v>
      </c>
      <c r="P27" s="65">
        <f>VLOOKUP($A27,'Return Data'!$B$7:$R$2292,14,0)</f>
        <v>-4.8803000000000001</v>
      </c>
      <c r="Q27" s="66">
        <f>RANK(P27,P$8:P$27,0)</f>
        <v>16</v>
      </c>
      <c r="R27" s="65">
        <f>VLOOKUP($A27,'Return Data'!$B$7:$R$2292,16,0)</f>
        <v>4.5548999999999999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6.1969399999999997</v>
      </c>
      <c r="E29" s="88"/>
      <c r="F29" s="89">
        <f>AVERAGE(F8:F27)</f>
        <v>13.663014999999998</v>
      </c>
      <c r="G29" s="88"/>
      <c r="H29" s="89">
        <f>AVERAGE(H8:H27)</f>
        <v>10.927865000000001</v>
      </c>
      <c r="I29" s="88"/>
      <c r="J29" s="89">
        <f>AVERAGE(J8:J27)</f>
        <v>10.980295</v>
      </c>
      <c r="K29" s="88"/>
      <c r="L29" s="89">
        <f>AVERAGE(L8:L27)</f>
        <v>7.1825350000000014</v>
      </c>
      <c r="M29" s="88"/>
      <c r="N29" s="89">
        <f>AVERAGE(N8:N27)</f>
        <v>4.7153705882352952</v>
      </c>
      <c r="O29" s="88"/>
      <c r="P29" s="89">
        <f>AVERAGE(P8:P27)</f>
        <v>3.6096647058823534</v>
      </c>
      <c r="Q29" s="88"/>
      <c r="R29" s="89">
        <f>AVERAGE(R8:R27)</f>
        <v>2.8949100000000008</v>
      </c>
      <c r="S29" s="90"/>
    </row>
    <row r="30" spans="1:19" x14ac:dyDescent="0.3">
      <c r="A30" s="87" t="s">
        <v>28</v>
      </c>
      <c r="B30" s="88"/>
      <c r="C30" s="88"/>
      <c r="D30" s="89">
        <f>MIN(D8:D27)</f>
        <v>0</v>
      </c>
      <c r="E30" s="88"/>
      <c r="F30" s="89">
        <f>MIN(F8:F27)</f>
        <v>0</v>
      </c>
      <c r="G30" s="88"/>
      <c r="H30" s="89">
        <f>MIN(H8:H27)</f>
        <v>0</v>
      </c>
      <c r="I30" s="88"/>
      <c r="J30" s="89">
        <f>MIN(J8:J27)</f>
        <v>0</v>
      </c>
      <c r="K30" s="88"/>
      <c r="L30" s="89">
        <f>MIN(L8:L27)</f>
        <v>-16.2791</v>
      </c>
      <c r="M30" s="88"/>
      <c r="N30" s="89">
        <f>MIN(N8:N27)</f>
        <v>-21.897300000000001</v>
      </c>
      <c r="O30" s="88"/>
      <c r="P30" s="89">
        <f>MIN(P8:P27)</f>
        <v>-30.2471</v>
      </c>
      <c r="Q30" s="88"/>
      <c r="R30" s="89">
        <f>MIN(R8:R27)</f>
        <v>-36.549599999999998</v>
      </c>
      <c r="S30" s="90"/>
    </row>
    <row r="31" spans="1:19" ht="15" thickBot="1" x14ac:dyDescent="0.35">
      <c r="A31" s="91" t="s">
        <v>29</v>
      </c>
      <c r="B31" s="92"/>
      <c r="C31" s="92"/>
      <c r="D31" s="93">
        <f>MAX(D8:D27)</f>
        <v>10.8779</v>
      </c>
      <c r="E31" s="92"/>
      <c r="F31" s="93">
        <f>MAX(F8:F27)</f>
        <v>69.473200000000006</v>
      </c>
      <c r="G31" s="92"/>
      <c r="H31" s="93">
        <f>MAX(H8:H27)</f>
        <v>38.499499999999998</v>
      </c>
      <c r="I31" s="92"/>
      <c r="J31" s="93">
        <f>MAX(J8:J27)</f>
        <v>28.506599999999999</v>
      </c>
      <c r="K31" s="92"/>
      <c r="L31" s="93">
        <f>MAX(L8:L27)</f>
        <v>22.527899999999999</v>
      </c>
      <c r="M31" s="92"/>
      <c r="N31" s="93">
        <f>MAX(N8:N27)</f>
        <v>11.1729</v>
      </c>
      <c r="O31" s="92"/>
      <c r="P31" s="93">
        <f>MAX(P8:P27)</f>
        <v>9.5617000000000001</v>
      </c>
      <c r="Q31" s="92"/>
      <c r="R31" s="93">
        <f>MAX(R8:R27)</f>
        <v>9.6384000000000007</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Data'!$B$7:$R$2292,3,0)</f>
        <v>44533</v>
      </c>
      <c r="C8" s="65">
        <f>VLOOKUP($A8,'Return Data'!$B$7:$R$2292,4,0)</f>
        <v>15.9895</v>
      </c>
      <c r="D8" s="65">
        <f>VLOOKUP($A8,'Return Data'!$B$7:$R$2292,9,0)</f>
        <v>5.7491000000000003</v>
      </c>
      <c r="E8" s="66">
        <f t="shared" ref="E8:E27" si="0">RANK(D8,D$8:D$27,0)</f>
        <v>9</v>
      </c>
      <c r="F8" s="65">
        <f>VLOOKUP($A8,'Return Data'!$B$7:$R$2292,10,0)</f>
        <v>4.7874999999999996</v>
      </c>
      <c r="G8" s="66">
        <f t="shared" ref="G8:G27" si="1">RANK(F8,F$8:F$27,0)</f>
        <v>11</v>
      </c>
      <c r="H8" s="65">
        <f>VLOOKUP($A8,'Return Data'!$B$7:$R$2292,11,0)</f>
        <v>5.3212000000000002</v>
      </c>
      <c r="I8" s="66">
        <f t="shared" ref="I8:I27" si="2">RANK(H8,H$8:H$27,0)</f>
        <v>14</v>
      </c>
      <c r="J8" s="65">
        <f>VLOOKUP($A8,'Return Data'!$B$7:$R$2292,12,0)</f>
        <v>6.6546000000000003</v>
      </c>
      <c r="K8" s="66">
        <f t="shared" ref="K8:K27" si="3">RANK(J8,J$8:J$27,0)</f>
        <v>14</v>
      </c>
      <c r="L8" s="65">
        <f>VLOOKUP($A8,'Return Data'!$B$7:$R$2292,13,0)</f>
        <v>6.9038000000000004</v>
      </c>
      <c r="M8" s="66">
        <f t="shared" ref="M8:M27" si="4">RANK(L8,L$8:L$27,0)</f>
        <v>9</v>
      </c>
      <c r="N8" s="65">
        <f>VLOOKUP($A8,'Return Data'!$B$7:$R$2292,17,0)</f>
        <v>7.8235000000000001</v>
      </c>
      <c r="O8" s="66">
        <f>RANK(N8,N$8:N$27,0)</f>
        <v>4</v>
      </c>
      <c r="P8" s="65">
        <f>VLOOKUP($A8,'Return Data'!$B$7:$R$2292,14,0)</f>
        <v>6.0827999999999998</v>
      </c>
      <c r="Q8" s="66">
        <f>RANK(P8,P$8:P$27,0)</f>
        <v>9</v>
      </c>
      <c r="R8" s="65">
        <f>VLOOKUP($A8,'Return Data'!$B$7:$R$2292,16,0)</f>
        <v>7.3174999999999999</v>
      </c>
      <c r="S8" s="67">
        <f t="shared" ref="S8:S27" si="5">RANK(R8,R$8:R$27,0)</f>
        <v>8</v>
      </c>
    </row>
    <row r="9" spans="1:19" x14ac:dyDescent="0.3">
      <c r="A9" s="82" t="s">
        <v>655</v>
      </c>
      <c r="B9" s="64">
        <f>VLOOKUP($A9,'Return Data'!$B$7:$R$2292,3,0)</f>
        <v>44533</v>
      </c>
      <c r="C9" s="65">
        <f>VLOOKUP($A9,'Return Data'!$B$7:$R$2292,4,0)</f>
        <v>0.39800000000000002</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-12.6363</v>
      </c>
      <c r="S9" s="67">
        <f t="shared" si="5"/>
        <v>19</v>
      </c>
    </row>
    <row r="10" spans="1:19" x14ac:dyDescent="0.3">
      <c r="A10" s="82" t="s">
        <v>657</v>
      </c>
      <c r="B10" s="64">
        <f>VLOOKUP($A10,'Return Data'!$B$7:$R$2292,3,0)</f>
        <v>44533</v>
      </c>
      <c r="C10" s="65">
        <f>VLOOKUP($A10,'Return Data'!$B$7:$R$2292,4,0)</f>
        <v>16.9803</v>
      </c>
      <c r="D10" s="65">
        <f>VLOOKUP($A10,'Return Data'!$B$7:$R$2292,9,0)</f>
        <v>5.3327</v>
      </c>
      <c r="E10" s="66">
        <f t="shared" si="0"/>
        <v>10</v>
      </c>
      <c r="F10" s="65">
        <f>VLOOKUP($A10,'Return Data'!$B$7:$R$2292,10,0)</f>
        <v>3.7961</v>
      </c>
      <c r="G10" s="66">
        <f t="shared" si="1"/>
        <v>14</v>
      </c>
      <c r="H10" s="65">
        <f>VLOOKUP($A10,'Return Data'!$B$7:$R$2292,11,0)</f>
        <v>5.3144999999999998</v>
      </c>
      <c r="I10" s="66">
        <f t="shared" si="2"/>
        <v>15</v>
      </c>
      <c r="J10" s="65">
        <f>VLOOKUP($A10,'Return Data'!$B$7:$R$2292,12,0)</f>
        <v>6.6148999999999996</v>
      </c>
      <c r="K10" s="66">
        <f t="shared" si="3"/>
        <v>15</v>
      </c>
      <c r="L10" s="65">
        <f>VLOOKUP($A10,'Return Data'!$B$7:$R$2292,13,0)</f>
        <v>6.2663000000000002</v>
      </c>
      <c r="M10" s="66">
        <f t="shared" si="4"/>
        <v>11</v>
      </c>
      <c r="N10" s="65">
        <f>VLOOKUP($A10,'Return Data'!$B$7:$R$2292,17,0)</f>
        <v>7.1071999999999997</v>
      </c>
      <c r="O10" s="66">
        <f t="shared" ref="O10:O22" si="6">RANK(N10,N$8:N$27,0)</f>
        <v>6</v>
      </c>
      <c r="P10" s="65">
        <f>VLOOKUP($A10,'Return Data'!$B$7:$R$2292,14,0)</f>
        <v>6.3746</v>
      </c>
      <c r="Q10" s="66">
        <f t="shared" ref="Q10:Q22" si="7">RANK(P10,P$8:P$27,0)</f>
        <v>7</v>
      </c>
      <c r="R10" s="65">
        <f>VLOOKUP($A10,'Return Data'!$B$7:$R$2292,16,0)</f>
        <v>7.4257</v>
      </c>
      <c r="S10" s="67">
        <f t="shared" si="5"/>
        <v>7</v>
      </c>
    </row>
    <row r="11" spans="1:19" x14ac:dyDescent="0.3">
      <c r="A11" s="82" t="s">
        <v>658</v>
      </c>
      <c r="B11" s="64">
        <f>VLOOKUP($A11,'Return Data'!$B$7:$R$2292,3,0)</f>
        <v>44533</v>
      </c>
      <c r="C11" s="65">
        <f>VLOOKUP($A11,'Return Data'!$B$7:$R$2292,4,0)</f>
        <v>17.4299</v>
      </c>
      <c r="D11" s="65">
        <f>VLOOKUP($A11,'Return Data'!$B$7:$R$2292,9,0)</f>
        <v>3.4931999999999999</v>
      </c>
      <c r="E11" s="66">
        <f t="shared" si="0"/>
        <v>16</v>
      </c>
      <c r="F11" s="65">
        <f>VLOOKUP($A11,'Return Data'!$B$7:$R$2292,10,0)</f>
        <v>34.908299999999997</v>
      </c>
      <c r="G11" s="66">
        <f t="shared" si="1"/>
        <v>3</v>
      </c>
      <c r="H11" s="65">
        <f>VLOOKUP($A11,'Return Data'!$B$7:$R$2292,11,0)</f>
        <v>21.963999999999999</v>
      </c>
      <c r="I11" s="66">
        <f t="shared" si="2"/>
        <v>3</v>
      </c>
      <c r="J11" s="65">
        <f>VLOOKUP($A11,'Return Data'!$B$7:$R$2292,12,0)</f>
        <v>22.741599999999998</v>
      </c>
      <c r="K11" s="66">
        <f t="shared" si="3"/>
        <v>2</v>
      </c>
      <c r="L11" s="65">
        <f>VLOOKUP($A11,'Return Data'!$B$7:$R$2292,13,0)</f>
        <v>19.706700000000001</v>
      </c>
      <c r="M11" s="66">
        <f t="shared" si="4"/>
        <v>2</v>
      </c>
      <c r="N11" s="65">
        <f>VLOOKUP($A11,'Return Data'!$B$7:$R$2292,17,0)</f>
        <v>10.376099999999999</v>
      </c>
      <c r="O11" s="66">
        <f t="shared" si="6"/>
        <v>1</v>
      </c>
      <c r="P11" s="65">
        <f>VLOOKUP($A11,'Return Data'!$B$7:$R$2292,14,0)</f>
        <v>7.8230000000000004</v>
      </c>
      <c r="Q11" s="66">
        <f t="shared" si="7"/>
        <v>3</v>
      </c>
      <c r="R11" s="65">
        <f>VLOOKUP($A11,'Return Data'!$B$7:$R$2292,16,0)</f>
        <v>8.4288000000000007</v>
      </c>
      <c r="S11" s="67">
        <f t="shared" si="5"/>
        <v>4</v>
      </c>
    </row>
    <row r="12" spans="1:19" x14ac:dyDescent="0.3">
      <c r="A12" s="82" t="s">
        <v>663</v>
      </c>
      <c r="B12" s="64">
        <f>VLOOKUP($A12,'Return Data'!$B$7:$R$2292,3,0)</f>
        <v>44533</v>
      </c>
      <c r="C12" s="65">
        <f>VLOOKUP($A12,'Return Data'!$B$7:$R$2292,4,0)</f>
        <v>4.3284000000000002</v>
      </c>
      <c r="D12" s="65">
        <f>VLOOKUP($A12,'Return Data'!$B$7:$R$2292,9,0)</f>
        <v>1.0972</v>
      </c>
      <c r="E12" s="66">
        <f t="shared" si="0"/>
        <v>19</v>
      </c>
      <c r="F12" s="65">
        <f>VLOOKUP($A12,'Return Data'!$B$7:$R$2292,10,0)</f>
        <v>1.9274</v>
      </c>
      <c r="G12" s="66">
        <f t="shared" si="1"/>
        <v>18</v>
      </c>
      <c r="H12" s="65">
        <f>VLOOKUP($A12,'Return Data'!$B$7:$R$2292,11,0)</f>
        <v>4.2977999999999996</v>
      </c>
      <c r="I12" s="66">
        <f t="shared" si="2"/>
        <v>17</v>
      </c>
      <c r="J12" s="65">
        <f>VLOOKUP($A12,'Return Data'!$B$7:$R$2292,12,0)</f>
        <v>11.181100000000001</v>
      </c>
      <c r="K12" s="66">
        <f t="shared" si="3"/>
        <v>8</v>
      </c>
      <c r="L12" s="65">
        <f>VLOOKUP($A12,'Return Data'!$B$7:$R$2292,13,0)</f>
        <v>9.3637999999999995</v>
      </c>
      <c r="M12" s="66">
        <f t="shared" si="4"/>
        <v>7</v>
      </c>
      <c r="N12" s="65">
        <f>VLOOKUP($A12,'Return Data'!$B$7:$R$2292,17,0)</f>
        <v>-22.116599999999998</v>
      </c>
      <c r="O12" s="66">
        <f t="shared" si="6"/>
        <v>17</v>
      </c>
      <c r="P12" s="65">
        <f>VLOOKUP($A12,'Return Data'!$B$7:$R$2292,14,0)</f>
        <v>-30.433800000000002</v>
      </c>
      <c r="Q12" s="66">
        <f t="shared" si="7"/>
        <v>17</v>
      </c>
      <c r="R12" s="65">
        <f>VLOOKUP($A12,'Return Data'!$B$7:$R$2292,16,0)</f>
        <v>-11.6349</v>
      </c>
      <c r="S12" s="67">
        <f t="shared" si="5"/>
        <v>18</v>
      </c>
    </row>
    <row r="13" spans="1:19" x14ac:dyDescent="0.3">
      <c r="A13" s="82" t="s">
        <v>665</v>
      </c>
      <c r="B13" s="64">
        <f>VLOOKUP($A13,'Return Data'!$B$7:$R$2292,3,0)</f>
        <v>44533</v>
      </c>
      <c r="C13" s="65">
        <f>VLOOKUP($A13,'Return Data'!$B$7:$R$2292,4,0)</f>
        <v>30.810199999999998</v>
      </c>
      <c r="D13" s="65">
        <f>VLOOKUP($A13,'Return Data'!$B$7:$R$2292,9,0)</f>
        <v>3.6042000000000001</v>
      </c>
      <c r="E13" s="66">
        <f t="shared" si="0"/>
        <v>15</v>
      </c>
      <c r="F13" s="65">
        <f>VLOOKUP($A13,'Return Data'!$B$7:$R$2292,10,0)</f>
        <v>1.4803999999999999</v>
      </c>
      <c r="G13" s="66">
        <f t="shared" si="1"/>
        <v>19</v>
      </c>
      <c r="H13" s="65">
        <f>VLOOKUP($A13,'Return Data'!$B$7:$R$2292,11,0)</f>
        <v>1.8708</v>
      </c>
      <c r="I13" s="66">
        <f t="shared" si="2"/>
        <v>19</v>
      </c>
      <c r="J13" s="65">
        <f>VLOOKUP($A13,'Return Data'!$B$7:$R$2292,12,0)</f>
        <v>2.8974000000000002</v>
      </c>
      <c r="K13" s="66">
        <f t="shared" si="3"/>
        <v>19</v>
      </c>
      <c r="L13" s="65">
        <f>VLOOKUP($A13,'Return Data'!$B$7:$R$2292,13,0)</f>
        <v>3.0531000000000001</v>
      </c>
      <c r="M13" s="66">
        <f t="shared" si="4"/>
        <v>16</v>
      </c>
      <c r="N13" s="65">
        <f>VLOOKUP($A13,'Return Data'!$B$7:$R$2292,17,0)</f>
        <v>3.8799000000000001</v>
      </c>
      <c r="O13" s="66">
        <f t="shared" si="6"/>
        <v>13</v>
      </c>
      <c r="P13" s="65">
        <f>VLOOKUP($A13,'Return Data'!$B$7:$R$2292,14,0)</f>
        <v>2.6861999999999999</v>
      </c>
      <c r="Q13" s="66">
        <f t="shared" si="7"/>
        <v>13</v>
      </c>
      <c r="R13" s="65">
        <f>VLOOKUP($A13,'Return Data'!$B$7:$R$2292,16,0)</f>
        <v>6.2460000000000004</v>
      </c>
      <c r="S13" s="67">
        <f t="shared" si="5"/>
        <v>13</v>
      </c>
    </row>
    <row r="14" spans="1:19" x14ac:dyDescent="0.3">
      <c r="A14" s="82" t="s">
        <v>666</v>
      </c>
      <c r="B14" s="64">
        <f>VLOOKUP($A14,'Return Data'!$B$7:$R$2292,3,0)</f>
        <v>44533</v>
      </c>
      <c r="C14" s="65">
        <f>VLOOKUP($A14,'Return Data'!$B$7:$R$2292,4,0)</f>
        <v>22.586300000000001</v>
      </c>
      <c r="D14" s="65">
        <f>VLOOKUP($A14,'Return Data'!$B$7:$R$2292,9,0)</f>
        <v>10.8752</v>
      </c>
      <c r="E14" s="66">
        <f t="shared" si="0"/>
        <v>1</v>
      </c>
      <c r="F14" s="65">
        <f>VLOOKUP($A14,'Return Data'!$B$7:$R$2292,10,0)</f>
        <v>25.459900000000001</v>
      </c>
      <c r="G14" s="66">
        <f t="shared" si="1"/>
        <v>4</v>
      </c>
      <c r="H14" s="65">
        <f>VLOOKUP($A14,'Return Data'!$B$7:$R$2292,11,0)</f>
        <v>12.9194</v>
      </c>
      <c r="I14" s="66">
        <f t="shared" si="2"/>
        <v>5</v>
      </c>
      <c r="J14" s="65">
        <f>VLOOKUP($A14,'Return Data'!$B$7:$R$2292,12,0)</f>
        <v>14.715299999999999</v>
      </c>
      <c r="K14" s="66">
        <f t="shared" si="3"/>
        <v>5</v>
      </c>
      <c r="L14" s="65">
        <f>VLOOKUP($A14,'Return Data'!$B$7:$R$2292,13,0)</f>
        <v>15.713800000000001</v>
      </c>
      <c r="M14" s="66">
        <f t="shared" si="4"/>
        <v>4</v>
      </c>
      <c r="N14" s="65">
        <f>VLOOKUP($A14,'Return Data'!$B$7:$R$2292,17,0)</f>
        <v>6.3528000000000002</v>
      </c>
      <c r="O14" s="66">
        <f t="shared" si="6"/>
        <v>7</v>
      </c>
      <c r="P14" s="65">
        <f>VLOOKUP($A14,'Return Data'!$B$7:$R$2292,14,0)</f>
        <v>6.1773999999999996</v>
      </c>
      <c r="Q14" s="66">
        <f t="shared" si="7"/>
        <v>8</v>
      </c>
      <c r="R14" s="65">
        <f>VLOOKUP($A14,'Return Data'!$B$7:$R$2292,16,0)</f>
        <v>8.4910999999999994</v>
      </c>
      <c r="S14" s="67">
        <f t="shared" si="5"/>
        <v>3</v>
      </c>
    </row>
    <row r="15" spans="1:19" x14ac:dyDescent="0.3">
      <c r="A15" s="82" t="s">
        <v>674</v>
      </c>
      <c r="B15" s="64">
        <f>VLOOKUP($A15,'Return Data'!$B$7:$R$2292,3,0)</f>
        <v>44533</v>
      </c>
      <c r="C15" s="65">
        <f>VLOOKUP($A15,'Return Data'!$B$7:$R$2292,4,0)</f>
        <v>19.212900000000001</v>
      </c>
      <c r="D15" s="65">
        <f>VLOOKUP($A15,'Return Data'!$B$7:$R$2292,9,0)</f>
        <v>6.8841999999999999</v>
      </c>
      <c r="E15" s="66">
        <f t="shared" si="0"/>
        <v>7</v>
      </c>
      <c r="F15" s="65">
        <f>VLOOKUP($A15,'Return Data'!$B$7:$R$2292,10,0)</f>
        <v>4.4709000000000003</v>
      </c>
      <c r="G15" s="66">
        <f t="shared" si="1"/>
        <v>13</v>
      </c>
      <c r="H15" s="65">
        <f>VLOOKUP($A15,'Return Data'!$B$7:$R$2292,11,0)</f>
        <v>6.5114000000000001</v>
      </c>
      <c r="I15" s="66">
        <f t="shared" si="2"/>
        <v>10</v>
      </c>
      <c r="J15" s="65">
        <f>VLOOKUP($A15,'Return Data'!$B$7:$R$2292,12,0)</f>
        <v>8.2028999999999996</v>
      </c>
      <c r="K15" s="66">
        <f t="shared" si="3"/>
        <v>10</v>
      </c>
      <c r="L15" s="65">
        <f>VLOOKUP($A15,'Return Data'!$B$7:$R$2292,13,0)</f>
        <v>7.4558999999999997</v>
      </c>
      <c r="M15" s="66">
        <f t="shared" si="4"/>
        <v>8</v>
      </c>
      <c r="N15" s="65">
        <f>VLOOKUP($A15,'Return Data'!$B$7:$R$2292,17,0)</f>
        <v>8.7623999999999995</v>
      </c>
      <c r="O15" s="66">
        <f t="shared" si="6"/>
        <v>2</v>
      </c>
      <c r="P15" s="65">
        <f>VLOOKUP($A15,'Return Data'!$B$7:$R$2292,14,0)</f>
        <v>9.0351999999999997</v>
      </c>
      <c r="Q15" s="66">
        <f t="shared" si="7"/>
        <v>1</v>
      </c>
      <c r="R15" s="65">
        <f>VLOOKUP($A15,'Return Data'!$B$7:$R$2292,16,0)</f>
        <v>8.8521000000000001</v>
      </c>
      <c r="S15" s="67">
        <f t="shared" si="5"/>
        <v>1</v>
      </c>
    </row>
    <row r="16" spans="1:19" x14ac:dyDescent="0.3">
      <c r="A16" s="82" t="s">
        <v>676</v>
      </c>
      <c r="B16" s="64">
        <f>VLOOKUP($A16,'Return Data'!$B$7:$R$2292,3,0)</f>
        <v>44533</v>
      </c>
      <c r="C16" s="65">
        <f>VLOOKUP($A16,'Return Data'!$B$7:$R$2292,4,0)</f>
        <v>24.802399999999999</v>
      </c>
      <c r="D16" s="65">
        <f>VLOOKUP($A16,'Return Data'!$B$7:$R$2292,9,0)</f>
        <v>8.8695000000000004</v>
      </c>
      <c r="E16" s="66">
        <f t="shared" si="0"/>
        <v>4</v>
      </c>
      <c r="F16" s="65">
        <f>VLOOKUP($A16,'Return Data'!$B$7:$R$2292,10,0)</f>
        <v>5.3338999999999999</v>
      </c>
      <c r="G16" s="66">
        <f t="shared" si="1"/>
        <v>10</v>
      </c>
      <c r="H16" s="65">
        <f>VLOOKUP($A16,'Return Data'!$B$7:$R$2292,11,0)</f>
        <v>6.4625000000000004</v>
      </c>
      <c r="I16" s="66">
        <f t="shared" si="2"/>
        <v>11</v>
      </c>
      <c r="J16" s="65">
        <f>VLOOKUP($A16,'Return Data'!$B$7:$R$2292,12,0)</f>
        <v>7.6365999999999996</v>
      </c>
      <c r="K16" s="66">
        <f t="shared" si="3"/>
        <v>11</v>
      </c>
      <c r="L16" s="65">
        <f>VLOOKUP($A16,'Return Data'!$B$7:$R$2292,13,0)</f>
        <v>6.6554000000000002</v>
      </c>
      <c r="M16" s="66">
        <f t="shared" si="4"/>
        <v>10</v>
      </c>
      <c r="N16" s="65">
        <f>VLOOKUP($A16,'Return Data'!$B$7:$R$2292,17,0)</f>
        <v>8.1278000000000006</v>
      </c>
      <c r="O16" s="66">
        <f t="shared" si="6"/>
        <v>3</v>
      </c>
      <c r="P16" s="65">
        <f>VLOOKUP($A16,'Return Data'!$B$7:$R$2292,14,0)</f>
        <v>8.6943999999999999</v>
      </c>
      <c r="Q16" s="66">
        <f t="shared" si="7"/>
        <v>2</v>
      </c>
      <c r="R16" s="65">
        <f>VLOOKUP($A16,'Return Data'!$B$7:$R$2292,16,0)</f>
        <v>8.6015999999999995</v>
      </c>
      <c r="S16" s="67">
        <f t="shared" si="5"/>
        <v>2</v>
      </c>
    </row>
    <row r="17" spans="1:19" x14ac:dyDescent="0.3">
      <c r="A17" s="82" t="s">
        <v>678</v>
      </c>
      <c r="B17" s="64">
        <f>VLOOKUP($A17,'Return Data'!$B$7:$R$2292,3,0)</f>
        <v>44533</v>
      </c>
      <c r="C17" s="65">
        <f>VLOOKUP($A17,'Return Data'!$B$7:$R$2292,4,0)</f>
        <v>15.1465</v>
      </c>
      <c r="D17" s="65">
        <f>VLOOKUP($A17,'Return Data'!$B$7:$R$2292,9,0)</f>
        <v>7.5003000000000002</v>
      </c>
      <c r="E17" s="66">
        <f t="shared" si="0"/>
        <v>5</v>
      </c>
      <c r="F17" s="65">
        <f>VLOOKUP($A17,'Return Data'!$B$7:$R$2292,10,0)</f>
        <v>45.662799999999997</v>
      </c>
      <c r="G17" s="66">
        <f t="shared" si="1"/>
        <v>2</v>
      </c>
      <c r="H17" s="65">
        <f>VLOOKUP($A17,'Return Data'!$B$7:$R$2292,11,0)</f>
        <v>26.3583</v>
      </c>
      <c r="I17" s="66">
        <f t="shared" si="2"/>
        <v>2</v>
      </c>
      <c r="J17" s="65">
        <f>VLOOKUP($A17,'Return Data'!$B$7:$R$2292,12,0)</f>
        <v>20.0166</v>
      </c>
      <c r="K17" s="66">
        <f t="shared" si="3"/>
        <v>3</v>
      </c>
      <c r="L17" s="65">
        <f>VLOOKUP($A17,'Return Data'!$B$7:$R$2292,13,0)</f>
        <v>16.708100000000002</v>
      </c>
      <c r="M17" s="66">
        <f t="shared" si="4"/>
        <v>3</v>
      </c>
      <c r="N17" s="65">
        <f>VLOOKUP($A17,'Return Data'!$B$7:$R$2292,17,0)</f>
        <v>5.8662999999999998</v>
      </c>
      <c r="O17" s="66">
        <f t="shared" si="6"/>
        <v>9</v>
      </c>
      <c r="P17" s="65">
        <f>VLOOKUP($A17,'Return Data'!$B$7:$R$2292,14,0)</f>
        <v>2.3246000000000002</v>
      </c>
      <c r="Q17" s="66">
        <f t="shared" si="7"/>
        <v>14</v>
      </c>
      <c r="R17" s="65">
        <f>VLOOKUP($A17,'Return Data'!$B$7:$R$2292,16,0)</f>
        <v>5.4968000000000004</v>
      </c>
      <c r="S17" s="67">
        <f t="shared" si="5"/>
        <v>15</v>
      </c>
    </row>
    <row r="18" spans="1:19" x14ac:dyDescent="0.3">
      <c r="A18" s="82" t="s">
        <v>681</v>
      </c>
      <c r="B18" s="64">
        <f>VLOOKUP($A18,'Return Data'!$B$7:$R$2292,3,0)</f>
        <v>44533</v>
      </c>
      <c r="C18" s="65">
        <f>VLOOKUP($A18,'Return Data'!$B$7:$R$2292,4,0)</f>
        <v>13.4857</v>
      </c>
      <c r="D18" s="65">
        <f>VLOOKUP($A18,'Return Data'!$B$7:$R$2292,9,0)</f>
        <v>4.5549999999999997</v>
      </c>
      <c r="E18" s="66">
        <f t="shared" si="0"/>
        <v>12</v>
      </c>
      <c r="F18" s="65">
        <f>VLOOKUP($A18,'Return Data'!$B$7:$R$2292,10,0)</f>
        <v>2.9752999999999998</v>
      </c>
      <c r="G18" s="66">
        <f t="shared" si="1"/>
        <v>16</v>
      </c>
      <c r="H18" s="65">
        <f>VLOOKUP($A18,'Return Data'!$B$7:$R$2292,11,0)</f>
        <v>4.4188999999999998</v>
      </c>
      <c r="I18" s="66">
        <f t="shared" si="2"/>
        <v>16</v>
      </c>
      <c r="J18" s="65">
        <f>VLOOKUP($A18,'Return Data'!$B$7:$R$2292,12,0)</f>
        <v>5.4297000000000004</v>
      </c>
      <c r="K18" s="66">
        <f t="shared" si="3"/>
        <v>17</v>
      </c>
      <c r="L18" s="65">
        <f>VLOOKUP($A18,'Return Data'!$B$7:$R$2292,13,0)</f>
        <v>4.4657999999999998</v>
      </c>
      <c r="M18" s="66">
        <f t="shared" si="4"/>
        <v>15</v>
      </c>
      <c r="N18" s="65">
        <f>VLOOKUP($A18,'Return Data'!$B$7:$R$2292,17,0)</f>
        <v>5.7652999999999999</v>
      </c>
      <c r="O18" s="66">
        <f t="shared" si="6"/>
        <v>10</v>
      </c>
      <c r="P18" s="65">
        <f>VLOOKUP($A18,'Return Data'!$B$7:$R$2292,14,0)</f>
        <v>7.0217000000000001</v>
      </c>
      <c r="Q18" s="66">
        <f t="shared" si="7"/>
        <v>6</v>
      </c>
      <c r="R18" s="65">
        <f>VLOOKUP($A18,'Return Data'!$B$7:$R$2292,16,0)</f>
        <v>6.4893999999999998</v>
      </c>
      <c r="S18" s="67">
        <f t="shared" si="5"/>
        <v>10</v>
      </c>
    </row>
    <row r="19" spans="1:19" x14ac:dyDescent="0.3">
      <c r="A19" s="82" t="s">
        <v>682</v>
      </c>
      <c r="B19" s="64">
        <f>VLOOKUP($A19,'Return Data'!$B$7:$R$2292,3,0)</f>
        <v>44533</v>
      </c>
      <c r="C19" s="65">
        <f>VLOOKUP($A19,'Return Data'!$B$7:$R$2292,4,0)</f>
        <v>1481.7675999999999</v>
      </c>
      <c r="D19" s="65">
        <f>VLOOKUP($A19,'Return Data'!$B$7:$R$2292,9,0)</f>
        <v>4.4169999999999998</v>
      </c>
      <c r="E19" s="66">
        <f t="shared" si="0"/>
        <v>14</v>
      </c>
      <c r="F19" s="65">
        <f>VLOOKUP($A19,'Return Data'!$B$7:$R$2292,10,0)</f>
        <v>1.9512</v>
      </c>
      <c r="G19" s="66">
        <f t="shared" si="1"/>
        <v>17</v>
      </c>
      <c r="H19" s="65">
        <f>VLOOKUP($A19,'Return Data'!$B$7:$R$2292,11,0)</f>
        <v>3.2993999999999999</v>
      </c>
      <c r="I19" s="66">
        <f t="shared" si="2"/>
        <v>18</v>
      </c>
      <c r="J19" s="65">
        <f>VLOOKUP($A19,'Return Data'!$B$7:$R$2292,12,0)</f>
        <v>4.5179</v>
      </c>
      <c r="K19" s="66">
        <f t="shared" si="3"/>
        <v>18</v>
      </c>
      <c r="L19" s="65">
        <f>VLOOKUP($A19,'Return Data'!$B$7:$R$2292,13,0)</f>
        <v>2.9076</v>
      </c>
      <c r="M19" s="66">
        <f t="shared" si="4"/>
        <v>17</v>
      </c>
      <c r="N19" s="65">
        <f>VLOOKUP($A19,'Return Data'!$B$7:$R$2292,17,0)</f>
        <v>5.3992000000000004</v>
      </c>
      <c r="O19" s="66">
        <f t="shared" si="6"/>
        <v>12</v>
      </c>
      <c r="P19" s="65">
        <f>VLOOKUP($A19,'Return Data'!$B$7:$R$2292,14,0)</f>
        <v>2.1743000000000001</v>
      </c>
      <c r="Q19" s="66">
        <f t="shared" si="7"/>
        <v>15</v>
      </c>
      <c r="R19" s="65">
        <f>VLOOKUP($A19,'Return Data'!$B$7:$R$2292,16,0)</f>
        <v>5.5720999999999998</v>
      </c>
      <c r="S19" s="67">
        <f t="shared" si="5"/>
        <v>14</v>
      </c>
    </row>
    <row r="20" spans="1:19" x14ac:dyDescent="0.3">
      <c r="A20" s="82" t="s">
        <v>684</v>
      </c>
      <c r="B20" s="64">
        <f>VLOOKUP($A20,'Return Data'!$B$7:$R$2292,3,0)</f>
        <v>44533</v>
      </c>
      <c r="C20" s="65">
        <f>VLOOKUP($A20,'Return Data'!$B$7:$R$2292,4,0)</f>
        <v>24.398199999999999</v>
      </c>
      <c r="D20" s="65">
        <f>VLOOKUP($A20,'Return Data'!$B$7:$R$2292,9,0)</f>
        <v>6.9763000000000002</v>
      </c>
      <c r="E20" s="66">
        <f t="shared" si="0"/>
        <v>6</v>
      </c>
      <c r="F20" s="65">
        <f>VLOOKUP($A20,'Return Data'!$B$7:$R$2292,10,0)</f>
        <v>4.6464999999999996</v>
      </c>
      <c r="G20" s="66">
        <f t="shared" si="1"/>
        <v>12</v>
      </c>
      <c r="H20" s="65">
        <f>VLOOKUP($A20,'Return Data'!$B$7:$R$2292,11,0)</f>
        <v>5.9114000000000004</v>
      </c>
      <c r="I20" s="66">
        <f t="shared" si="2"/>
        <v>12</v>
      </c>
      <c r="J20" s="65">
        <f>VLOOKUP($A20,'Return Data'!$B$7:$R$2292,12,0)</f>
        <v>6.9476000000000004</v>
      </c>
      <c r="K20" s="66">
        <f t="shared" si="3"/>
        <v>13</v>
      </c>
      <c r="L20" s="65">
        <f>VLOOKUP($A20,'Return Data'!$B$7:$R$2292,13,0)</f>
        <v>6.0441000000000003</v>
      </c>
      <c r="M20" s="66">
        <f t="shared" si="4"/>
        <v>12</v>
      </c>
      <c r="N20" s="65">
        <f>VLOOKUP($A20,'Return Data'!$B$7:$R$2292,17,0)</f>
        <v>6.085</v>
      </c>
      <c r="O20" s="66">
        <f t="shared" si="6"/>
        <v>8</v>
      </c>
      <c r="P20" s="65">
        <f>VLOOKUP($A20,'Return Data'!$B$7:$R$2292,14,0)</f>
        <v>7.2511999999999999</v>
      </c>
      <c r="Q20" s="66">
        <f t="shared" si="7"/>
        <v>5</v>
      </c>
      <c r="R20" s="65">
        <f>VLOOKUP($A20,'Return Data'!$B$7:$R$2292,16,0)</f>
        <v>8.0120000000000005</v>
      </c>
      <c r="S20" s="67">
        <f t="shared" si="5"/>
        <v>5</v>
      </c>
    </row>
    <row r="21" spans="1:19" x14ac:dyDescent="0.3">
      <c r="A21" s="82" t="s">
        <v>686</v>
      </c>
      <c r="B21" s="64">
        <f>VLOOKUP($A21,'Return Data'!$B$7:$R$2292,3,0)</f>
        <v>44533</v>
      </c>
      <c r="C21" s="65">
        <f>VLOOKUP($A21,'Return Data'!$B$7:$R$2292,4,0)</f>
        <v>23.4148</v>
      </c>
      <c r="D21" s="65">
        <f>VLOOKUP($A21,'Return Data'!$B$7:$R$2292,9,0)</f>
        <v>4.4276</v>
      </c>
      <c r="E21" s="66">
        <f t="shared" si="0"/>
        <v>13</v>
      </c>
      <c r="F21" s="65">
        <f>VLOOKUP($A21,'Return Data'!$B$7:$R$2292,10,0)</f>
        <v>9.7345000000000006</v>
      </c>
      <c r="G21" s="66">
        <f t="shared" si="1"/>
        <v>8</v>
      </c>
      <c r="H21" s="65">
        <f>VLOOKUP($A21,'Return Data'!$B$7:$R$2292,11,0)</f>
        <v>7.6574</v>
      </c>
      <c r="I21" s="66">
        <f t="shared" si="2"/>
        <v>9</v>
      </c>
      <c r="J21" s="65">
        <f>VLOOKUP($A21,'Return Data'!$B$7:$R$2292,12,0)</f>
        <v>7.5220000000000002</v>
      </c>
      <c r="K21" s="66">
        <f t="shared" si="3"/>
        <v>12</v>
      </c>
      <c r="L21" s="65">
        <f>VLOOKUP($A21,'Return Data'!$B$7:$R$2292,13,0)</f>
        <v>5.9786000000000001</v>
      </c>
      <c r="M21" s="66">
        <f t="shared" si="4"/>
        <v>13</v>
      </c>
      <c r="N21" s="65">
        <f>VLOOKUP($A21,'Return Data'!$B$7:$R$2292,17,0)</f>
        <v>5.4417</v>
      </c>
      <c r="O21" s="66">
        <f t="shared" si="6"/>
        <v>11</v>
      </c>
      <c r="P21" s="65">
        <f>VLOOKUP($A21,'Return Data'!$B$7:$R$2292,14,0)</f>
        <v>4.5311000000000003</v>
      </c>
      <c r="Q21" s="66">
        <f t="shared" si="7"/>
        <v>10</v>
      </c>
      <c r="R21" s="65">
        <f>VLOOKUP($A21,'Return Data'!$B$7:$R$2292,16,0)</f>
        <v>7.2461000000000002</v>
      </c>
      <c r="S21" s="67">
        <f t="shared" si="5"/>
        <v>9</v>
      </c>
    </row>
    <row r="22" spans="1:19" x14ac:dyDescent="0.3">
      <c r="A22" s="82" t="s">
        <v>688</v>
      </c>
      <c r="B22" s="64">
        <f>VLOOKUP($A22,'Return Data'!$B$7:$R$2292,3,0)</f>
        <v>44533</v>
      </c>
      <c r="C22" s="65">
        <f>VLOOKUP($A22,'Return Data'!$B$7:$R$2292,4,0)</f>
        <v>27.3782</v>
      </c>
      <c r="D22" s="65">
        <f>VLOOKUP($A22,'Return Data'!$B$7:$R$2292,9,0)</f>
        <v>6.2668999999999997</v>
      </c>
      <c r="E22" s="66">
        <f t="shared" si="0"/>
        <v>8</v>
      </c>
      <c r="F22" s="65">
        <f>VLOOKUP($A22,'Return Data'!$B$7:$R$2292,10,0)</f>
        <v>5.6108000000000002</v>
      </c>
      <c r="G22" s="66">
        <f t="shared" si="1"/>
        <v>9</v>
      </c>
      <c r="H22" s="65">
        <f>VLOOKUP($A22,'Return Data'!$B$7:$R$2292,11,0)</f>
        <v>19.3447</v>
      </c>
      <c r="I22" s="66">
        <f t="shared" si="2"/>
        <v>4</v>
      </c>
      <c r="J22" s="65">
        <f>VLOOKUP($A22,'Return Data'!$B$7:$R$2292,12,0)</f>
        <v>15.790699999999999</v>
      </c>
      <c r="K22" s="66">
        <f t="shared" si="3"/>
        <v>4</v>
      </c>
      <c r="L22" s="65">
        <f>VLOOKUP($A22,'Return Data'!$B$7:$R$2292,13,0)</f>
        <v>13.9017</v>
      </c>
      <c r="M22" s="66">
        <f t="shared" si="4"/>
        <v>5</v>
      </c>
      <c r="N22" s="65">
        <f>VLOOKUP($A22,'Return Data'!$B$7:$R$2292,17,0)</f>
        <v>3.4201000000000001</v>
      </c>
      <c r="O22" s="66">
        <f t="shared" si="6"/>
        <v>14</v>
      </c>
      <c r="P22" s="65">
        <f>VLOOKUP($A22,'Return Data'!$B$7:$R$2292,14,0)</f>
        <v>3.0756999999999999</v>
      </c>
      <c r="Q22" s="66">
        <f t="shared" si="7"/>
        <v>12</v>
      </c>
      <c r="R22" s="65">
        <f>VLOOKUP($A22,'Return Data'!$B$7:$R$2292,16,0)</f>
        <v>6.2786</v>
      </c>
      <c r="S22" s="67">
        <f t="shared" si="5"/>
        <v>12</v>
      </c>
    </row>
    <row r="23" spans="1:19" x14ac:dyDescent="0.3">
      <c r="A23" s="82" t="s">
        <v>690</v>
      </c>
      <c r="B23" s="64">
        <f>VLOOKUP($A23,'Return Data'!$B$7:$R$2292,3,0)</f>
        <v>44533</v>
      </c>
      <c r="C23" s="65">
        <f>VLOOKUP($A23,'Return Data'!$B$7:$R$2292,4,0)</f>
        <v>0.12559999999999999</v>
      </c>
      <c r="D23" s="65">
        <f>VLOOKUP($A23,'Return Data'!$B$7:$R$2292,9,0)</f>
        <v>10.749700000000001</v>
      </c>
      <c r="E23" s="66">
        <f t="shared" si="0"/>
        <v>2</v>
      </c>
      <c r="F23" s="65">
        <f>VLOOKUP($A23,'Return Data'!$B$7:$R$2292,10,0)</f>
        <v>10.822800000000001</v>
      </c>
      <c r="G23" s="66">
        <f t="shared" si="1"/>
        <v>6</v>
      </c>
      <c r="H23" s="65">
        <f>VLOOKUP($A23,'Return Data'!$B$7:$R$2292,11,0)</f>
        <v>11.062099999999999</v>
      </c>
      <c r="I23" s="66">
        <f t="shared" si="2"/>
        <v>6</v>
      </c>
      <c r="J23" s="65">
        <f>VLOOKUP($A23,'Return Data'!$B$7:$R$2292,12,0)</f>
        <v>11.356999999999999</v>
      </c>
      <c r="K23" s="66">
        <f t="shared" si="3"/>
        <v>7</v>
      </c>
      <c r="L23" s="65">
        <f>VLOOKUP($A23,'Return Data'!$B$7:$R$2292,13,0)</f>
        <v>-16.2667</v>
      </c>
      <c r="M23" s="66">
        <f t="shared" si="4"/>
        <v>20</v>
      </c>
      <c r="N23" s="65"/>
      <c r="O23" s="66"/>
      <c r="P23" s="65"/>
      <c r="Q23" s="66"/>
      <c r="R23" s="65">
        <f>VLOOKUP($A23,'Return Data'!$B$7:$R$2292,16,0)</f>
        <v>-8.0097000000000005</v>
      </c>
      <c r="S23" s="67">
        <f t="shared" si="5"/>
        <v>17</v>
      </c>
    </row>
    <row r="24" spans="1:19" x14ac:dyDescent="0.3">
      <c r="A24" s="82" t="s">
        <v>695</v>
      </c>
      <c r="B24" s="64">
        <f>VLOOKUP($A24,'Return Data'!$B$7:$R$2292,3,0)</f>
        <v>44533</v>
      </c>
      <c r="C24" s="65">
        <f>VLOOKUP($A24,'Return Data'!$B$7:$R$2292,4,0)</f>
        <v>15.5303</v>
      </c>
      <c r="D24" s="65">
        <f>VLOOKUP($A24,'Return Data'!$B$7:$R$2292,9,0)</f>
        <v>2.2839999999999998</v>
      </c>
      <c r="E24" s="66">
        <f t="shared" si="0"/>
        <v>18</v>
      </c>
      <c r="F24" s="65">
        <f>VLOOKUP($A24,'Return Data'!$B$7:$R$2292,10,0)</f>
        <v>14.1691</v>
      </c>
      <c r="G24" s="66">
        <f t="shared" si="1"/>
        <v>5</v>
      </c>
      <c r="H24" s="65">
        <f>VLOOKUP($A24,'Return Data'!$B$7:$R$2292,11,0)</f>
        <v>8.8749000000000002</v>
      </c>
      <c r="I24" s="66">
        <f t="shared" si="2"/>
        <v>8</v>
      </c>
      <c r="J24" s="65">
        <f>VLOOKUP($A24,'Return Data'!$B$7:$R$2292,12,0)</f>
        <v>8.6209000000000007</v>
      </c>
      <c r="K24" s="66">
        <f t="shared" si="3"/>
        <v>9</v>
      </c>
      <c r="L24" s="65">
        <f>VLOOKUP($A24,'Return Data'!$B$7:$R$2292,13,0)</f>
        <v>9.5906000000000002</v>
      </c>
      <c r="M24" s="66">
        <f t="shared" si="4"/>
        <v>6</v>
      </c>
      <c r="N24" s="65">
        <f>VLOOKUP($A24,'Return Data'!$B$7:$R$2292,17,0)</f>
        <v>3.0411999999999999</v>
      </c>
      <c r="O24" s="66">
        <f>RANK(N24,N$8:N$27,0)</f>
        <v>15</v>
      </c>
      <c r="P24" s="65">
        <f>VLOOKUP($A24,'Return Data'!$B$7:$R$2292,14,0)</f>
        <v>3.2637</v>
      </c>
      <c r="Q24" s="66">
        <f>RANK(P24,P$8:P$27,0)</f>
        <v>11</v>
      </c>
      <c r="R24" s="65">
        <f>VLOOKUP($A24,'Return Data'!$B$7:$R$2292,16,0)</f>
        <v>6.3196000000000003</v>
      </c>
      <c r="S24" s="67">
        <f t="shared" si="5"/>
        <v>11</v>
      </c>
    </row>
    <row r="25" spans="1:19" x14ac:dyDescent="0.3">
      <c r="A25" s="82" t="s">
        <v>701</v>
      </c>
      <c r="B25" s="64">
        <f>VLOOKUP($A25,'Return Data'!$B$7:$R$2292,3,0)</f>
        <v>44533</v>
      </c>
      <c r="C25" s="65">
        <f>VLOOKUP($A25,'Return Data'!$B$7:$R$2292,4,0)</f>
        <v>35.712499999999999</v>
      </c>
      <c r="D25" s="65">
        <f>VLOOKUP($A25,'Return Data'!$B$7:$R$2292,9,0)</f>
        <v>5.1627000000000001</v>
      </c>
      <c r="E25" s="66">
        <f t="shared" si="0"/>
        <v>11</v>
      </c>
      <c r="F25" s="65">
        <f>VLOOKUP($A25,'Return Data'!$B$7:$R$2292,10,0)</f>
        <v>3.6528</v>
      </c>
      <c r="G25" s="66">
        <f t="shared" si="1"/>
        <v>15</v>
      </c>
      <c r="H25" s="65">
        <f>VLOOKUP($A25,'Return Data'!$B$7:$R$2292,11,0)</f>
        <v>5.4366000000000003</v>
      </c>
      <c r="I25" s="66">
        <f t="shared" si="2"/>
        <v>13</v>
      </c>
      <c r="J25" s="65">
        <f>VLOOKUP($A25,'Return Data'!$B$7:$R$2292,12,0)</f>
        <v>6.3533999999999997</v>
      </c>
      <c r="K25" s="66">
        <f t="shared" si="3"/>
        <v>16</v>
      </c>
      <c r="L25" s="65">
        <f>VLOOKUP($A25,'Return Data'!$B$7:$R$2292,13,0)</f>
        <v>5.3155000000000001</v>
      </c>
      <c r="M25" s="66">
        <f t="shared" si="4"/>
        <v>14</v>
      </c>
      <c r="N25" s="65">
        <f>VLOOKUP($A25,'Return Data'!$B$7:$R$2292,17,0)</f>
        <v>7.4020999999999999</v>
      </c>
      <c r="O25" s="66">
        <f>RANK(N25,N$8:N$27,0)</f>
        <v>5</v>
      </c>
      <c r="P25" s="65">
        <f>VLOOKUP($A25,'Return Data'!$B$7:$R$2292,14,0)</f>
        <v>7.2633000000000001</v>
      </c>
      <c r="Q25" s="66">
        <f>RANK(P25,P$8:P$27,0)</f>
        <v>4</v>
      </c>
      <c r="R25" s="65">
        <f>VLOOKUP($A25,'Return Data'!$B$7:$R$2292,16,0)</f>
        <v>7.5898000000000003</v>
      </c>
      <c r="S25" s="67">
        <f t="shared" si="5"/>
        <v>6</v>
      </c>
    </row>
    <row r="26" spans="1:19" x14ac:dyDescent="0.3">
      <c r="A26" s="82" t="s">
        <v>709</v>
      </c>
      <c r="B26" s="64">
        <f>VLOOKUP($A26,'Return Data'!$B$7:$R$2292,3,0)</f>
        <v>44533</v>
      </c>
      <c r="C26" s="65">
        <f>VLOOKUP($A26,'Return Data'!$B$7:$R$2292,4,0)</f>
        <v>0.61119999999999997</v>
      </c>
      <c r="D26" s="65">
        <f>VLOOKUP($A26,'Return Data'!$B$7:$R$2292,9,0)</f>
        <v>10.44</v>
      </c>
      <c r="E26" s="66">
        <f t="shared" si="0"/>
        <v>3</v>
      </c>
      <c r="F26" s="65">
        <f>VLOOKUP($A26,'Return Data'!$B$7:$R$2292,10,0)</f>
        <v>10.712999999999999</v>
      </c>
      <c r="G26" s="66">
        <f t="shared" si="1"/>
        <v>7</v>
      </c>
      <c r="H26" s="65">
        <f>VLOOKUP($A26,'Return Data'!$B$7:$R$2292,11,0)</f>
        <v>11.055899999999999</v>
      </c>
      <c r="I26" s="66">
        <f t="shared" si="2"/>
        <v>7</v>
      </c>
      <c r="J26" s="65">
        <f>VLOOKUP($A26,'Return Data'!$B$7:$R$2292,12,0)</f>
        <v>11.363200000000001</v>
      </c>
      <c r="K26" s="66">
        <f t="shared" si="3"/>
        <v>6</v>
      </c>
      <c r="L26" s="65">
        <f>VLOOKUP($A26,'Return Data'!$B$7:$R$2292,13,0)</f>
        <v>-15.893800000000001</v>
      </c>
      <c r="M26" s="66">
        <f t="shared" si="4"/>
        <v>19</v>
      </c>
      <c r="N26" s="65"/>
      <c r="O26" s="66"/>
      <c r="P26" s="65"/>
      <c r="Q26" s="66"/>
      <c r="R26" s="65">
        <f>VLOOKUP($A26,'Return Data'!$B$7:$R$2292,16,0)</f>
        <v>-36.935699999999997</v>
      </c>
      <c r="S26" s="67">
        <f t="shared" si="5"/>
        <v>20</v>
      </c>
    </row>
    <row r="27" spans="1:19" x14ac:dyDescent="0.3">
      <c r="A27" s="82" t="s">
        <v>711</v>
      </c>
      <c r="B27" s="64">
        <f>VLOOKUP($A27,'Return Data'!$B$7:$R$2292,3,0)</f>
        <v>44533</v>
      </c>
      <c r="C27" s="65">
        <f>VLOOKUP($A27,'Return Data'!$B$7:$R$2292,4,0)</f>
        <v>13.686500000000001</v>
      </c>
      <c r="D27" s="65">
        <f>VLOOKUP($A27,'Return Data'!$B$7:$R$2292,9,0)</f>
        <v>3.298</v>
      </c>
      <c r="E27" s="66">
        <f t="shared" si="0"/>
        <v>17</v>
      </c>
      <c r="F27" s="65">
        <f>VLOOKUP($A27,'Return Data'!$B$7:$R$2292,10,0)</f>
        <v>68.836100000000002</v>
      </c>
      <c r="G27" s="66">
        <f t="shared" si="1"/>
        <v>1</v>
      </c>
      <c r="H27" s="65">
        <f>VLOOKUP($A27,'Return Data'!$B$7:$R$2292,11,0)</f>
        <v>37.746899999999997</v>
      </c>
      <c r="I27" s="66">
        <f t="shared" si="2"/>
        <v>1</v>
      </c>
      <c r="J27" s="65">
        <f>VLOOKUP($A27,'Return Data'!$B$7:$R$2292,12,0)</f>
        <v>27.666499999999999</v>
      </c>
      <c r="K27" s="66">
        <f t="shared" si="3"/>
        <v>1</v>
      </c>
      <c r="L27" s="65">
        <f>VLOOKUP($A27,'Return Data'!$B$7:$R$2292,13,0)</f>
        <v>21.642600000000002</v>
      </c>
      <c r="M27" s="66">
        <f t="shared" si="4"/>
        <v>1</v>
      </c>
      <c r="N27" s="65">
        <f>VLOOKUP($A27,'Return Data'!$B$7:$R$2292,17,0)</f>
        <v>-6.2880000000000003</v>
      </c>
      <c r="O27" s="66">
        <f>RANK(N27,N$8:N$27,0)</f>
        <v>16</v>
      </c>
      <c r="P27" s="65">
        <f>VLOOKUP($A27,'Return Data'!$B$7:$R$2292,14,0)</f>
        <v>-5.6810999999999998</v>
      </c>
      <c r="Q27" s="66">
        <f>RANK(P27,P$8:P$27,0)</f>
        <v>16</v>
      </c>
      <c r="R27" s="65">
        <f>VLOOKUP($A27,'Return Data'!$B$7:$R$2292,16,0)</f>
        <v>3.5308999999999999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5.5991400000000002</v>
      </c>
      <c r="E29" s="88"/>
      <c r="F29" s="89">
        <f>AVERAGE(F8:F27)</f>
        <v>13.046965000000004</v>
      </c>
      <c r="G29" s="88"/>
      <c r="H29" s="89">
        <f>AVERAGE(H8:H27)</f>
        <v>10.291405000000001</v>
      </c>
      <c r="I29" s="88"/>
      <c r="J29" s="89">
        <f>AVERAGE(J8:J27)</f>
        <v>10.311494999999999</v>
      </c>
      <c r="K29" s="88"/>
      <c r="L29" s="89">
        <f>AVERAGE(L8:L27)</f>
        <v>6.4756450000000001</v>
      </c>
      <c r="M29" s="88"/>
      <c r="N29" s="89">
        <f>AVERAGE(N8:N27)</f>
        <v>3.9085882352941175</v>
      </c>
      <c r="O29" s="88"/>
      <c r="P29" s="89">
        <f>AVERAGE(P8:P27)</f>
        <v>2.8037823529411763</v>
      </c>
      <c r="Q29" s="88"/>
      <c r="R29" s="89">
        <f>AVERAGE(R8:R27)</f>
        <v>2.1340750000000002</v>
      </c>
      <c r="S29" s="90"/>
    </row>
    <row r="30" spans="1:19" x14ac:dyDescent="0.3">
      <c r="A30" s="87" t="s">
        <v>28</v>
      </c>
      <c r="B30" s="88"/>
      <c r="C30" s="88"/>
      <c r="D30" s="89">
        <f>MIN(D8:D27)</f>
        <v>0</v>
      </c>
      <c r="E30" s="88"/>
      <c r="F30" s="89">
        <f>MIN(F8:F27)</f>
        <v>0</v>
      </c>
      <c r="G30" s="88"/>
      <c r="H30" s="89">
        <f>MIN(H8:H27)</f>
        <v>0</v>
      </c>
      <c r="I30" s="88"/>
      <c r="J30" s="89">
        <f>MIN(J8:J27)</f>
        <v>0</v>
      </c>
      <c r="K30" s="88"/>
      <c r="L30" s="89">
        <f>MIN(L8:L27)</f>
        <v>-16.2667</v>
      </c>
      <c r="M30" s="88"/>
      <c r="N30" s="89">
        <f>MIN(N8:N27)</f>
        <v>-22.116599999999998</v>
      </c>
      <c r="O30" s="88"/>
      <c r="P30" s="89">
        <f>MIN(P8:P27)</f>
        <v>-30.433800000000002</v>
      </c>
      <c r="Q30" s="88"/>
      <c r="R30" s="89">
        <f>MIN(R8:R27)</f>
        <v>-36.935699999999997</v>
      </c>
      <c r="S30" s="90"/>
    </row>
    <row r="31" spans="1:19" ht="15" thickBot="1" x14ac:dyDescent="0.35">
      <c r="A31" s="91" t="s">
        <v>29</v>
      </c>
      <c r="B31" s="92"/>
      <c r="C31" s="92"/>
      <c r="D31" s="93">
        <f>MAX(D8:D27)</f>
        <v>10.8752</v>
      </c>
      <c r="E31" s="92"/>
      <c r="F31" s="93">
        <f>MAX(F8:F27)</f>
        <v>68.836100000000002</v>
      </c>
      <c r="G31" s="92"/>
      <c r="H31" s="93">
        <f>MAX(H8:H27)</f>
        <v>37.746899999999997</v>
      </c>
      <c r="I31" s="92"/>
      <c r="J31" s="93">
        <f>MAX(J8:J27)</f>
        <v>27.666499999999999</v>
      </c>
      <c r="K31" s="92"/>
      <c r="L31" s="93">
        <f>MAX(L8:L27)</f>
        <v>21.642600000000002</v>
      </c>
      <c r="M31" s="92"/>
      <c r="N31" s="93">
        <f>MAX(N8:N27)</f>
        <v>10.376099999999999</v>
      </c>
      <c r="O31" s="92"/>
      <c r="P31" s="93">
        <f>MAX(P8:P27)</f>
        <v>9.0351999999999997</v>
      </c>
      <c r="Q31" s="92"/>
      <c r="R31" s="93">
        <f>MAX(R8:R27)</f>
        <v>8.8521000000000001</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Data'!$B$7:$R$2292,3,0)</f>
        <v>44533</v>
      </c>
      <c r="C8" s="65">
        <f>VLOOKUP($A8,'Return Data'!$B$7:$R$2292,4,0)</f>
        <v>90.023600000000002</v>
      </c>
      <c r="D8" s="65">
        <f>VLOOKUP($A8,'Return Data'!$B$7:$R$2292,9,0)</f>
        <v>6.0617999999999999</v>
      </c>
      <c r="E8" s="66">
        <f t="shared" ref="E8:E26" si="0">RANK(D8,D$8:D$26,0)</f>
        <v>6</v>
      </c>
      <c r="F8" s="65">
        <f>VLOOKUP($A8,'Return Data'!$B$7:$R$2292,10,0)</f>
        <v>2.9085000000000001</v>
      </c>
      <c r="G8" s="66">
        <f t="shared" ref="G8:G26" si="1">RANK(F8,F$8:F$26,0)</f>
        <v>10</v>
      </c>
      <c r="H8" s="65">
        <f>VLOOKUP($A8,'Return Data'!$B$7:$R$2292,11,0)</f>
        <v>4.6726000000000001</v>
      </c>
      <c r="I8" s="66">
        <f t="shared" ref="I8:I26" si="2">RANK(H8,H$8:H$26,0)</f>
        <v>8</v>
      </c>
      <c r="J8" s="65">
        <f>VLOOKUP($A8,'Return Data'!$B$7:$R$2292,12,0)</f>
        <v>6.1307</v>
      </c>
      <c r="K8" s="66">
        <f t="shared" ref="K8:K26" si="3">RANK(J8,J$8:J$26,0)</f>
        <v>6</v>
      </c>
      <c r="L8" s="65">
        <f>VLOOKUP($A8,'Return Data'!$B$7:$R$2292,13,0)</f>
        <v>4.6029</v>
      </c>
      <c r="M8" s="66">
        <f t="shared" ref="M8:M26" si="4">RANK(L8,L$8:L$26,0)</f>
        <v>9</v>
      </c>
      <c r="N8" s="65">
        <f>VLOOKUP($A8,'Return Data'!$B$7:$R$2292,17,0)</f>
        <v>8.1141000000000005</v>
      </c>
      <c r="O8" s="66">
        <f t="shared" ref="O8:O23" si="5">RANK(N8,N$8:N$26,0)</f>
        <v>3</v>
      </c>
      <c r="P8" s="65">
        <f>VLOOKUP($A8,'Return Data'!$B$7:$R$2292,14,0)</f>
        <v>8.8879999999999999</v>
      </c>
      <c r="Q8" s="66">
        <f>RANK(P8,P$8:P$26,0)</f>
        <v>4</v>
      </c>
      <c r="R8" s="65">
        <f>VLOOKUP($A8,'Return Data'!$B$7:$R$2292,16,0)</f>
        <v>8.7668999999999997</v>
      </c>
      <c r="S8" s="67">
        <f t="shared" ref="S8:S26" si="6">RANK(R8,R$8:R$26,0)</f>
        <v>5</v>
      </c>
    </row>
    <row r="9" spans="1:19" x14ac:dyDescent="0.3">
      <c r="A9" s="82" t="s">
        <v>613</v>
      </c>
      <c r="B9" s="64">
        <f>VLOOKUP($A9,'Return Data'!$B$7:$R$2292,3,0)</f>
        <v>44533</v>
      </c>
      <c r="C9" s="65">
        <f>VLOOKUP($A9,'Return Data'!$B$7:$R$2292,4,0)</f>
        <v>14.0657</v>
      </c>
      <c r="D9" s="65">
        <f>VLOOKUP($A9,'Return Data'!$B$7:$R$2292,9,0)</f>
        <v>5.7096</v>
      </c>
      <c r="E9" s="66">
        <f t="shared" si="0"/>
        <v>8</v>
      </c>
      <c r="F9" s="65">
        <f>VLOOKUP($A9,'Return Data'!$B$7:$R$2292,10,0)</f>
        <v>3.3237999999999999</v>
      </c>
      <c r="G9" s="66">
        <f t="shared" si="1"/>
        <v>7</v>
      </c>
      <c r="H9" s="65">
        <f>VLOOKUP($A9,'Return Data'!$B$7:$R$2292,11,0)</f>
        <v>4.5957999999999997</v>
      </c>
      <c r="I9" s="66">
        <f t="shared" si="2"/>
        <v>9</v>
      </c>
      <c r="J9" s="65">
        <f>VLOOKUP($A9,'Return Data'!$B$7:$R$2292,12,0)</f>
        <v>5.6867999999999999</v>
      </c>
      <c r="K9" s="66">
        <f t="shared" si="3"/>
        <v>11</v>
      </c>
      <c r="L9" s="65">
        <f>VLOOKUP($A9,'Return Data'!$B$7:$R$2292,13,0)</f>
        <v>4.6797000000000004</v>
      </c>
      <c r="M9" s="66">
        <f t="shared" si="4"/>
        <v>7</v>
      </c>
      <c r="N9" s="65">
        <f>VLOOKUP($A9,'Return Data'!$B$7:$R$2292,17,0)</f>
        <v>8.2586999999999993</v>
      </c>
      <c r="O9" s="66">
        <f t="shared" si="5"/>
        <v>2</v>
      </c>
      <c r="P9" s="65">
        <f>VLOOKUP($A9,'Return Data'!$B$7:$R$2292,14,0)</f>
        <v>8.1171000000000006</v>
      </c>
      <c r="Q9" s="66">
        <f>RANK(P9,P$8:P$26,0)</f>
        <v>12</v>
      </c>
      <c r="R9" s="65">
        <f>VLOOKUP($A9,'Return Data'!$B$7:$R$2292,16,0)</f>
        <v>8.0724999999999998</v>
      </c>
      <c r="S9" s="67">
        <f t="shared" si="6"/>
        <v>15</v>
      </c>
    </row>
    <row r="10" spans="1:19" x14ac:dyDescent="0.3">
      <c r="A10" s="82" t="s">
        <v>616</v>
      </c>
      <c r="B10" s="64">
        <f>VLOOKUP($A10,'Return Data'!$B$7:$R$2292,3,0)</f>
        <v>44533</v>
      </c>
      <c r="C10" s="65">
        <f>VLOOKUP($A10,'Return Data'!$B$7:$R$2292,4,0)</f>
        <v>23.343800000000002</v>
      </c>
      <c r="D10" s="65">
        <f>VLOOKUP($A10,'Return Data'!$B$7:$R$2292,9,0)</f>
        <v>6.9347000000000003</v>
      </c>
      <c r="E10" s="66">
        <f t="shared" si="0"/>
        <v>2</v>
      </c>
      <c r="F10" s="65">
        <f>VLOOKUP($A10,'Return Data'!$B$7:$R$2292,10,0)</f>
        <v>2.6566999999999998</v>
      </c>
      <c r="G10" s="66">
        <f t="shared" si="1"/>
        <v>11</v>
      </c>
      <c r="H10" s="65">
        <f>VLOOKUP($A10,'Return Data'!$B$7:$R$2292,11,0)</f>
        <v>4.2317999999999998</v>
      </c>
      <c r="I10" s="66">
        <f t="shared" si="2"/>
        <v>14</v>
      </c>
      <c r="J10" s="65">
        <f>VLOOKUP($A10,'Return Data'!$B$7:$R$2292,12,0)</f>
        <v>4.9800000000000004</v>
      </c>
      <c r="K10" s="66">
        <f t="shared" si="3"/>
        <v>18</v>
      </c>
      <c r="L10" s="65">
        <f>VLOOKUP($A10,'Return Data'!$B$7:$R$2292,13,0)</f>
        <v>3.2587000000000002</v>
      </c>
      <c r="M10" s="66">
        <f t="shared" si="4"/>
        <v>19</v>
      </c>
      <c r="N10" s="65">
        <f>VLOOKUP($A10,'Return Data'!$B$7:$R$2292,17,0)</f>
        <v>6.5553999999999997</v>
      </c>
      <c r="O10" s="66">
        <f t="shared" si="5"/>
        <v>17</v>
      </c>
      <c r="P10" s="65">
        <f>VLOOKUP($A10,'Return Data'!$B$7:$R$2292,14,0)</f>
        <v>5.1832000000000003</v>
      </c>
      <c r="Q10" s="66">
        <f>RANK(P10,P$8:P$26,0)</f>
        <v>15</v>
      </c>
      <c r="R10" s="65">
        <f>VLOOKUP($A10,'Return Data'!$B$7:$R$2292,16,0)</f>
        <v>7.3251999999999997</v>
      </c>
      <c r="S10" s="67">
        <f t="shared" si="6"/>
        <v>18</v>
      </c>
    </row>
    <row r="11" spans="1:19" x14ac:dyDescent="0.3">
      <c r="A11" s="82" t="s">
        <v>617</v>
      </c>
      <c r="B11" s="64">
        <f>VLOOKUP($A11,'Return Data'!$B$7:$R$2292,3,0)</f>
        <v>44533</v>
      </c>
      <c r="C11" s="65">
        <f>VLOOKUP($A11,'Return Data'!$B$7:$R$2292,4,0)</f>
        <v>18.6631</v>
      </c>
      <c r="D11" s="65">
        <f>VLOOKUP($A11,'Return Data'!$B$7:$R$2292,9,0)</f>
        <v>5.1391</v>
      </c>
      <c r="E11" s="66">
        <f t="shared" si="0"/>
        <v>15</v>
      </c>
      <c r="F11" s="65">
        <f>VLOOKUP($A11,'Return Data'!$B$7:$R$2292,10,0)</f>
        <v>2.1151</v>
      </c>
      <c r="G11" s="66">
        <f t="shared" si="1"/>
        <v>19</v>
      </c>
      <c r="H11" s="65">
        <f>VLOOKUP($A11,'Return Data'!$B$7:$R$2292,11,0)</f>
        <v>3.8708</v>
      </c>
      <c r="I11" s="66">
        <f t="shared" si="2"/>
        <v>18</v>
      </c>
      <c r="J11" s="65">
        <f>VLOOKUP($A11,'Return Data'!$B$7:$R$2292,12,0)</f>
        <v>5.3352000000000004</v>
      </c>
      <c r="K11" s="66">
        <f t="shared" si="3"/>
        <v>16</v>
      </c>
      <c r="L11" s="65">
        <f>VLOOKUP($A11,'Return Data'!$B$7:$R$2292,13,0)</f>
        <v>3.7669000000000001</v>
      </c>
      <c r="M11" s="66">
        <f t="shared" si="4"/>
        <v>15</v>
      </c>
      <c r="N11" s="65">
        <f>VLOOKUP($A11,'Return Data'!$B$7:$R$2292,17,0)</f>
        <v>6.8334000000000001</v>
      </c>
      <c r="O11" s="66">
        <f t="shared" si="5"/>
        <v>16</v>
      </c>
      <c r="P11" s="65">
        <f>VLOOKUP($A11,'Return Data'!$B$7:$R$2292,14,0)</f>
        <v>8.2373999999999992</v>
      </c>
      <c r="Q11" s="66">
        <f>RANK(P11,P$8:P$26,0)</f>
        <v>10</v>
      </c>
      <c r="R11" s="65">
        <f>VLOOKUP($A11,'Return Data'!$B$7:$R$2292,16,0)</f>
        <v>8.3009000000000004</v>
      </c>
      <c r="S11" s="67">
        <f t="shared" si="6"/>
        <v>12</v>
      </c>
    </row>
    <row r="12" spans="1:19" x14ac:dyDescent="0.3">
      <c r="A12" s="82" t="s">
        <v>619</v>
      </c>
      <c r="B12" s="64">
        <f>VLOOKUP($A12,'Return Data'!$B$7:$R$2292,3,0)</f>
        <v>44533</v>
      </c>
      <c r="C12" s="65">
        <f>VLOOKUP($A12,'Return Data'!$B$7:$R$2292,4,0)</f>
        <v>13.1427</v>
      </c>
      <c r="D12" s="65">
        <f>VLOOKUP($A12,'Return Data'!$B$7:$R$2292,9,0)</f>
        <v>4.6276999999999999</v>
      </c>
      <c r="E12" s="66">
        <f t="shared" si="0"/>
        <v>17</v>
      </c>
      <c r="F12" s="65">
        <f>VLOOKUP($A12,'Return Data'!$B$7:$R$2292,10,0)</f>
        <v>3.3047</v>
      </c>
      <c r="G12" s="66">
        <f t="shared" si="1"/>
        <v>8</v>
      </c>
      <c r="H12" s="65">
        <f>VLOOKUP($A12,'Return Data'!$B$7:$R$2292,11,0)</f>
        <v>3.8643999999999998</v>
      </c>
      <c r="I12" s="66">
        <f t="shared" si="2"/>
        <v>19</v>
      </c>
      <c r="J12" s="65">
        <f>VLOOKUP($A12,'Return Data'!$B$7:$R$2292,12,0)</f>
        <v>4.1696</v>
      </c>
      <c r="K12" s="66">
        <f t="shared" si="3"/>
        <v>19</v>
      </c>
      <c r="L12" s="65">
        <f>VLOOKUP($A12,'Return Data'!$B$7:$R$2292,13,0)</f>
        <v>3.7014</v>
      </c>
      <c r="M12" s="66">
        <f t="shared" si="4"/>
        <v>16</v>
      </c>
      <c r="N12" s="65">
        <f>VLOOKUP($A12,'Return Data'!$B$7:$R$2292,17,0)</f>
        <v>6.5370999999999997</v>
      </c>
      <c r="O12" s="66">
        <f t="shared" si="5"/>
        <v>18</v>
      </c>
      <c r="P12" s="65"/>
      <c r="Q12" s="66"/>
      <c r="R12" s="65">
        <f>VLOOKUP($A12,'Return Data'!$B$7:$R$2292,16,0)</f>
        <v>8.8208000000000002</v>
      </c>
      <c r="S12" s="67">
        <f t="shared" si="6"/>
        <v>4</v>
      </c>
    </row>
    <row r="13" spans="1:19" x14ac:dyDescent="0.3">
      <c r="A13" s="82" t="s">
        <v>624</v>
      </c>
      <c r="B13" s="64">
        <f>VLOOKUP($A13,'Return Data'!$B$7:$R$2292,3,0)</f>
        <v>44533</v>
      </c>
      <c r="C13" s="65">
        <f>VLOOKUP($A13,'Return Data'!$B$7:$R$2292,4,0)</f>
        <v>84.536799999999999</v>
      </c>
      <c r="D13" s="65">
        <f>VLOOKUP($A13,'Return Data'!$B$7:$R$2292,9,0)</f>
        <v>5.6882999999999999</v>
      </c>
      <c r="E13" s="66">
        <f t="shared" si="0"/>
        <v>9</v>
      </c>
      <c r="F13" s="65">
        <f>VLOOKUP($A13,'Return Data'!$B$7:$R$2292,10,0)</f>
        <v>2.9933000000000001</v>
      </c>
      <c r="G13" s="66">
        <f t="shared" si="1"/>
        <v>9</v>
      </c>
      <c r="H13" s="65">
        <f>VLOOKUP($A13,'Return Data'!$B$7:$R$2292,11,0)</f>
        <v>4.5913000000000004</v>
      </c>
      <c r="I13" s="66">
        <f t="shared" si="2"/>
        <v>10</v>
      </c>
      <c r="J13" s="65">
        <f>VLOOKUP($A13,'Return Data'!$B$7:$R$2292,12,0)</f>
        <v>5.7348999999999997</v>
      </c>
      <c r="K13" s="66">
        <f t="shared" si="3"/>
        <v>10</v>
      </c>
      <c r="L13" s="65">
        <f>VLOOKUP($A13,'Return Data'!$B$7:$R$2292,13,0)</f>
        <v>4.6555999999999997</v>
      </c>
      <c r="M13" s="66">
        <f t="shared" si="4"/>
        <v>8</v>
      </c>
      <c r="N13" s="65">
        <f>VLOOKUP($A13,'Return Data'!$B$7:$R$2292,17,0)</f>
        <v>6.9002999999999997</v>
      </c>
      <c r="O13" s="66">
        <f t="shared" si="5"/>
        <v>15</v>
      </c>
      <c r="P13" s="65">
        <f>VLOOKUP($A13,'Return Data'!$B$7:$R$2292,14,0)</f>
        <v>8.4268000000000001</v>
      </c>
      <c r="Q13" s="66">
        <f t="shared" ref="Q13:Q21" si="7">RANK(P13,P$8:P$26,0)</f>
        <v>9</v>
      </c>
      <c r="R13" s="65">
        <f>VLOOKUP($A13,'Return Data'!$B$7:$R$2292,16,0)</f>
        <v>9.0801999999999996</v>
      </c>
      <c r="S13" s="67">
        <f t="shared" si="6"/>
        <v>2</v>
      </c>
    </row>
    <row r="14" spans="1:19" x14ac:dyDescent="0.3">
      <c r="A14" s="82" t="s">
        <v>627</v>
      </c>
      <c r="B14" s="64">
        <f>VLOOKUP($A14,'Return Data'!$B$7:$R$2292,3,0)</f>
        <v>44533</v>
      </c>
      <c r="C14" s="65">
        <f>VLOOKUP($A14,'Return Data'!$B$7:$R$2292,4,0)</f>
        <v>26.218900000000001</v>
      </c>
      <c r="D14" s="65">
        <f>VLOOKUP($A14,'Return Data'!$B$7:$R$2292,9,0)</f>
        <v>6.4236000000000004</v>
      </c>
      <c r="E14" s="66">
        <f t="shared" si="0"/>
        <v>4</v>
      </c>
      <c r="F14" s="65">
        <f>VLOOKUP($A14,'Return Data'!$B$7:$R$2292,10,0)</f>
        <v>3.8035999999999999</v>
      </c>
      <c r="G14" s="66">
        <f t="shared" si="1"/>
        <v>4</v>
      </c>
      <c r="H14" s="65">
        <f>VLOOKUP($A14,'Return Data'!$B$7:$R$2292,11,0)</f>
        <v>5.1391999999999998</v>
      </c>
      <c r="I14" s="66">
        <f t="shared" si="2"/>
        <v>5</v>
      </c>
      <c r="J14" s="65">
        <f>VLOOKUP($A14,'Return Data'!$B$7:$R$2292,12,0)</f>
        <v>6.5693000000000001</v>
      </c>
      <c r="K14" s="66">
        <f t="shared" si="3"/>
        <v>3</v>
      </c>
      <c r="L14" s="65">
        <f>VLOOKUP($A14,'Return Data'!$B$7:$R$2292,13,0)</f>
        <v>4.8177000000000003</v>
      </c>
      <c r="M14" s="66">
        <f t="shared" si="4"/>
        <v>5</v>
      </c>
      <c r="N14" s="65">
        <f>VLOOKUP($A14,'Return Data'!$B$7:$R$2292,17,0)</f>
        <v>8.0774000000000008</v>
      </c>
      <c r="O14" s="66">
        <f t="shared" si="5"/>
        <v>4</v>
      </c>
      <c r="P14" s="65">
        <f>VLOOKUP($A14,'Return Data'!$B$7:$R$2292,14,0)</f>
        <v>9.1595999999999993</v>
      </c>
      <c r="Q14" s="66">
        <f t="shared" si="7"/>
        <v>3</v>
      </c>
      <c r="R14" s="65">
        <f>VLOOKUP($A14,'Return Data'!$B$7:$R$2292,16,0)</f>
        <v>8.7012999999999998</v>
      </c>
      <c r="S14" s="67">
        <f t="shared" si="6"/>
        <v>6</v>
      </c>
    </row>
    <row r="15" spans="1:19" x14ac:dyDescent="0.3">
      <c r="A15" s="82" t="s">
        <v>629</v>
      </c>
      <c r="B15" s="64">
        <f>VLOOKUP($A15,'Return Data'!$B$7:$R$2292,3,0)</f>
        <v>44533</v>
      </c>
      <c r="C15" s="65">
        <f>VLOOKUP($A15,'Return Data'!$B$7:$R$2292,4,0)</f>
        <v>24.405799999999999</v>
      </c>
      <c r="D15" s="65">
        <f>VLOOKUP($A15,'Return Data'!$B$7:$R$2292,9,0)</f>
        <v>6.6262999999999996</v>
      </c>
      <c r="E15" s="66">
        <f t="shared" si="0"/>
        <v>3</v>
      </c>
      <c r="F15" s="65">
        <f>VLOOKUP($A15,'Return Data'!$B$7:$R$2292,10,0)</f>
        <v>4.5324</v>
      </c>
      <c r="G15" s="66">
        <f t="shared" si="1"/>
        <v>3</v>
      </c>
      <c r="H15" s="65">
        <f>VLOOKUP($A15,'Return Data'!$B$7:$R$2292,11,0)</f>
        <v>5.4255000000000004</v>
      </c>
      <c r="I15" s="66">
        <f t="shared" si="2"/>
        <v>3</v>
      </c>
      <c r="J15" s="65">
        <f>VLOOKUP($A15,'Return Data'!$B$7:$R$2292,12,0)</f>
        <v>5.9455999999999998</v>
      </c>
      <c r="K15" s="66">
        <f t="shared" si="3"/>
        <v>8</v>
      </c>
      <c r="L15" s="65">
        <f>VLOOKUP($A15,'Return Data'!$B$7:$R$2292,13,0)</f>
        <v>4.8783000000000003</v>
      </c>
      <c r="M15" s="66">
        <f t="shared" si="4"/>
        <v>3</v>
      </c>
      <c r="N15" s="65">
        <f>VLOOKUP($A15,'Return Data'!$B$7:$R$2292,17,0)</f>
        <v>7.7358000000000002</v>
      </c>
      <c r="O15" s="66">
        <f t="shared" si="5"/>
        <v>6</v>
      </c>
      <c r="P15" s="65">
        <f>VLOOKUP($A15,'Return Data'!$B$7:$R$2292,14,0)</f>
        <v>8.7047000000000008</v>
      </c>
      <c r="Q15" s="66">
        <f t="shared" si="7"/>
        <v>6</v>
      </c>
      <c r="R15" s="65">
        <f>VLOOKUP($A15,'Return Data'!$B$7:$R$2292,16,0)</f>
        <v>8.6880000000000006</v>
      </c>
      <c r="S15" s="67">
        <f t="shared" si="6"/>
        <v>7</v>
      </c>
    </row>
    <row r="16" spans="1:19" x14ac:dyDescent="0.3">
      <c r="A16" s="82" t="s">
        <v>630</v>
      </c>
      <c r="B16" s="64">
        <f>VLOOKUP($A16,'Return Data'!$B$7:$R$2292,3,0)</f>
        <v>44533</v>
      </c>
      <c r="C16" s="65">
        <f>VLOOKUP($A16,'Return Data'!$B$7:$R$2292,4,0)</f>
        <v>15.862</v>
      </c>
      <c r="D16" s="65">
        <f>VLOOKUP($A16,'Return Data'!$B$7:$R$2292,9,0)</f>
        <v>6.2680999999999996</v>
      </c>
      <c r="E16" s="66">
        <f t="shared" si="0"/>
        <v>5</v>
      </c>
      <c r="F16" s="65">
        <f>VLOOKUP($A16,'Return Data'!$B$7:$R$2292,10,0)</f>
        <v>2.1303000000000001</v>
      </c>
      <c r="G16" s="66">
        <f t="shared" si="1"/>
        <v>18</v>
      </c>
      <c r="H16" s="65">
        <f>VLOOKUP($A16,'Return Data'!$B$7:$R$2292,11,0)</f>
        <v>4.5555000000000003</v>
      </c>
      <c r="I16" s="66">
        <f t="shared" si="2"/>
        <v>11</v>
      </c>
      <c r="J16" s="65">
        <f>VLOOKUP($A16,'Return Data'!$B$7:$R$2292,12,0)</f>
        <v>6.2754000000000003</v>
      </c>
      <c r="K16" s="66">
        <f t="shared" si="3"/>
        <v>5</v>
      </c>
      <c r="L16" s="65">
        <f>VLOOKUP($A16,'Return Data'!$B$7:$R$2292,13,0)</f>
        <v>4.3442999999999996</v>
      </c>
      <c r="M16" s="66">
        <f t="shared" si="4"/>
        <v>11</v>
      </c>
      <c r="N16" s="65">
        <f>VLOOKUP($A16,'Return Data'!$B$7:$R$2292,17,0)</f>
        <v>8.0248000000000008</v>
      </c>
      <c r="O16" s="66">
        <f t="shared" si="5"/>
        <v>5</v>
      </c>
      <c r="P16" s="65">
        <f>VLOOKUP($A16,'Return Data'!$B$7:$R$2292,14,0)</f>
        <v>8.4471000000000007</v>
      </c>
      <c r="Q16" s="66">
        <f t="shared" si="7"/>
        <v>8</v>
      </c>
      <c r="R16" s="65">
        <f>VLOOKUP($A16,'Return Data'!$B$7:$R$2292,16,0)</f>
        <v>8.1390999999999991</v>
      </c>
      <c r="S16" s="67">
        <f t="shared" si="6"/>
        <v>13</v>
      </c>
    </row>
    <row r="17" spans="1:19" x14ac:dyDescent="0.3">
      <c r="A17" s="82" t="s">
        <v>633</v>
      </c>
      <c r="B17" s="64">
        <f>VLOOKUP($A17,'Return Data'!$B$7:$R$2292,3,0)</f>
        <v>44533</v>
      </c>
      <c r="C17" s="65">
        <f>VLOOKUP($A17,'Return Data'!$B$7:$R$2292,4,0)</f>
        <v>2704.3035</v>
      </c>
      <c r="D17" s="65">
        <f>VLOOKUP($A17,'Return Data'!$B$7:$R$2292,9,0)</f>
        <v>5.9688999999999997</v>
      </c>
      <c r="E17" s="66">
        <f t="shared" si="0"/>
        <v>7</v>
      </c>
      <c r="F17" s="65">
        <f>VLOOKUP($A17,'Return Data'!$B$7:$R$2292,10,0)</f>
        <v>2.2532000000000001</v>
      </c>
      <c r="G17" s="66">
        <f t="shared" si="1"/>
        <v>16</v>
      </c>
      <c r="H17" s="65">
        <f>VLOOKUP($A17,'Return Data'!$B$7:$R$2292,11,0)</f>
        <v>4.3207000000000004</v>
      </c>
      <c r="I17" s="66">
        <f t="shared" si="2"/>
        <v>13</v>
      </c>
      <c r="J17" s="65">
        <f>VLOOKUP($A17,'Return Data'!$B$7:$R$2292,12,0)</f>
        <v>5.524</v>
      </c>
      <c r="K17" s="66">
        <f t="shared" si="3"/>
        <v>15</v>
      </c>
      <c r="L17" s="65">
        <f>VLOOKUP($A17,'Return Data'!$B$7:$R$2292,13,0)</f>
        <v>4.0507</v>
      </c>
      <c r="M17" s="66">
        <f t="shared" si="4"/>
        <v>13</v>
      </c>
      <c r="N17" s="65">
        <f>VLOOKUP($A17,'Return Data'!$B$7:$R$2292,17,0)</f>
        <v>7.0738000000000003</v>
      </c>
      <c r="O17" s="66">
        <f t="shared" si="5"/>
        <v>11</v>
      </c>
      <c r="P17" s="65">
        <f>VLOOKUP($A17,'Return Data'!$B$7:$R$2292,14,0)</f>
        <v>8.8693000000000008</v>
      </c>
      <c r="Q17" s="66">
        <f t="shared" si="7"/>
        <v>5</v>
      </c>
      <c r="R17" s="65">
        <f>VLOOKUP($A17,'Return Data'!$B$7:$R$2292,16,0)</f>
        <v>7.8498999999999999</v>
      </c>
      <c r="S17" s="67">
        <f t="shared" si="6"/>
        <v>17</v>
      </c>
    </row>
    <row r="18" spans="1:19" x14ac:dyDescent="0.3">
      <c r="A18" s="82" t="s">
        <v>635</v>
      </c>
      <c r="B18" s="64">
        <f>VLOOKUP($A18,'Return Data'!$B$7:$R$2292,3,0)</f>
        <v>44533</v>
      </c>
      <c r="C18" s="65">
        <f>VLOOKUP($A18,'Return Data'!$B$7:$R$2292,4,0)</f>
        <v>3096.6790000000001</v>
      </c>
      <c r="D18" s="65">
        <f>VLOOKUP($A18,'Return Data'!$B$7:$R$2292,9,0)</f>
        <v>4.5503</v>
      </c>
      <c r="E18" s="66">
        <f t="shared" si="0"/>
        <v>18</v>
      </c>
      <c r="F18" s="65">
        <f>VLOOKUP($A18,'Return Data'!$B$7:$R$2292,10,0)</f>
        <v>3.3454999999999999</v>
      </c>
      <c r="G18" s="66">
        <f t="shared" si="1"/>
        <v>6</v>
      </c>
      <c r="H18" s="65">
        <f>VLOOKUP($A18,'Return Data'!$B$7:$R$2292,11,0)</f>
        <v>5.0492999999999997</v>
      </c>
      <c r="I18" s="66">
        <f t="shared" si="2"/>
        <v>6</v>
      </c>
      <c r="J18" s="65">
        <f>VLOOKUP($A18,'Return Data'!$B$7:$R$2292,12,0)</f>
        <v>5.9344999999999999</v>
      </c>
      <c r="K18" s="66">
        <f t="shared" si="3"/>
        <v>9</v>
      </c>
      <c r="L18" s="65">
        <f>VLOOKUP($A18,'Return Data'!$B$7:$R$2292,13,0)</f>
        <v>4.4687000000000001</v>
      </c>
      <c r="M18" s="66">
        <f t="shared" si="4"/>
        <v>10</v>
      </c>
      <c r="N18" s="65">
        <f>VLOOKUP($A18,'Return Data'!$B$7:$R$2292,17,0)</f>
        <v>7.0469999999999997</v>
      </c>
      <c r="O18" s="66">
        <f t="shared" si="5"/>
        <v>13</v>
      </c>
      <c r="P18" s="65">
        <f>VLOOKUP($A18,'Return Data'!$B$7:$R$2292,14,0)</f>
        <v>8.2083999999999993</v>
      </c>
      <c r="Q18" s="66">
        <f t="shared" si="7"/>
        <v>11</v>
      </c>
      <c r="R18" s="65">
        <f>VLOOKUP($A18,'Return Data'!$B$7:$R$2292,16,0)</f>
        <v>8.5372000000000003</v>
      </c>
      <c r="S18" s="67">
        <f t="shared" si="6"/>
        <v>9</v>
      </c>
    </row>
    <row r="19" spans="1:19" x14ac:dyDescent="0.3">
      <c r="A19" s="82" t="s">
        <v>636</v>
      </c>
      <c r="B19" s="64">
        <f>VLOOKUP($A19,'Return Data'!$B$7:$R$2292,3,0)</f>
        <v>44533</v>
      </c>
      <c r="C19" s="65">
        <f>VLOOKUP($A19,'Return Data'!$B$7:$R$2292,4,0)</f>
        <v>62.506700000000002</v>
      </c>
      <c r="D19" s="65">
        <f>VLOOKUP($A19,'Return Data'!$B$7:$R$2292,9,0)</f>
        <v>8.7772000000000006</v>
      </c>
      <c r="E19" s="66">
        <f t="shared" si="0"/>
        <v>1</v>
      </c>
      <c r="F19" s="65">
        <f>VLOOKUP($A19,'Return Data'!$B$7:$R$2292,10,0)</f>
        <v>5.7135999999999996</v>
      </c>
      <c r="G19" s="66">
        <f t="shared" si="1"/>
        <v>2</v>
      </c>
      <c r="H19" s="65">
        <f>VLOOKUP($A19,'Return Data'!$B$7:$R$2292,11,0)</f>
        <v>6.1863000000000001</v>
      </c>
      <c r="I19" s="66">
        <f t="shared" si="2"/>
        <v>2</v>
      </c>
      <c r="J19" s="65">
        <f>VLOOKUP($A19,'Return Data'!$B$7:$R$2292,12,0)</f>
        <v>8.3979999999999997</v>
      </c>
      <c r="K19" s="66">
        <f t="shared" si="3"/>
        <v>2</v>
      </c>
      <c r="L19" s="65">
        <f>VLOOKUP($A19,'Return Data'!$B$7:$R$2292,13,0)</f>
        <v>4.7270000000000003</v>
      </c>
      <c r="M19" s="66">
        <f t="shared" si="4"/>
        <v>6</v>
      </c>
      <c r="N19" s="65">
        <f>VLOOKUP($A19,'Return Data'!$B$7:$R$2292,17,0)</f>
        <v>8.4602000000000004</v>
      </c>
      <c r="O19" s="66">
        <f t="shared" si="5"/>
        <v>1</v>
      </c>
      <c r="P19" s="65">
        <f>VLOOKUP($A19,'Return Data'!$B$7:$R$2292,14,0)</f>
        <v>10.4255</v>
      </c>
      <c r="Q19" s="66">
        <f t="shared" si="7"/>
        <v>1</v>
      </c>
      <c r="R19" s="65">
        <f>VLOOKUP($A19,'Return Data'!$B$7:$R$2292,16,0)</f>
        <v>8.3019999999999996</v>
      </c>
      <c r="S19" s="67">
        <f t="shared" si="6"/>
        <v>11</v>
      </c>
    </row>
    <row r="20" spans="1:19" x14ac:dyDescent="0.3">
      <c r="A20" s="117" t="s">
        <v>1767</v>
      </c>
      <c r="B20" s="64">
        <f>VLOOKUP($A20,'Return Data'!$B$7:$R$2292,3,0)</f>
        <v>44533</v>
      </c>
      <c r="C20" s="65">
        <f>VLOOKUP($A20,'Return Data'!$B$7:$R$2292,4,0)</f>
        <v>48.822299999999998</v>
      </c>
      <c r="D20" s="65">
        <f>VLOOKUP($A20,'Return Data'!$B$7:$R$2292,9,0)</f>
        <v>5.6406000000000001</v>
      </c>
      <c r="E20" s="66">
        <f t="shared" si="0"/>
        <v>10</v>
      </c>
      <c r="F20" s="65">
        <f>VLOOKUP($A20,'Return Data'!$B$7:$R$2292,10,0)</f>
        <v>3.5264000000000002</v>
      </c>
      <c r="G20" s="66">
        <f t="shared" si="1"/>
        <v>5</v>
      </c>
      <c r="H20" s="65">
        <f>VLOOKUP($A20,'Return Data'!$B$7:$R$2292,11,0)</f>
        <v>5.3428000000000004</v>
      </c>
      <c r="I20" s="66">
        <f t="shared" si="2"/>
        <v>4</v>
      </c>
      <c r="J20" s="65">
        <f>VLOOKUP($A20,'Return Data'!$B$7:$R$2292,12,0)</f>
        <v>6.3189000000000002</v>
      </c>
      <c r="K20" s="66">
        <f t="shared" si="3"/>
        <v>4</v>
      </c>
      <c r="L20" s="65">
        <f>VLOOKUP($A20,'Return Data'!$B$7:$R$2292,13,0)</f>
        <v>5.3547000000000002</v>
      </c>
      <c r="M20" s="66">
        <f t="shared" si="4"/>
        <v>2</v>
      </c>
      <c r="N20" s="65">
        <f>VLOOKUP($A20,'Return Data'!$B$7:$R$2292,17,0)</f>
        <v>7.6493000000000002</v>
      </c>
      <c r="O20" s="66">
        <f t="shared" si="5"/>
        <v>7</v>
      </c>
      <c r="P20" s="65">
        <f>VLOOKUP($A20,'Return Data'!$B$7:$R$2292,14,0)</f>
        <v>7.9330999999999996</v>
      </c>
      <c r="Q20" s="66">
        <f t="shared" si="7"/>
        <v>13</v>
      </c>
      <c r="R20" s="65">
        <f>VLOOKUP($A20,'Return Data'!$B$7:$R$2292,16,0)</f>
        <v>8.3449000000000009</v>
      </c>
      <c r="S20" s="67">
        <f t="shared" si="6"/>
        <v>10</v>
      </c>
    </row>
    <row r="21" spans="1:19" x14ac:dyDescent="0.3">
      <c r="A21" s="82" t="s">
        <v>639</v>
      </c>
      <c r="B21" s="64">
        <f>VLOOKUP($A21,'Return Data'!$B$7:$R$2292,3,0)</f>
        <v>44533</v>
      </c>
      <c r="C21" s="65">
        <f>VLOOKUP($A21,'Return Data'!$B$7:$R$2292,4,0)</f>
        <v>37.911900000000003</v>
      </c>
      <c r="D21" s="65">
        <f>VLOOKUP($A21,'Return Data'!$B$7:$R$2292,9,0)</f>
        <v>5.2115</v>
      </c>
      <c r="E21" s="66">
        <f t="shared" si="0"/>
        <v>14</v>
      </c>
      <c r="F21" s="65">
        <f>VLOOKUP($A21,'Return Data'!$B$7:$R$2292,10,0)</f>
        <v>2.5735000000000001</v>
      </c>
      <c r="G21" s="66">
        <f t="shared" si="1"/>
        <v>12</v>
      </c>
      <c r="H21" s="65">
        <f>VLOOKUP($A21,'Return Data'!$B$7:$R$2292,11,0)</f>
        <v>4.7728000000000002</v>
      </c>
      <c r="I21" s="66">
        <f t="shared" si="2"/>
        <v>7</v>
      </c>
      <c r="J21" s="65">
        <f>VLOOKUP($A21,'Return Data'!$B$7:$R$2292,12,0)</f>
        <v>6.0034000000000001</v>
      </c>
      <c r="K21" s="66">
        <f t="shared" si="3"/>
        <v>7</v>
      </c>
      <c r="L21" s="65">
        <f>VLOOKUP($A21,'Return Data'!$B$7:$R$2292,13,0)</f>
        <v>4.8364000000000003</v>
      </c>
      <c r="M21" s="66">
        <f t="shared" si="4"/>
        <v>4</v>
      </c>
      <c r="N21" s="65">
        <f>VLOOKUP($A21,'Return Data'!$B$7:$R$2292,17,0)</f>
        <v>7.5034000000000001</v>
      </c>
      <c r="O21" s="66">
        <f t="shared" si="5"/>
        <v>8</v>
      </c>
      <c r="P21" s="65">
        <f>VLOOKUP($A21,'Return Data'!$B$7:$R$2292,14,0)</f>
        <v>8.4473000000000003</v>
      </c>
      <c r="Q21" s="66">
        <f t="shared" si="7"/>
        <v>7</v>
      </c>
      <c r="R21" s="65">
        <f>VLOOKUP($A21,'Return Data'!$B$7:$R$2292,16,0)</f>
        <v>7.9698000000000002</v>
      </c>
      <c r="S21" s="67">
        <f t="shared" si="6"/>
        <v>16</v>
      </c>
    </row>
    <row r="22" spans="1:19" x14ac:dyDescent="0.3">
      <c r="A22" s="82" t="s">
        <v>640</v>
      </c>
      <c r="B22" s="64">
        <f>VLOOKUP($A22,'Return Data'!$B$7:$R$2292,3,0)</f>
        <v>44533</v>
      </c>
      <c r="C22" s="65">
        <f>VLOOKUP($A22,'Return Data'!$B$7:$R$2292,4,0)</f>
        <v>12.6242</v>
      </c>
      <c r="D22" s="65">
        <f>VLOOKUP($A22,'Return Data'!$B$7:$R$2292,9,0)</f>
        <v>4.6727999999999996</v>
      </c>
      <c r="E22" s="66">
        <f t="shared" si="0"/>
        <v>16</v>
      </c>
      <c r="F22" s="65">
        <f>VLOOKUP($A22,'Return Data'!$B$7:$R$2292,10,0)</f>
        <v>2.5354999999999999</v>
      </c>
      <c r="G22" s="66">
        <f t="shared" si="1"/>
        <v>13</v>
      </c>
      <c r="H22" s="65">
        <f>VLOOKUP($A22,'Return Data'!$B$7:$R$2292,11,0)</f>
        <v>4.1052999999999997</v>
      </c>
      <c r="I22" s="66">
        <f t="shared" si="2"/>
        <v>16</v>
      </c>
      <c r="J22" s="65">
        <f>VLOOKUP($A22,'Return Data'!$B$7:$R$2292,12,0)</f>
        <v>5.2584999999999997</v>
      </c>
      <c r="K22" s="66">
        <f t="shared" si="3"/>
        <v>17</v>
      </c>
      <c r="L22" s="65">
        <f>VLOOKUP($A22,'Return Data'!$B$7:$R$2292,13,0)</f>
        <v>3.6579999999999999</v>
      </c>
      <c r="M22" s="66">
        <f t="shared" si="4"/>
        <v>17</v>
      </c>
      <c r="N22" s="65">
        <f>VLOOKUP($A22,'Return Data'!$B$7:$R$2292,17,0)</f>
        <v>7.0486000000000004</v>
      </c>
      <c r="O22" s="66">
        <f t="shared" si="5"/>
        <v>12</v>
      </c>
      <c r="P22" s="65"/>
      <c r="Q22" s="66"/>
      <c r="R22" s="65">
        <f>VLOOKUP($A22,'Return Data'!$B$7:$R$2292,16,0)</f>
        <v>8.5564999999999998</v>
      </c>
      <c r="S22" s="67">
        <f t="shared" si="6"/>
        <v>8</v>
      </c>
    </row>
    <row r="23" spans="1:19" x14ac:dyDescent="0.3">
      <c r="A23" s="82" t="s">
        <v>643</v>
      </c>
      <c r="B23" s="64">
        <f>VLOOKUP($A23,'Return Data'!$B$7:$R$2292,3,0)</f>
        <v>44533</v>
      </c>
      <c r="C23" s="65">
        <f>VLOOKUP($A23,'Return Data'!$B$7:$R$2292,4,0)</f>
        <v>33.082799999999999</v>
      </c>
      <c r="D23" s="65">
        <f>VLOOKUP($A23,'Return Data'!$B$7:$R$2292,9,0)</f>
        <v>5.3151999999999999</v>
      </c>
      <c r="E23" s="66">
        <f t="shared" si="0"/>
        <v>12</v>
      </c>
      <c r="F23" s="65">
        <f>VLOOKUP($A23,'Return Data'!$B$7:$R$2292,10,0)</f>
        <v>2.1612</v>
      </c>
      <c r="G23" s="66">
        <f t="shared" si="1"/>
        <v>17</v>
      </c>
      <c r="H23" s="65">
        <f>VLOOKUP($A23,'Return Data'!$B$7:$R$2292,11,0)</f>
        <v>4.1581000000000001</v>
      </c>
      <c r="I23" s="66">
        <f t="shared" si="2"/>
        <v>15</v>
      </c>
      <c r="J23" s="65">
        <f>VLOOKUP($A23,'Return Data'!$B$7:$R$2292,12,0)</f>
        <v>5.5297999999999998</v>
      </c>
      <c r="K23" s="66">
        <f t="shared" si="3"/>
        <v>14</v>
      </c>
      <c r="L23" s="65">
        <f>VLOOKUP($A23,'Return Data'!$B$7:$R$2292,13,0)</f>
        <v>4.0781000000000001</v>
      </c>
      <c r="M23" s="66">
        <f t="shared" si="4"/>
        <v>12</v>
      </c>
      <c r="N23" s="65">
        <f>VLOOKUP($A23,'Return Data'!$B$7:$R$2292,17,0)</f>
        <v>7.3254000000000001</v>
      </c>
      <c r="O23" s="66">
        <f t="shared" si="5"/>
        <v>10</v>
      </c>
      <c r="P23" s="65">
        <f>VLOOKUP($A23,'Return Data'!$B$7:$R$2292,14,0)</f>
        <v>9.1626999999999992</v>
      </c>
      <c r="Q23" s="66">
        <f>RANK(P23,P$8:P$26,0)</f>
        <v>2</v>
      </c>
      <c r="R23" s="65">
        <f>VLOOKUP($A23,'Return Data'!$B$7:$R$2292,16,0)</f>
        <v>8.0772999999999993</v>
      </c>
      <c r="S23" s="67">
        <f t="shared" si="6"/>
        <v>14</v>
      </c>
    </row>
    <row r="24" spans="1:19" x14ac:dyDescent="0.3">
      <c r="A24" s="82" t="s">
        <v>644</v>
      </c>
      <c r="B24" s="64">
        <f>VLOOKUP($A24,'Return Data'!$B$7:$R$2292,3,0)</f>
        <v>44533</v>
      </c>
      <c r="C24" s="65">
        <f>VLOOKUP($A24,'Return Data'!$B$7:$R$2292,4,0)</f>
        <v>424.0326</v>
      </c>
      <c r="D24" s="65">
        <f>VLOOKUP($A24,'Return Data'!$B$7:$R$2292,9,0)</f>
        <v>-16.027000000000001</v>
      </c>
      <c r="E24" s="66">
        <f t="shared" si="0"/>
        <v>19</v>
      </c>
      <c r="F24" s="65">
        <f>VLOOKUP($A24,'Return Data'!$B$7:$R$2292,10,0)</f>
        <v>448.51710000000003</v>
      </c>
      <c r="G24" s="66">
        <f t="shared" si="1"/>
        <v>1</v>
      </c>
      <c r="H24" s="65">
        <f>VLOOKUP($A24,'Return Data'!$B$7:$R$2292,11,0)</f>
        <v>223.03309999999999</v>
      </c>
      <c r="I24" s="66">
        <f t="shared" si="2"/>
        <v>1</v>
      </c>
      <c r="J24" s="65">
        <f>VLOOKUP($A24,'Return Data'!$B$7:$R$2292,12,0)</f>
        <v>148.41839999999999</v>
      </c>
      <c r="K24" s="66">
        <f t="shared" si="3"/>
        <v>1</v>
      </c>
      <c r="L24" s="65">
        <f>VLOOKUP($A24,'Return Data'!$B$7:$R$2292,13,0)</f>
        <v>111.82210000000001</v>
      </c>
      <c r="M24" s="66">
        <f t="shared" si="4"/>
        <v>1</v>
      </c>
      <c r="N24" s="65"/>
      <c r="O24" s="66"/>
      <c r="P24" s="65"/>
      <c r="Q24" s="66"/>
      <c r="R24" s="65">
        <f>VLOOKUP($A24,'Return Data'!$B$7:$R$2292,16,0)</f>
        <v>23.4131</v>
      </c>
      <c r="S24" s="67">
        <f t="shared" si="6"/>
        <v>1</v>
      </c>
    </row>
    <row r="25" spans="1:19" x14ac:dyDescent="0.3">
      <c r="A25" s="82" t="s">
        <v>646</v>
      </c>
      <c r="B25" s="64">
        <f>VLOOKUP($A25,'Return Data'!$B$7:$R$2292,3,0)</f>
        <v>44533</v>
      </c>
      <c r="C25" s="65">
        <f>VLOOKUP($A25,'Return Data'!$B$7:$R$2292,4,0)</f>
        <v>12.5313</v>
      </c>
      <c r="D25" s="65">
        <f>VLOOKUP($A25,'Return Data'!$B$7:$R$2292,9,0)</f>
        <v>5.2165999999999997</v>
      </c>
      <c r="E25" s="66">
        <f t="shared" si="0"/>
        <v>13</v>
      </c>
      <c r="F25" s="65">
        <f>VLOOKUP($A25,'Return Data'!$B$7:$R$2292,10,0)</f>
        <v>2.2757999999999998</v>
      </c>
      <c r="G25" s="66">
        <f t="shared" si="1"/>
        <v>15</v>
      </c>
      <c r="H25" s="65">
        <f>VLOOKUP($A25,'Return Data'!$B$7:$R$2292,11,0)</f>
        <v>3.9325999999999999</v>
      </c>
      <c r="I25" s="66">
        <f t="shared" si="2"/>
        <v>17</v>
      </c>
      <c r="J25" s="65">
        <f>VLOOKUP($A25,'Return Data'!$B$7:$R$2292,12,0)</f>
        <v>5.5721999999999996</v>
      </c>
      <c r="K25" s="66">
        <f t="shared" si="3"/>
        <v>13</v>
      </c>
      <c r="L25" s="65">
        <f>VLOOKUP($A25,'Return Data'!$B$7:$R$2292,13,0)</f>
        <v>3.5019999999999998</v>
      </c>
      <c r="M25" s="66">
        <f t="shared" si="4"/>
        <v>18</v>
      </c>
      <c r="N25" s="65">
        <f>VLOOKUP($A25,'Return Data'!$B$7:$R$2292,17,0)</f>
        <v>6.9663000000000004</v>
      </c>
      <c r="O25" s="66">
        <f>RANK(N25,N$8:N$26,0)</f>
        <v>14</v>
      </c>
      <c r="P25" s="65">
        <f>VLOOKUP($A25,'Return Data'!$B$7:$R$2292,14,0)</f>
        <v>6.5301999999999998</v>
      </c>
      <c r="Q25" s="66">
        <f t="shared" ref="Q25" si="8">RANK(P25,P$8:P$26,0)</f>
        <v>14</v>
      </c>
      <c r="R25" s="65">
        <f>VLOOKUP($A25,'Return Data'!$B$7:$R$2292,16,0)</f>
        <v>6.6032999999999999</v>
      </c>
      <c r="S25" s="67">
        <f t="shared" si="6"/>
        <v>19</v>
      </c>
    </row>
    <row r="26" spans="1:19" x14ac:dyDescent="0.3">
      <c r="A26" s="82" t="s">
        <v>648</v>
      </c>
      <c r="B26" s="64">
        <f>VLOOKUP($A26,'Return Data'!$B$7:$R$2292,3,0)</f>
        <v>44533</v>
      </c>
      <c r="C26" s="65">
        <f>VLOOKUP($A26,'Return Data'!$B$7:$R$2292,4,0)</f>
        <v>13.2508</v>
      </c>
      <c r="D26" s="65">
        <f>VLOOKUP($A26,'Return Data'!$B$7:$R$2292,9,0)</f>
        <v>5.4878</v>
      </c>
      <c r="E26" s="66">
        <f t="shared" si="0"/>
        <v>11</v>
      </c>
      <c r="F26" s="65">
        <f>VLOOKUP($A26,'Return Data'!$B$7:$R$2292,10,0)</f>
        <v>2.4516</v>
      </c>
      <c r="G26" s="66">
        <f t="shared" si="1"/>
        <v>14</v>
      </c>
      <c r="H26" s="65">
        <f>VLOOKUP($A26,'Return Data'!$B$7:$R$2292,11,0)</f>
        <v>4.4896000000000003</v>
      </c>
      <c r="I26" s="66">
        <f t="shared" si="2"/>
        <v>12</v>
      </c>
      <c r="J26" s="65">
        <f>VLOOKUP($A26,'Return Data'!$B$7:$R$2292,12,0)</f>
        <v>5.5963000000000003</v>
      </c>
      <c r="K26" s="66">
        <f t="shared" si="3"/>
        <v>12</v>
      </c>
      <c r="L26" s="65">
        <f>VLOOKUP($A26,'Return Data'!$B$7:$R$2292,13,0)</f>
        <v>4.0209000000000001</v>
      </c>
      <c r="M26" s="66">
        <f t="shared" si="4"/>
        <v>14</v>
      </c>
      <c r="N26" s="65">
        <f>VLOOKUP($A26,'Return Data'!$B$7:$R$2292,17,0)</f>
        <v>7.3695000000000004</v>
      </c>
      <c r="O26" s="66">
        <f>RANK(N26,N$8:N$26,0)</f>
        <v>9</v>
      </c>
      <c r="P26" s="65"/>
      <c r="Q26" s="66"/>
      <c r="R26" s="65">
        <f>VLOOKUP($A26,'Return Data'!$B$7:$R$2292,16,0)</f>
        <v>8.8386999999999993</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4.6470052631578955</v>
      </c>
      <c r="E28" s="88"/>
      <c r="F28" s="89">
        <f>AVERAGE(F8:F26)</f>
        <v>26.480094736842105</v>
      </c>
      <c r="G28" s="88"/>
      <c r="H28" s="89">
        <f>AVERAGE(H8:H26)</f>
        <v>16.123026315789474</v>
      </c>
      <c r="I28" s="88"/>
      <c r="J28" s="89">
        <f>AVERAGE(J8:J26)</f>
        <v>13.335868421052631</v>
      </c>
      <c r="K28" s="88"/>
      <c r="L28" s="89">
        <f>AVERAGE(L8:L26)</f>
        <v>9.9591631578947375</v>
      </c>
      <c r="M28" s="88"/>
      <c r="N28" s="89">
        <f>AVERAGE(N8:N26)</f>
        <v>7.4155833333333341</v>
      </c>
      <c r="O28" s="88"/>
      <c r="P28" s="89">
        <f>AVERAGE(P8:P26)</f>
        <v>8.3160266666666658</v>
      </c>
      <c r="Q28" s="88"/>
      <c r="R28" s="89">
        <f>AVERAGE(R8:R26)</f>
        <v>9.0730315789473686</v>
      </c>
      <c r="S28" s="90"/>
    </row>
    <row r="29" spans="1:19" x14ac:dyDescent="0.3">
      <c r="A29" s="87" t="s">
        <v>28</v>
      </c>
      <c r="B29" s="88"/>
      <c r="C29" s="88"/>
      <c r="D29" s="89">
        <f>MIN(D8:D26)</f>
        <v>-16.027000000000001</v>
      </c>
      <c r="E29" s="88"/>
      <c r="F29" s="89">
        <f>MIN(F8:F26)</f>
        <v>2.1151</v>
      </c>
      <c r="G29" s="88"/>
      <c r="H29" s="89">
        <f>MIN(H8:H26)</f>
        <v>3.8643999999999998</v>
      </c>
      <c r="I29" s="88"/>
      <c r="J29" s="89">
        <f>MIN(J8:J26)</f>
        <v>4.1696</v>
      </c>
      <c r="K29" s="88"/>
      <c r="L29" s="89">
        <f>MIN(L8:L26)</f>
        <v>3.2587000000000002</v>
      </c>
      <c r="M29" s="88"/>
      <c r="N29" s="89">
        <f>MIN(N8:N26)</f>
        <v>6.5370999999999997</v>
      </c>
      <c r="O29" s="88"/>
      <c r="P29" s="89">
        <f>MIN(P8:P26)</f>
        <v>5.1832000000000003</v>
      </c>
      <c r="Q29" s="88"/>
      <c r="R29" s="89">
        <f>MIN(R8:R26)</f>
        <v>6.6032999999999999</v>
      </c>
      <c r="S29" s="90"/>
    </row>
    <row r="30" spans="1:19" ht="15" thickBot="1" x14ac:dyDescent="0.35">
      <c r="A30" s="91" t="s">
        <v>29</v>
      </c>
      <c r="B30" s="92"/>
      <c r="C30" s="92"/>
      <c r="D30" s="93">
        <f>MAX(D8:D26)</f>
        <v>8.7772000000000006</v>
      </c>
      <c r="E30" s="92"/>
      <c r="F30" s="93">
        <f>MAX(F8:F26)</f>
        <v>448.51710000000003</v>
      </c>
      <c r="G30" s="92"/>
      <c r="H30" s="93">
        <f>MAX(H8:H26)</f>
        <v>223.03309999999999</v>
      </c>
      <c r="I30" s="92"/>
      <c r="J30" s="93">
        <f>MAX(J8:J26)</f>
        <v>148.41839999999999</v>
      </c>
      <c r="K30" s="92"/>
      <c r="L30" s="93">
        <f>MAX(L8:L26)</f>
        <v>111.82210000000001</v>
      </c>
      <c r="M30" s="92"/>
      <c r="N30" s="93">
        <f>MAX(N8:N26)</f>
        <v>8.4602000000000004</v>
      </c>
      <c r="O30" s="92"/>
      <c r="P30" s="93">
        <f>MAX(P8:P26)</f>
        <v>10.4255</v>
      </c>
      <c r="Q30" s="92"/>
      <c r="R30" s="93">
        <f>MAX(R8:R26)</f>
        <v>23.4131</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Data'!$B$7:$R$2292,3,0)</f>
        <v>44533</v>
      </c>
      <c r="C8" s="65">
        <f>VLOOKUP($A8,'Return Data'!$B$7:$R$2292,4,0)</f>
        <v>89.067099999999996</v>
      </c>
      <c r="D8" s="65">
        <f>VLOOKUP($A8,'Return Data'!$B$7:$R$2292,9,0)</f>
        <v>5.8996000000000004</v>
      </c>
      <c r="E8" s="66">
        <f t="shared" ref="E8:E26" si="0">RANK(D8,D$8:D$26,0)</f>
        <v>6</v>
      </c>
      <c r="F8" s="65">
        <f>VLOOKUP($A8,'Return Data'!$B$7:$R$2292,10,0)</f>
        <v>2.7477</v>
      </c>
      <c r="G8" s="66">
        <f t="shared" ref="G8:G26" si="1">RANK(F8,F$8:F$26,0)</f>
        <v>8</v>
      </c>
      <c r="H8" s="65">
        <f>VLOOKUP($A8,'Return Data'!$B$7:$R$2292,11,0)</f>
        <v>4.5091999999999999</v>
      </c>
      <c r="I8" s="66">
        <f t="shared" ref="I8:I26" si="2">RANK(H8,H$8:H$26,0)</f>
        <v>7</v>
      </c>
      <c r="J8" s="65">
        <f>VLOOKUP($A8,'Return Data'!$B$7:$R$2292,12,0)</f>
        <v>5.9627999999999997</v>
      </c>
      <c r="K8" s="66">
        <f t="shared" ref="K8:K26" si="3">RANK(J8,J$8:J$26,0)</f>
        <v>4</v>
      </c>
      <c r="L8" s="65">
        <f>VLOOKUP($A8,'Return Data'!$B$7:$R$2292,13,0)</f>
        <v>4.4374000000000002</v>
      </c>
      <c r="M8" s="66">
        <f t="shared" ref="M8:M26" si="4">RANK(L8,L$8:L$26,0)</f>
        <v>5</v>
      </c>
      <c r="N8" s="65">
        <f>VLOOKUP($A8,'Return Data'!$B$7:$R$2292,17,0)</f>
        <v>7.9467999999999996</v>
      </c>
      <c r="O8" s="66">
        <f t="shared" ref="O8:O23" si="5">RANK(N8,N$8:N$26,0)</f>
        <v>2</v>
      </c>
      <c r="P8" s="65">
        <f>VLOOKUP($A8,'Return Data'!$B$7:$R$2292,14,0)</f>
        <v>8.7335999999999991</v>
      </c>
      <c r="Q8" s="66">
        <f>RANK(P8,P$8:P$26,0)</f>
        <v>4</v>
      </c>
      <c r="R8" s="65">
        <f>VLOOKUP($A8,'Return Data'!$B$7:$R$2292,16,0)</f>
        <v>9.2299000000000007</v>
      </c>
      <c r="S8" s="67">
        <f t="shared" ref="S8:S26" si="6">RANK(R8,R$8:R$26,0)</f>
        <v>2</v>
      </c>
    </row>
    <row r="9" spans="1:19" x14ac:dyDescent="0.3">
      <c r="A9" s="82" t="s">
        <v>614</v>
      </c>
      <c r="B9" s="64">
        <f>VLOOKUP($A9,'Return Data'!$B$7:$R$2292,3,0)</f>
        <v>44533</v>
      </c>
      <c r="C9" s="65">
        <f>VLOOKUP($A9,'Return Data'!$B$7:$R$2292,4,0)</f>
        <v>13.5985</v>
      </c>
      <c r="D9" s="65">
        <f>VLOOKUP($A9,'Return Data'!$B$7:$R$2292,9,0)</f>
        <v>5.0400999999999998</v>
      </c>
      <c r="E9" s="66">
        <f t="shared" si="0"/>
        <v>12</v>
      </c>
      <c r="F9" s="65">
        <f>VLOOKUP($A9,'Return Data'!$B$7:$R$2292,10,0)</f>
        <v>2.6514000000000002</v>
      </c>
      <c r="G9" s="66">
        <f t="shared" si="1"/>
        <v>9</v>
      </c>
      <c r="H9" s="65">
        <f>VLOOKUP($A9,'Return Data'!$B$7:$R$2292,11,0)</f>
        <v>3.9167999999999998</v>
      </c>
      <c r="I9" s="66">
        <f t="shared" si="2"/>
        <v>12</v>
      </c>
      <c r="J9" s="65">
        <f>VLOOKUP($A9,'Return Data'!$B$7:$R$2292,12,0)</f>
        <v>4.9877000000000002</v>
      </c>
      <c r="K9" s="66">
        <f t="shared" si="3"/>
        <v>15</v>
      </c>
      <c r="L9" s="65">
        <f>VLOOKUP($A9,'Return Data'!$B$7:$R$2292,13,0)</f>
        <v>3.9792000000000001</v>
      </c>
      <c r="M9" s="66">
        <f t="shared" si="4"/>
        <v>11</v>
      </c>
      <c r="N9" s="65">
        <f>VLOOKUP($A9,'Return Data'!$B$7:$R$2292,17,0)</f>
        <v>7.5072999999999999</v>
      </c>
      <c r="O9" s="66">
        <f t="shared" si="5"/>
        <v>5</v>
      </c>
      <c r="P9" s="65">
        <f>VLOOKUP($A9,'Return Data'!$B$7:$R$2292,14,0)</f>
        <v>7.3433999999999999</v>
      </c>
      <c r="Q9" s="66">
        <f>RANK(P9,P$8:P$26,0)</f>
        <v>13</v>
      </c>
      <c r="R9" s="65">
        <f>VLOOKUP($A9,'Return Data'!$B$7:$R$2292,16,0)</f>
        <v>7.2449000000000003</v>
      </c>
      <c r="S9" s="67">
        <f t="shared" si="6"/>
        <v>13</v>
      </c>
    </row>
    <row r="10" spans="1:19" x14ac:dyDescent="0.3">
      <c r="A10" s="82" t="s">
        <v>615</v>
      </c>
      <c r="B10" s="64">
        <f>VLOOKUP($A10,'Return Data'!$B$7:$R$2292,3,0)</f>
        <v>44533</v>
      </c>
      <c r="C10" s="65">
        <f>VLOOKUP($A10,'Return Data'!$B$7:$R$2292,4,0)</f>
        <v>22.240300000000001</v>
      </c>
      <c r="D10" s="65">
        <f>VLOOKUP($A10,'Return Data'!$B$7:$R$2292,9,0)</f>
        <v>6.4177999999999997</v>
      </c>
      <c r="E10" s="66">
        <f t="shared" si="0"/>
        <v>2</v>
      </c>
      <c r="F10" s="65">
        <f>VLOOKUP($A10,'Return Data'!$B$7:$R$2292,10,0)</f>
        <v>2.0756999999999999</v>
      </c>
      <c r="G10" s="66">
        <f t="shared" si="1"/>
        <v>13</v>
      </c>
      <c r="H10" s="65">
        <f>VLOOKUP($A10,'Return Data'!$B$7:$R$2292,11,0)</f>
        <v>3.5108000000000001</v>
      </c>
      <c r="I10" s="66">
        <f t="shared" si="2"/>
        <v>18</v>
      </c>
      <c r="J10" s="65">
        <f>VLOOKUP($A10,'Return Data'!$B$7:$R$2292,12,0)</f>
        <v>4.2305999999999999</v>
      </c>
      <c r="K10" s="66">
        <f t="shared" si="3"/>
        <v>18</v>
      </c>
      <c r="L10" s="65">
        <f>VLOOKUP($A10,'Return Data'!$B$7:$R$2292,13,0)</f>
        <v>2.5556000000000001</v>
      </c>
      <c r="M10" s="66">
        <f t="shared" si="4"/>
        <v>19</v>
      </c>
      <c r="N10" s="65">
        <f>VLOOKUP($A10,'Return Data'!$B$7:$R$2292,17,0)</f>
        <v>5.9668999999999999</v>
      </c>
      <c r="O10" s="66">
        <f t="shared" si="5"/>
        <v>18</v>
      </c>
      <c r="P10" s="65">
        <f>VLOOKUP($A10,'Return Data'!$B$7:$R$2292,14,0)</f>
        <v>4.6452999999999998</v>
      </c>
      <c r="Q10" s="66">
        <f>RANK(P10,P$8:P$26,0)</f>
        <v>15</v>
      </c>
      <c r="R10" s="65">
        <f>VLOOKUP($A10,'Return Data'!$B$7:$R$2292,16,0)</f>
        <v>6.3032000000000004</v>
      </c>
      <c r="S10" s="67">
        <f t="shared" si="6"/>
        <v>18</v>
      </c>
    </row>
    <row r="11" spans="1:19" x14ac:dyDescent="0.3">
      <c r="A11" s="82" t="s">
        <v>618</v>
      </c>
      <c r="B11" s="64">
        <f>VLOOKUP($A11,'Return Data'!$B$7:$R$2292,3,0)</f>
        <v>44533</v>
      </c>
      <c r="C11" s="65">
        <f>VLOOKUP($A11,'Return Data'!$B$7:$R$2292,4,0)</f>
        <v>17.822700000000001</v>
      </c>
      <c r="D11" s="65">
        <f>VLOOKUP($A11,'Return Data'!$B$7:$R$2292,9,0)</f>
        <v>4.5015999999999998</v>
      </c>
      <c r="E11" s="66">
        <f t="shared" si="0"/>
        <v>14</v>
      </c>
      <c r="F11" s="65">
        <f>VLOOKUP($A11,'Return Data'!$B$7:$R$2292,10,0)</f>
        <v>1.4772000000000001</v>
      </c>
      <c r="G11" s="66">
        <f t="shared" si="1"/>
        <v>19</v>
      </c>
      <c r="H11" s="65">
        <f>VLOOKUP($A11,'Return Data'!$B$7:$R$2292,11,0)</f>
        <v>3.2250999999999999</v>
      </c>
      <c r="I11" s="66">
        <f t="shared" si="2"/>
        <v>19</v>
      </c>
      <c r="J11" s="65">
        <f>VLOOKUP($A11,'Return Data'!$B$7:$R$2292,12,0)</f>
        <v>4.6917</v>
      </c>
      <c r="K11" s="66">
        <f t="shared" si="3"/>
        <v>17</v>
      </c>
      <c r="L11" s="65">
        <f>VLOOKUP($A11,'Return Data'!$B$7:$R$2292,13,0)</f>
        <v>3.1257000000000001</v>
      </c>
      <c r="M11" s="66">
        <f t="shared" si="4"/>
        <v>18</v>
      </c>
      <c r="N11" s="65">
        <f>VLOOKUP($A11,'Return Data'!$B$7:$R$2292,17,0)</f>
        <v>6.1395</v>
      </c>
      <c r="O11" s="66">
        <f t="shared" si="5"/>
        <v>17</v>
      </c>
      <c r="P11" s="65">
        <f>VLOOKUP($A11,'Return Data'!$B$7:$R$2292,14,0)</f>
        <v>7.5030999999999999</v>
      </c>
      <c r="Q11" s="66">
        <f>RANK(P11,P$8:P$26,0)</f>
        <v>11</v>
      </c>
      <c r="R11" s="65">
        <f>VLOOKUP($A11,'Return Data'!$B$7:$R$2292,16,0)</f>
        <v>7.665</v>
      </c>
      <c r="S11" s="67">
        <f t="shared" si="6"/>
        <v>10</v>
      </c>
    </row>
    <row r="12" spans="1:19" x14ac:dyDescent="0.3">
      <c r="A12" s="82" t="s">
        <v>620</v>
      </c>
      <c r="B12" s="64">
        <f>VLOOKUP($A12,'Return Data'!$B$7:$R$2292,3,0)</f>
        <v>44533</v>
      </c>
      <c r="C12" s="65">
        <f>VLOOKUP($A12,'Return Data'!$B$7:$R$2292,4,0)</f>
        <v>13.035500000000001</v>
      </c>
      <c r="D12" s="65">
        <f>VLOOKUP($A12,'Return Data'!$B$7:$R$2292,9,0)</f>
        <v>4.3837999999999999</v>
      </c>
      <c r="E12" s="66">
        <f t="shared" si="0"/>
        <v>16</v>
      </c>
      <c r="F12" s="65">
        <f>VLOOKUP($A12,'Return Data'!$B$7:$R$2292,10,0)</f>
        <v>3.0508000000000002</v>
      </c>
      <c r="G12" s="66">
        <f t="shared" si="1"/>
        <v>6</v>
      </c>
      <c r="H12" s="65">
        <f>VLOOKUP($A12,'Return Data'!$B$7:$R$2292,11,0)</f>
        <v>3.6061999999999999</v>
      </c>
      <c r="I12" s="66">
        <f t="shared" si="2"/>
        <v>16</v>
      </c>
      <c r="J12" s="65">
        <f>VLOOKUP($A12,'Return Data'!$B$7:$R$2292,12,0)</f>
        <v>3.9064999999999999</v>
      </c>
      <c r="K12" s="66">
        <f t="shared" si="3"/>
        <v>19</v>
      </c>
      <c r="L12" s="65">
        <f>VLOOKUP($A12,'Return Data'!$B$7:$R$2292,13,0)</f>
        <v>3.4358</v>
      </c>
      <c r="M12" s="66">
        <f t="shared" si="4"/>
        <v>15</v>
      </c>
      <c r="N12" s="65">
        <f>VLOOKUP($A12,'Return Data'!$B$7:$R$2292,17,0)</f>
        <v>6.2652000000000001</v>
      </c>
      <c r="O12" s="66">
        <f t="shared" si="5"/>
        <v>16</v>
      </c>
      <c r="P12" s="65"/>
      <c r="Q12" s="66"/>
      <c r="R12" s="65">
        <f>VLOOKUP($A12,'Return Data'!$B$7:$R$2292,16,0)</f>
        <v>8.5454000000000008</v>
      </c>
      <c r="S12" s="67">
        <f t="shared" si="6"/>
        <v>5</v>
      </c>
    </row>
    <row r="13" spans="1:19" x14ac:dyDescent="0.3">
      <c r="A13" s="82" t="s">
        <v>623</v>
      </c>
      <c r="B13" s="64">
        <f>VLOOKUP($A13,'Return Data'!$B$7:$R$2292,3,0)</f>
        <v>44533</v>
      </c>
      <c r="C13" s="65">
        <f>VLOOKUP($A13,'Return Data'!$B$7:$R$2292,4,0)</f>
        <v>79.604399999999998</v>
      </c>
      <c r="D13" s="65">
        <f>VLOOKUP($A13,'Return Data'!$B$7:$R$2292,9,0)</f>
        <v>5.1649000000000003</v>
      </c>
      <c r="E13" s="66">
        <f t="shared" si="0"/>
        <v>9</v>
      </c>
      <c r="F13" s="65">
        <f>VLOOKUP($A13,'Return Data'!$B$7:$R$2292,10,0)</f>
        <v>2.4689000000000001</v>
      </c>
      <c r="G13" s="66">
        <f t="shared" si="1"/>
        <v>10</v>
      </c>
      <c r="H13" s="65">
        <f>VLOOKUP($A13,'Return Data'!$B$7:$R$2292,11,0)</f>
        <v>4.0598000000000001</v>
      </c>
      <c r="I13" s="66">
        <f t="shared" si="2"/>
        <v>11</v>
      </c>
      <c r="J13" s="65">
        <f>VLOOKUP($A13,'Return Data'!$B$7:$R$2292,12,0)</f>
        <v>5.1814999999999998</v>
      </c>
      <c r="K13" s="66">
        <f t="shared" si="3"/>
        <v>13</v>
      </c>
      <c r="L13" s="65">
        <f>VLOOKUP($A13,'Return Data'!$B$7:$R$2292,13,0)</f>
        <v>4.0933000000000002</v>
      </c>
      <c r="M13" s="66">
        <f t="shared" si="4"/>
        <v>9</v>
      </c>
      <c r="N13" s="65">
        <f>VLOOKUP($A13,'Return Data'!$B$7:$R$2292,17,0)</f>
        <v>6.3087999999999997</v>
      </c>
      <c r="O13" s="66">
        <f t="shared" si="5"/>
        <v>15</v>
      </c>
      <c r="P13" s="65">
        <f>VLOOKUP($A13,'Return Data'!$B$7:$R$2292,14,0)</f>
        <v>7.8277999999999999</v>
      </c>
      <c r="Q13" s="66">
        <f t="shared" ref="Q13:Q21" si="7">RANK(P13,P$8:P$26,0)</f>
        <v>9</v>
      </c>
      <c r="R13" s="65">
        <f>VLOOKUP($A13,'Return Data'!$B$7:$R$2292,16,0)</f>
        <v>8.85</v>
      </c>
      <c r="S13" s="67">
        <f t="shared" si="6"/>
        <v>3</v>
      </c>
    </row>
    <row r="14" spans="1:19" x14ac:dyDescent="0.3">
      <c r="A14" s="82" t="s">
        <v>626</v>
      </c>
      <c r="B14" s="64">
        <f>VLOOKUP($A14,'Return Data'!$B$7:$R$2292,3,0)</f>
        <v>44533</v>
      </c>
      <c r="C14" s="65">
        <f>VLOOKUP($A14,'Return Data'!$B$7:$R$2292,4,0)</f>
        <v>25.898900000000001</v>
      </c>
      <c r="D14" s="65">
        <f>VLOOKUP($A14,'Return Data'!$B$7:$R$2292,9,0)</f>
        <v>6.1142000000000003</v>
      </c>
      <c r="E14" s="66">
        <f t="shared" si="0"/>
        <v>4</v>
      </c>
      <c r="F14" s="65">
        <f>VLOOKUP($A14,'Return Data'!$B$7:$R$2292,10,0)</f>
        <v>3.4914999999999998</v>
      </c>
      <c r="G14" s="66">
        <f t="shared" si="1"/>
        <v>4</v>
      </c>
      <c r="H14" s="65">
        <f>VLOOKUP($A14,'Return Data'!$B$7:$R$2292,11,0)</f>
        <v>4.8231999999999999</v>
      </c>
      <c r="I14" s="66">
        <f t="shared" si="2"/>
        <v>5</v>
      </c>
      <c r="J14" s="65">
        <f>VLOOKUP($A14,'Return Data'!$B$7:$R$2292,12,0)</f>
        <v>6.2483000000000004</v>
      </c>
      <c r="K14" s="66">
        <f t="shared" si="3"/>
        <v>3</v>
      </c>
      <c r="L14" s="65">
        <f>VLOOKUP($A14,'Return Data'!$B$7:$R$2292,13,0)</f>
        <v>4.4984999999999999</v>
      </c>
      <c r="M14" s="66">
        <f t="shared" si="4"/>
        <v>4</v>
      </c>
      <c r="N14" s="65">
        <f>VLOOKUP($A14,'Return Data'!$B$7:$R$2292,17,0)</f>
        <v>7.7862999999999998</v>
      </c>
      <c r="O14" s="66">
        <f t="shared" si="5"/>
        <v>3</v>
      </c>
      <c r="P14" s="65">
        <f>VLOOKUP($A14,'Return Data'!$B$7:$R$2292,14,0)</f>
        <v>8.9258000000000006</v>
      </c>
      <c r="Q14" s="66">
        <f t="shared" si="7"/>
        <v>2</v>
      </c>
      <c r="R14" s="65">
        <f>VLOOKUP($A14,'Return Data'!$B$7:$R$2292,16,0)</f>
        <v>8.6753999999999998</v>
      </c>
      <c r="S14" s="67">
        <f t="shared" si="6"/>
        <v>4</v>
      </c>
    </row>
    <row r="15" spans="1:19" x14ac:dyDescent="0.3">
      <c r="A15" s="82" t="s">
        <v>628</v>
      </c>
      <c r="B15" s="64">
        <f>VLOOKUP($A15,'Return Data'!$B$7:$R$2292,3,0)</f>
        <v>44533</v>
      </c>
      <c r="C15" s="65">
        <f>VLOOKUP($A15,'Return Data'!$B$7:$R$2292,4,0)</f>
        <v>23.5059</v>
      </c>
      <c r="D15" s="65">
        <f>VLOOKUP($A15,'Return Data'!$B$7:$R$2292,9,0)</f>
        <v>6.3057999999999996</v>
      </c>
      <c r="E15" s="66">
        <f t="shared" si="0"/>
        <v>3</v>
      </c>
      <c r="F15" s="65">
        <f>VLOOKUP($A15,'Return Data'!$B$7:$R$2292,10,0)</f>
        <v>4.2159000000000004</v>
      </c>
      <c r="G15" s="66">
        <f t="shared" si="1"/>
        <v>3</v>
      </c>
      <c r="H15" s="65">
        <f>VLOOKUP($A15,'Return Data'!$B$7:$R$2292,11,0)</f>
        <v>5.1040000000000001</v>
      </c>
      <c r="I15" s="66">
        <f t="shared" si="2"/>
        <v>3</v>
      </c>
      <c r="J15" s="65">
        <f>VLOOKUP($A15,'Return Data'!$B$7:$R$2292,12,0)</f>
        <v>5.6189999999999998</v>
      </c>
      <c r="K15" s="66">
        <f t="shared" si="3"/>
        <v>7</v>
      </c>
      <c r="L15" s="65">
        <f>VLOOKUP($A15,'Return Data'!$B$7:$R$2292,13,0)</f>
        <v>4.5506000000000002</v>
      </c>
      <c r="M15" s="66">
        <f t="shared" si="4"/>
        <v>3</v>
      </c>
      <c r="N15" s="65">
        <f>VLOOKUP($A15,'Return Data'!$B$7:$R$2292,17,0)</f>
        <v>7.3996000000000004</v>
      </c>
      <c r="O15" s="66">
        <f t="shared" si="5"/>
        <v>6</v>
      </c>
      <c r="P15" s="65">
        <f>VLOOKUP($A15,'Return Data'!$B$7:$R$2292,14,0)</f>
        <v>8.3676999999999992</v>
      </c>
      <c r="Q15" s="66">
        <f t="shared" si="7"/>
        <v>6</v>
      </c>
      <c r="R15" s="65">
        <f>VLOOKUP($A15,'Return Data'!$B$7:$R$2292,16,0)</f>
        <v>7.1832000000000003</v>
      </c>
      <c r="S15" s="67">
        <f t="shared" si="6"/>
        <v>14</v>
      </c>
    </row>
    <row r="16" spans="1:19" x14ac:dyDescent="0.3">
      <c r="A16" s="82" t="s">
        <v>631</v>
      </c>
      <c r="B16" s="64">
        <f>VLOOKUP($A16,'Return Data'!$B$7:$R$2292,3,0)</f>
        <v>44533</v>
      </c>
      <c r="C16" s="65">
        <f>VLOOKUP($A16,'Return Data'!$B$7:$R$2292,4,0)</f>
        <v>15.576000000000001</v>
      </c>
      <c r="D16" s="65">
        <f>VLOOKUP($A16,'Return Data'!$B$7:$R$2292,9,0)</f>
        <v>5.9656000000000002</v>
      </c>
      <c r="E16" s="66">
        <f t="shared" si="0"/>
        <v>5</v>
      </c>
      <c r="F16" s="65">
        <f>VLOOKUP($A16,'Return Data'!$B$7:$R$2292,10,0)</f>
        <v>1.8289</v>
      </c>
      <c r="G16" s="66">
        <f t="shared" si="1"/>
        <v>17</v>
      </c>
      <c r="H16" s="65">
        <f>VLOOKUP($A16,'Return Data'!$B$7:$R$2292,11,0)</f>
        <v>4.2477</v>
      </c>
      <c r="I16" s="66">
        <f t="shared" si="2"/>
        <v>8</v>
      </c>
      <c r="J16" s="65">
        <f>VLOOKUP($A16,'Return Data'!$B$7:$R$2292,12,0)</f>
        <v>5.9603000000000002</v>
      </c>
      <c r="K16" s="66">
        <f t="shared" si="3"/>
        <v>5</v>
      </c>
      <c r="L16" s="65">
        <f>VLOOKUP($A16,'Return Data'!$B$7:$R$2292,13,0)</f>
        <v>4.0286</v>
      </c>
      <c r="M16" s="66">
        <f t="shared" si="4"/>
        <v>10</v>
      </c>
      <c r="N16" s="65">
        <f>VLOOKUP($A16,'Return Data'!$B$7:$R$2292,17,0)</f>
        <v>7.6962999999999999</v>
      </c>
      <c r="O16" s="66">
        <f t="shared" si="5"/>
        <v>4</v>
      </c>
      <c r="P16" s="65">
        <f>VLOOKUP($A16,'Return Data'!$B$7:$R$2292,14,0)</f>
        <v>8.1155000000000008</v>
      </c>
      <c r="Q16" s="66">
        <f t="shared" si="7"/>
        <v>7</v>
      </c>
      <c r="R16" s="65">
        <f>VLOOKUP($A16,'Return Data'!$B$7:$R$2292,16,0)</f>
        <v>7.8059000000000003</v>
      </c>
      <c r="S16" s="67">
        <f t="shared" si="6"/>
        <v>9</v>
      </c>
    </row>
    <row r="17" spans="1:19" x14ac:dyDescent="0.3">
      <c r="A17" s="82" t="s">
        <v>632</v>
      </c>
      <c r="B17" s="64">
        <f>VLOOKUP($A17,'Return Data'!$B$7:$R$2292,3,0)</f>
        <v>44533</v>
      </c>
      <c r="C17" s="65">
        <f>VLOOKUP($A17,'Return Data'!$B$7:$R$2292,4,0)</f>
        <v>2558.0898999999999</v>
      </c>
      <c r="D17" s="65">
        <f>VLOOKUP($A17,'Return Data'!$B$7:$R$2292,9,0)</f>
        <v>5.5669000000000004</v>
      </c>
      <c r="E17" s="66">
        <f t="shared" si="0"/>
        <v>7</v>
      </c>
      <c r="F17" s="65">
        <f>VLOOKUP($A17,'Return Data'!$B$7:$R$2292,10,0)</f>
        <v>1.8511</v>
      </c>
      <c r="G17" s="66">
        <f t="shared" si="1"/>
        <v>16</v>
      </c>
      <c r="H17" s="65">
        <f>VLOOKUP($A17,'Return Data'!$B$7:$R$2292,11,0)</f>
        <v>3.9125000000000001</v>
      </c>
      <c r="I17" s="66">
        <f t="shared" si="2"/>
        <v>13</v>
      </c>
      <c r="J17" s="65">
        <f>VLOOKUP($A17,'Return Data'!$B$7:$R$2292,12,0)</f>
        <v>5.1082000000000001</v>
      </c>
      <c r="K17" s="66">
        <f t="shared" si="3"/>
        <v>14</v>
      </c>
      <c r="L17" s="65">
        <f>VLOOKUP($A17,'Return Data'!$B$7:$R$2292,13,0)</f>
        <v>3.6355</v>
      </c>
      <c r="M17" s="66">
        <f t="shared" si="4"/>
        <v>14</v>
      </c>
      <c r="N17" s="65">
        <f>VLOOKUP($A17,'Return Data'!$B$7:$R$2292,17,0)</f>
        <v>6.6466000000000003</v>
      </c>
      <c r="O17" s="66">
        <f t="shared" si="5"/>
        <v>13</v>
      </c>
      <c r="P17" s="65">
        <f>VLOOKUP($A17,'Return Data'!$B$7:$R$2292,14,0)</f>
        <v>8.4227000000000007</v>
      </c>
      <c r="Q17" s="66">
        <f t="shared" si="7"/>
        <v>5</v>
      </c>
      <c r="R17" s="65">
        <f>VLOOKUP($A17,'Return Data'!$B$7:$R$2292,16,0)</f>
        <v>6.7652999999999999</v>
      </c>
      <c r="S17" s="67">
        <f t="shared" si="6"/>
        <v>17</v>
      </c>
    </row>
    <row r="18" spans="1:19" x14ac:dyDescent="0.3">
      <c r="A18" s="82" t="s">
        <v>634</v>
      </c>
      <c r="B18" s="64">
        <f>VLOOKUP($A18,'Return Data'!$B$7:$R$2292,3,0)</f>
        <v>44533</v>
      </c>
      <c r="C18" s="65">
        <f>VLOOKUP($A18,'Return Data'!$B$7:$R$2292,4,0)</f>
        <v>3002.2954</v>
      </c>
      <c r="D18" s="65">
        <f>VLOOKUP($A18,'Return Data'!$B$7:$R$2292,9,0)</f>
        <v>4.1848999999999998</v>
      </c>
      <c r="E18" s="66">
        <f t="shared" si="0"/>
        <v>18</v>
      </c>
      <c r="F18" s="65">
        <f>VLOOKUP($A18,'Return Data'!$B$7:$R$2292,10,0)</f>
        <v>2.9904999999999999</v>
      </c>
      <c r="G18" s="66">
        <f t="shared" si="1"/>
        <v>7</v>
      </c>
      <c r="H18" s="65">
        <f>VLOOKUP($A18,'Return Data'!$B$7:$R$2292,11,0)</f>
        <v>4.6920000000000002</v>
      </c>
      <c r="I18" s="66">
        <f t="shared" si="2"/>
        <v>6</v>
      </c>
      <c r="J18" s="65">
        <f>VLOOKUP($A18,'Return Data'!$B$7:$R$2292,12,0)</f>
        <v>5.56</v>
      </c>
      <c r="K18" s="66">
        <f t="shared" si="3"/>
        <v>8</v>
      </c>
      <c r="L18" s="65">
        <f>VLOOKUP($A18,'Return Data'!$B$7:$R$2292,13,0)</f>
        <v>4.0993000000000004</v>
      </c>
      <c r="M18" s="66">
        <f t="shared" si="4"/>
        <v>8</v>
      </c>
      <c r="N18" s="65">
        <f>VLOOKUP($A18,'Return Data'!$B$7:$R$2292,17,0)</f>
        <v>6.7019000000000002</v>
      </c>
      <c r="O18" s="66">
        <f t="shared" si="5"/>
        <v>11</v>
      </c>
      <c r="P18" s="65">
        <f>VLOOKUP($A18,'Return Data'!$B$7:$R$2292,14,0)</f>
        <v>7.8779000000000003</v>
      </c>
      <c r="Q18" s="66">
        <f t="shared" si="7"/>
        <v>8</v>
      </c>
      <c r="R18" s="65">
        <f>VLOOKUP($A18,'Return Data'!$B$7:$R$2292,16,0)</f>
        <v>8.0432000000000006</v>
      </c>
      <c r="S18" s="67">
        <f t="shared" si="6"/>
        <v>7</v>
      </c>
    </row>
    <row r="19" spans="1:19" x14ac:dyDescent="0.3">
      <c r="A19" s="82" t="s">
        <v>637</v>
      </c>
      <c r="B19" s="64">
        <f>VLOOKUP($A19,'Return Data'!$B$7:$R$2292,3,0)</f>
        <v>44533</v>
      </c>
      <c r="C19" s="65">
        <f>VLOOKUP($A19,'Return Data'!$B$7:$R$2292,4,0)</f>
        <v>59.3964</v>
      </c>
      <c r="D19" s="65">
        <f>VLOOKUP($A19,'Return Data'!$B$7:$R$2292,9,0)</f>
        <v>8.4338999999999995</v>
      </c>
      <c r="E19" s="66">
        <f t="shared" si="0"/>
        <v>1</v>
      </c>
      <c r="F19" s="65">
        <f>VLOOKUP($A19,'Return Data'!$B$7:$R$2292,10,0)</f>
        <v>5.3693</v>
      </c>
      <c r="G19" s="66">
        <f t="shared" si="1"/>
        <v>2</v>
      </c>
      <c r="H19" s="65">
        <f>VLOOKUP($A19,'Return Data'!$B$7:$R$2292,11,0)</f>
        <v>5.8358999999999996</v>
      </c>
      <c r="I19" s="66">
        <f t="shared" si="2"/>
        <v>2</v>
      </c>
      <c r="J19" s="65">
        <f>VLOOKUP($A19,'Return Data'!$B$7:$R$2292,12,0)</f>
        <v>8.0345999999999993</v>
      </c>
      <c r="K19" s="66">
        <f t="shared" si="3"/>
        <v>2</v>
      </c>
      <c r="L19" s="65">
        <f>VLOOKUP($A19,'Return Data'!$B$7:$R$2292,13,0)</f>
        <v>4.3620000000000001</v>
      </c>
      <c r="M19" s="66">
        <f t="shared" si="4"/>
        <v>6</v>
      </c>
      <c r="N19" s="65">
        <f>VLOOKUP($A19,'Return Data'!$B$7:$R$2292,17,0)</f>
        <v>8.0968</v>
      </c>
      <c r="O19" s="66">
        <f t="shared" si="5"/>
        <v>1</v>
      </c>
      <c r="P19" s="65">
        <f>VLOOKUP($A19,'Return Data'!$B$7:$R$2292,14,0)</f>
        <v>10.056900000000001</v>
      </c>
      <c r="Q19" s="66">
        <f t="shared" si="7"/>
        <v>1</v>
      </c>
      <c r="R19" s="65">
        <f>VLOOKUP($A19,'Return Data'!$B$7:$R$2292,16,0)</f>
        <v>7.4817999999999998</v>
      </c>
      <c r="S19" s="67">
        <f t="shared" si="6"/>
        <v>12</v>
      </c>
    </row>
    <row r="20" spans="1:19" x14ac:dyDescent="0.3">
      <c r="A20" s="116" t="s">
        <v>1766</v>
      </c>
      <c r="B20" s="64">
        <f>VLOOKUP($A20,'Return Data'!$B$7:$R$2292,3,0)</f>
        <v>44533</v>
      </c>
      <c r="C20" s="65">
        <f>VLOOKUP($A20,'Return Data'!$B$7:$R$2292,4,0)</f>
        <v>47.124400000000001</v>
      </c>
      <c r="D20" s="65">
        <f>VLOOKUP($A20,'Return Data'!$B$7:$R$2292,9,0)</f>
        <v>5.2377000000000002</v>
      </c>
      <c r="E20" s="66">
        <f t="shared" si="0"/>
        <v>8</v>
      </c>
      <c r="F20" s="65">
        <f>VLOOKUP($A20,'Return Data'!$B$7:$R$2292,10,0)</f>
        <v>3.1232000000000002</v>
      </c>
      <c r="G20" s="66">
        <f t="shared" si="1"/>
        <v>5</v>
      </c>
      <c r="H20" s="65">
        <f>VLOOKUP($A20,'Return Data'!$B$7:$R$2292,11,0)</f>
        <v>4.9321999999999999</v>
      </c>
      <c r="I20" s="66">
        <f t="shared" si="2"/>
        <v>4</v>
      </c>
      <c r="J20" s="65">
        <f>VLOOKUP($A20,'Return Data'!$B$7:$R$2292,12,0)</f>
        <v>5.9001999999999999</v>
      </c>
      <c r="K20" s="66">
        <f t="shared" si="3"/>
        <v>6</v>
      </c>
      <c r="L20" s="65">
        <f>VLOOKUP($A20,'Return Data'!$B$7:$R$2292,13,0)</f>
        <v>4.9343000000000004</v>
      </c>
      <c r="M20" s="66">
        <f t="shared" si="4"/>
        <v>2</v>
      </c>
      <c r="N20" s="65">
        <f>VLOOKUP($A20,'Return Data'!$B$7:$R$2292,17,0)</f>
        <v>7.2202999999999999</v>
      </c>
      <c r="O20" s="66">
        <f t="shared" si="5"/>
        <v>7</v>
      </c>
      <c r="P20" s="65">
        <f>VLOOKUP($A20,'Return Data'!$B$7:$R$2292,14,0)</f>
        <v>7.5030000000000001</v>
      </c>
      <c r="Q20" s="66">
        <f t="shared" si="7"/>
        <v>12</v>
      </c>
      <c r="R20" s="65">
        <f>VLOOKUP($A20,'Return Data'!$B$7:$R$2292,16,0)</f>
        <v>7.5740999999999996</v>
      </c>
      <c r="S20" s="67">
        <f t="shared" si="6"/>
        <v>11</v>
      </c>
    </row>
    <row r="21" spans="1:19" x14ac:dyDescent="0.3">
      <c r="A21" s="82" t="s">
        <v>638</v>
      </c>
      <c r="B21" s="64">
        <f>VLOOKUP($A21,'Return Data'!$B$7:$R$2292,3,0)</f>
        <v>44533</v>
      </c>
      <c r="C21" s="65">
        <f>VLOOKUP($A21,'Return Data'!$B$7:$R$2292,4,0)</f>
        <v>34.924500000000002</v>
      </c>
      <c r="D21" s="65">
        <f>VLOOKUP($A21,'Return Data'!$B$7:$R$2292,9,0)</f>
        <v>4.4298999999999999</v>
      </c>
      <c r="E21" s="66">
        <f t="shared" si="0"/>
        <v>15</v>
      </c>
      <c r="F21" s="65">
        <f>VLOOKUP($A21,'Return Data'!$B$7:$R$2292,10,0)</f>
        <v>1.8169999999999999</v>
      </c>
      <c r="G21" s="66">
        <f t="shared" si="1"/>
        <v>18</v>
      </c>
      <c r="H21" s="65">
        <f>VLOOKUP($A21,'Return Data'!$B$7:$R$2292,11,0)</f>
        <v>4.1378000000000004</v>
      </c>
      <c r="I21" s="66">
        <f t="shared" si="2"/>
        <v>9</v>
      </c>
      <c r="J21" s="65">
        <f>VLOOKUP($A21,'Return Data'!$B$7:$R$2292,12,0)</f>
        <v>5.4124999999999996</v>
      </c>
      <c r="K21" s="66">
        <f t="shared" si="3"/>
        <v>9</v>
      </c>
      <c r="L21" s="65">
        <f>VLOOKUP($A21,'Return Data'!$B$7:$R$2292,13,0)</f>
        <v>4.1767000000000003</v>
      </c>
      <c r="M21" s="66">
        <f t="shared" si="4"/>
        <v>7</v>
      </c>
      <c r="N21" s="65">
        <f>VLOOKUP($A21,'Return Data'!$B$7:$R$2292,17,0)</f>
        <v>6.7327000000000004</v>
      </c>
      <c r="O21" s="66">
        <f t="shared" si="5"/>
        <v>10</v>
      </c>
      <c r="P21" s="65">
        <f>VLOOKUP($A21,'Return Data'!$B$7:$R$2292,14,0)</f>
        <v>7.6002999999999998</v>
      </c>
      <c r="Q21" s="66">
        <f t="shared" si="7"/>
        <v>10</v>
      </c>
      <c r="R21" s="65">
        <f>VLOOKUP($A21,'Return Data'!$B$7:$R$2292,16,0)</f>
        <v>6.8577000000000004</v>
      </c>
      <c r="S21" s="67">
        <f t="shared" si="6"/>
        <v>16</v>
      </c>
    </row>
    <row r="22" spans="1:19" x14ac:dyDescent="0.3">
      <c r="A22" s="82" t="s">
        <v>641</v>
      </c>
      <c r="B22" s="64">
        <f>VLOOKUP($A22,'Return Data'!$B$7:$R$2292,3,0)</f>
        <v>44533</v>
      </c>
      <c r="C22" s="65">
        <f>VLOOKUP($A22,'Return Data'!$B$7:$R$2292,4,0)</f>
        <v>12.449199999999999</v>
      </c>
      <c r="D22" s="65">
        <f>VLOOKUP($A22,'Return Data'!$B$7:$R$2292,9,0)</f>
        <v>4.2267999999999999</v>
      </c>
      <c r="E22" s="66">
        <f t="shared" si="0"/>
        <v>17</v>
      </c>
      <c r="F22" s="65">
        <f>VLOOKUP($A22,'Return Data'!$B$7:$R$2292,10,0)</f>
        <v>2.0857000000000001</v>
      </c>
      <c r="G22" s="66">
        <f t="shared" si="1"/>
        <v>12</v>
      </c>
      <c r="H22" s="65">
        <f>VLOOKUP($A22,'Return Data'!$B$7:$R$2292,11,0)</f>
        <v>3.6446000000000001</v>
      </c>
      <c r="I22" s="66">
        <f t="shared" si="2"/>
        <v>15</v>
      </c>
      <c r="J22" s="65">
        <f>VLOOKUP($A22,'Return Data'!$B$7:$R$2292,12,0)</f>
        <v>4.7850999999999999</v>
      </c>
      <c r="K22" s="66">
        <f t="shared" si="3"/>
        <v>16</v>
      </c>
      <c r="L22" s="65">
        <f>VLOOKUP($A22,'Return Data'!$B$7:$R$2292,13,0)</f>
        <v>3.1844000000000001</v>
      </c>
      <c r="M22" s="66">
        <f t="shared" si="4"/>
        <v>17</v>
      </c>
      <c r="N22" s="65">
        <f>VLOOKUP($A22,'Return Data'!$B$7:$R$2292,17,0)</f>
        <v>6.5336999999999996</v>
      </c>
      <c r="O22" s="66">
        <f t="shared" si="5"/>
        <v>14</v>
      </c>
      <c r="P22" s="65"/>
      <c r="Q22" s="66"/>
      <c r="R22" s="65">
        <f>VLOOKUP($A22,'Return Data'!$B$7:$R$2292,16,0)</f>
        <v>8.0238999999999994</v>
      </c>
      <c r="S22" s="67">
        <f t="shared" si="6"/>
        <v>8</v>
      </c>
    </row>
    <row r="23" spans="1:19" x14ac:dyDescent="0.3">
      <c r="A23" s="82" t="s">
        <v>642</v>
      </c>
      <c r="B23" s="64">
        <f>VLOOKUP($A23,'Return Data'!$B$7:$R$2292,3,0)</f>
        <v>44533</v>
      </c>
      <c r="C23" s="65">
        <f>VLOOKUP($A23,'Return Data'!$B$7:$R$2292,4,0)</f>
        <v>32.256799999999998</v>
      </c>
      <c r="D23" s="65">
        <f>VLOOKUP($A23,'Return Data'!$B$7:$R$2292,9,0)</f>
        <v>5.0601000000000003</v>
      </c>
      <c r="E23" s="66">
        <f t="shared" si="0"/>
        <v>11</v>
      </c>
      <c r="F23" s="65">
        <f>VLOOKUP($A23,'Return Data'!$B$7:$R$2292,10,0)</f>
        <v>1.9065000000000001</v>
      </c>
      <c r="G23" s="66">
        <f t="shared" si="1"/>
        <v>15</v>
      </c>
      <c r="H23" s="65">
        <f>VLOOKUP($A23,'Return Data'!$B$7:$R$2292,11,0)</f>
        <v>3.8990999999999998</v>
      </c>
      <c r="I23" s="66">
        <f t="shared" si="2"/>
        <v>14</v>
      </c>
      <c r="J23" s="65">
        <f>VLOOKUP($A23,'Return Data'!$B$7:$R$2292,12,0)</f>
        <v>5.2625999999999999</v>
      </c>
      <c r="K23" s="66">
        <f t="shared" si="3"/>
        <v>10</v>
      </c>
      <c r="L23" s="65">
        <f>VLOOKUP($A23,'Return Data'!$B$7:$R$2292,13,0)</f>
        <v>3.8136999999999999</v>
      </c>
      <c r="M23" s="66">
        <f t="shared" si="4"/>
        <v>12</v>
      </c>
      <c r="N23" s="65">
        <f>VLOOKUP($A23,'Return Data'!$B$7:$R$2292,17,0)</f>
        <v>7.0747999999999998</v>
      </c>
      <c r="O23" s="66">
        <f t="shared" si="5"/>
        <v>8</v>
      </c>
      <c r="P23" s="65">
        <f>VLOOKUP($A23,'Return Data'!$B$7:$R$2292,14,0)</f>
        <v>8.9161000000000001</v>
      </c>
      <c r="Q23" s="66">
        <f>RANK(P23,P$8:P$26,0)</f>
        <v>3</v>
      </c>
      <c r="R23" s="65">
        <f>VLOOKUP($A23,'Return Data'!$B$7:$R$2292,16,0)</f>
        <v>7.1593999999999998</v>
      </c>
      <c r="S23" s="67">
        <f t="shared" si="6"/>
        <v>15</v>
      </c>
    </row>
    <row r="24" spans="1:19" x14ac:dyDescent="0.3">
      <c r="A24" s="82" t="s">
        <v>645</v>
      </c>
      <c r="B24" s="64">
        <f>VLOOKUP($A24,'Return Data'!$B$7:$R$2292,3,0)</f>
        <v>44533</v>
      </c>
      <c r="C24" s="65">
        <f>VLOOKUP($A24,'Return Data'!$B$7:$R$2292,4,0)</f>
        <v>406.75170000000003</v>
      </c>
      <c r="D24" s="65">
        <f>VLOOKUP($A24,'Return Data'!$B$7:$R$2292,9,0)</f>
        <v>-16.027000000000001</v>
      </c>
      <c r="E24" s="66">
        <f t="shared" si="0"/>
        <v>19</v>
      </c>
      <c r="F24" s="65">
        <f>VLOOKUP($A24,'Return Data'!$B$7:$R$2292,10,0)</f>
        <v>448.517</v>
      </c>
      <c r="G24" s="66">
        <f t="shared" si="1"/>
        <v>1</v>
      </c>
      <c r="H24" s="65">
        <f>VLOOKUP($A24,'Return Data'!$B$7:$R$2292,11,0)</f>
        <v>223.03299999999999</v>
      </c>
      <c r="I24" s="66">
        <f t="shared" si="2"/>
        <v>1</v>
      </c>
      <c r="J24" s="65">
        <f>VLOOKUP($A24,'Return Data'!$B$7:$R$2292,12,0)</f>
        <v>148.41829999999999</v>
      </c>
      <c r="K24" s="66">
        <f t="shared" si="3"/>
        <v>1</v>
      </c>
      <c r="L24" s="65">
        <f>VLOOKUP($A24,'Return Data'!$B$7:$R$2292,13,0)</f>
        <v>111.822</v>
      </c>
      <c r="M24" s="66">
        <f t="shared" si="4"/>
        <v>1</v>
      </c>
      <c r="N24" s="65"/>
      <c r="O24" s="66"/>
      <c r="P24" s="65"/>
      <c r="Q24" s="66"/>
      <c r="R24" s="65">
        <f>VLOOKUP($A24,'Return Data'!$B$7:$R$2292,16,0)</f>
        <v>23.4131</v>
      </c>
      <c r="S24" s="67">
        <f t="shared" si="6"/>
        <v>1</v>
      </c>
    </row>
    <row r="25" spans="1:19" x14ac:dyDescent="0.3">
      <c r="A25" s="82" t="s">
        <v>647</v>
      </c>
      <c r="B25" s="64">
        <f>VLOOKUP($A25,'Return Data'!$B$7:$R$2292,3,0)</f>
        <v>44533</v>
      </c>
      <c r="C25" s="65">
        <f>VLOOKUP($A25,'Return Data'!$B$7:$R$2292,4,0)</f>
        <v>12.390599999999999</v>
      </c>
      <c r="D25" s="65">
        <f>VLOOKUP($A25,'Return Data'!$B$7:$R$2292,9,0)</f>
        <v>4.8898999999999999</v>
      </c>
      <c r="E25" s="66">
        <f t="shared" si="0"/>
        <v>13</v>
      </c>
      <c r="F25" s="65">
        <f>VLOOKUP($A25,'Return Data'!$B$7:$R$2292,10,0)</f>
        <v>1.9811000000000001</v>
      </c>
      <c r="G25" s="66">
        <f t="shared" si="1"/>
        <v>14</v>
      </c>
      <c r="H25" s="65">
        <f>VLOOKUP($A25,'Return Data'!$B$7:$R$2292,11,0)</f>
        <v>3.597</v>
      </c>
      <c r="I25" s="66">
        <f t="shared" si="2"/>
        <v>17</v>
      </c>
      <c r="J25" s="65">
        <f>VLOOKUP($A25,'Return Data'!$B$7:$R$2292,12,0)</f>
        <v>5.2481999999999998</v>
      </c>
      <c r="K25" s="66">
        <f t="shared" si="3"/>
        <v>12</v>
      </c>
      <c r="L25" s="65">
        <f>VLOOKUP($A25,'Return Data'!$B$7:$R$2292,13,0)</f>
        <v>3.2317999999999998</v>
      </c>
      <c r="M25" s="66">
        <f t="shared" si="4"/>
        <v>16</v>
      </c>
      <c r="N25" s="65">
        <f>VLOOKUP($A25,'Return Data'!$B$7:$R$2292,17,0)</f>
        <v>6.6669</v>
      </c>
      <c r="O25" s="66">
        <f>RANK(N25,N$8:N$26,0)</f>
        <v>12</v>
      </c>
      <c r="P25" s="65">
        <f>VLOOKUP($A25,'Return Data'!$B$7:$R$2292,14,0)</f>
        <v>6.1948999999999996</v>
      </c>
      <c r="Q25" s="66">
        <f>RANK(P25,P$8:P$26,0)</f>
        <v>14</v>
      </c>
      <c r="R25" s="65">
        <f>VLOOKUP($A25,'Return Data'!$B$7:$R$2292,16,0)</f>
        <v>6.2626999999999997</v>
      </c>
      <c r="S25" s="67">
        <f t="shared" si="6"/>
        <v>19</v>
      </c>
    </row>
    <row r="26" spans="1:19" x14ac:dyDescent="0.3">
      <c r="A26" s="82" t="s">
        <v>649</v>
      </c>
      <c r="B26" s="64">
        <f>VLOOKUP($A26,'Return Data'!$B$7:$R$2292,3,0)</f>
        <v>44533</v>
      </c>
      <c r="C26" s="65">
        <f>VLOOKUP($A26,'Return Data'!$B$7:$R$2292,4,0)</f>
        <v>13.1134</v>
      </c>
      <c r="D26" s="65">
        <f>VLOOKUP($A26,'Return Data'!$B$7:$R$2292,9,0)</f>
        <v>5.1337999999999999</v>
      </c>
      <c r="E26" s="66">
        <f t="shared" si="0"/>
        <v>10</v>
      </c>
      <c r="F26" s="65">
        <f>VLOOKUP($A26,'Return Data'!$B$7:$R$2292,10,0)</f>
        <v>2.1031</v>
      </c>
      <c r="G26" s="66">
        <f t="shared" si="1"/>
        <v>11</v>
      </c>
      <c r="H26" s="65">
        <f>VLOOKUP($A26,'Return Data'!$B$7:$R$2292,11,0)</f>
        <v>4.1311999999999998</v>
      </c>
      <c r="I26" s="66">
        <f t="shared" si="2"/>
        <v>10</v>
      </c>
      <c r="J26" s="65">
        <f>VLOOKUP($A26,'Return Data'!$B$7:$R$2292,12,0)</f>
        <v>5.2548000000000004</v>
      </c>
      <c r="K26" s="66">
        <f t="shared" si="3"/>
        <v>11</v>
      </c>
      <c r="L26" s="65">
        <f>VLOOKUP($A26,'Return Data'!$B$7:$R$2292,13,0)</f>
        <v>3.6919</v>
      </c>
      <c r="M26" s="66">
        <f t="shared" si="4"/>
        <v>13</v>
      </c>
      <c r="N26" s="65">
        <f>VLOOKUP($A26,'Return Data'!$B$7:$R$2292,17,0)</f>
        <v>7.0556999999999999</v>
      </c>
      <c r="O26" s="66">
        <f>RANK(N26,N$8:N$26,0)</f>
        <v>9</v>
      </c>
      <c r="P26" s="65"/>
      <c r="Q26" s="66"/>
      <c r="R26" s="65">
        <f>VLOOKUP($A26,'Return Data'!$B$7:$R$2292,16,0)</f>
        <v>8.4978999999999996</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4.2594894736842104</v>
      </c>
      <c r="E28" s="88"/>
      <c r="F28" s="89">
        <f>AVERAGE(F8:F26)</f>
        <v>26.092236842105262</v>
      </c>
      <c r="G28" s="88"/>
      <c r="H28" s="89">
        <f>AVERAGE(H8:H26)</f>
        <v>15.72726842105263</v>
      </c>
      <c r="I28" s="88"/>
      <c r="J28" s="89">
        <f>AVERAGE(J8:J26)</f>
        <v>12.935415789473684</v>
      </c>
      <c r="K28" s="88"/>
      <c r="L28" s="89">
        <f>AVERAGE(L8:L26)</f>
        <v>9.5608578947368414</v>
      </c>
      <c r="M28" s="88"/>
      <c r="N28" s="89">
        <f>AVERAGE(N8:N26)</f>
        <v>6.9858944444444431</v>
      </c>
      <c r="O28" s="88"/>
      <c r="P28" s="89">
        <f>AVERAGE(P8:P26)</f>
        <v>7.8689333333333336</v>
      </c>
      <c r="Q28" s="88"/>
      <c r="R28" s="89">
        <f>AVERAGE(R8:R26)</f>
        <v>8.5043157894736829</v>
      </c>
      <c r="S28" s="90"/>
    </row>
    <row r="29" spans="1:19" x14ac:dyDescent="0.3">
      <c r="A29" s="87" t="s">
        <v>28</v>
      </c>
      <c r="B29" s="88"/>
      <c r="C29" s="88"/>
      <c r="D29" s="89">
        <f>MIN(D8:D26)</f>
        <v>-16.027000000000001</v>
      </c>
      <c r="E29" s="88"/>
      <c r="F29" s="89">
        <f>MIN(F8:F26)</f>
        <v>1.4772000000000001</v>
      </c>
      <c r="G29" s="88"/>
      <c r="H29" s="89">
        <f>MIN(H8:H26)</f>
        <v>3.2250999999999999</v>
      </c>
      <c r="I29" s="88"/>
      <c r="J29" s="89">
        <f>MIN(J8:J26)</f>
        <v>3.9064999999999999</v>
      </c>
      <c r="K29" s="88"/>
      <c r="L29" s="89">
        <f>MIN(L8:L26)</f>
        <v>2.5556000000000001</v>
      </c>
      <c r="M29" s="88"/>
      <c r="N29" s="89">
        <f>MIN(N8:N26)</f>
        <v>5.9668999999999999</v>
      </c>
      <c r="O29" s="88"/>
      <c r="P29" s="89">
        <f>MIN(P8:P26)</f>
        <v>4.6452999999999998</v>
      </c>
      <c r="Q29" s="88"/>
      <c r="R29" s="89">
        <f>MIN(R8:R26)</f>
        <v>6.2626999999999997</v>
      </c>
      <c r="S29" s="90"/>
    </row>
    <row r="30" spans="1:19" ht="15" thickBot="1" x14ac:dyDescent="0.35">
      <c r="A30" s="91" t="s">
        <v>29</v>
      </c>
      <c r="B30" s="92"/>
      <c r="C30" s="92"/>
      <c r="D30" s="93">
        <f>MAX(D8:D26)</f>
        <v>8.4338999999999995</v>
      </c>
      <c r="E30" s="92"/>
      <c r="F30" s="93">
        <f>MAX(F8:F26)</f>
        <v>448.517</v>
      </c>
      <c r="G30" s="92"/>
      <c r="H30" s="93">
        <f>MAX(H8:H26)</f>
        <v>223.03299999999999</v>
      </c>
      <c r="I30" s="92"/>
      <c r="J30" s="93">
        <f>MAX(J8:J26)</f>
        <v>148.41829999999999</v>
      </c>
      <c r="K30" s="92"/>
      <c r="L30" s="93">
        <f>MAX(L8:L26)</f>
        <v>111.822</v>
      </c>
      <c r="M30" s="92"/>
      <c r="N30" s="93">
        <f>MAX(N8:N26)</f>
        <v>8.0968</v>
      </c>
      <c r="O30" s="92"/>
      <c r="P30" s="93">
        <f>MAX(P8:P26)</f>
        <v>10.056900000000001</v>
      </c>
      <c r="Q30" s="92"/>
      <c r="R30" s="93">
        <f>MAX(R8:R26)</f>
        <v>23.4131</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946</v>
      </c>
      <c r="B8" s="64">
        <f>VLOOKUP($A8,'Return Data'!$B$7:$R$2292,3,0)</f>
        <v>44533</v>
      </c>
      <c r="C8" s="65">
        <f>VLOOKUP($A8,'Return Data'!$B$7:$R$2292,4,0)</f>
        <v>336.65</v>
      </c>
      <c r="D8" s="65">
        <f>VLOOKUP($A8,'Return Data'!$B$7:$R$2292,10,0)</f>
        <v>-0.3876</v>
      </c>
      <c r="E8" s="66">
        <f t="shared" ref="E8:E36" si="0">RANK(D8,D$8:D$36,0)</f>
        <v>16</v>
      </c>
      <c r="F8" s="65">
        <f>VLOOKUP($A8,'Return Data'!$B$7:$R$2292,11,0)</f>
        <v>11.7844</v>
      </c>
      <c r="G8" s="66">
        <f t="shared" ref="G8:G36" si="1">RANK(F8,F$8:F$36,0)</f>
        <v>10</v>
      </c>
      <c r="H8" s="65">
        <f>VLOOKUP($A8,'Return Data'!$B$7:$R$2292,12,0)</f>
        <v>15.3583</v>
      </c>
      <c r="I8" s="66">
        <f t="shared" ref="I8:I36" si="2">RANK(H8,H$8:H$36,0)</f>
        <v>8</v>
      </c>
      <c r="J8" s="65">
        <f>VLOOKUP($A8,'Return Data'!$B$7:$R$2292,13,0)</f>
        <v>34.530900000000003</v>
      </c>
      <c r="K8" s="66">
        <f t="shared" ref="K8:K36" si="3">RANK(J8,J$8:J$36,0)</f>
        <v>10</v>
      </c>
      <c r="L8" s="65">
        <f>VLOOKUP($A8,'Return Data'!$B$7:$R$2292,17,0)</f>
        <v>20.799800000000001</v>
      </c>
      <c r="M8" s="66">
        <f t="shared" ref="M8:M36" si="4">RANK(L8,L$8:L$36,0)</f>
        <v>11</v>
      </c>
      <c r="N8" s="65">
        <f>VLOOKUP($A8,'Return Data'!$B$7:$R$2292,14,0)</f>
        <v>16.077100000000002</v>
      </c>
      <c r="O8" s="66">
        <f t="shared" ref="O8:O26" si="5">RANK(N8,N$8:N$36,0)</f>
        <v>19</v>
      </c>
      <c r="P8" s="65">
        <f>VLOOKUP($A8,'Return Data'!$B$7:$R$2292,15,0)</f>
        <v>14.7552</v>
      </c>
      <c r="Q8" s="66">
        <f t="shared" ref="Q8:Q26" si="6">RANK(P8,P$8:P$36,0)</f>
        <v>17</v>
      </c>
      <c r="R8" s="65">
        <f>VLOOKUP($A8,'Return Data'!$B$7:$R$2292,16,0)</f>
        <v>20.014900000000001</v>
      </c>
      <c r="S8" s="67">
        <f t="shared" ref="S8:S36" si="7">RANK(R8,R$8:R$36,0)</f>
        <v>2</v>
      </c>
    </row>
    <row r="9" spans="1:20" x14ac:dyDescent="0.3">
      <c r="A9" s="63" t="s">
        <v>949</v>
      </c>
      <c r="B9" s="64">
        <f>VLOOKUP($A9,'Return Data'!$B$7:$R$2292,3,0)</f>
        <v>44533</v>
      </c>
      <c r="C9" s="65">
        <f>VLOOKUP($A9,'Return Data'!$B$7:$R$2292,4,0)</f>
        <v>45.99</v>
      </c>
      <c r="D9" s="65">
        <f>VLOOKUP($A9,'Return Data'!$B$7:$R$2292,10,0)</f>
        <v>-1.5625</v>
      </c>
      <c r="E9" s="66">
        <f t="shared" si="0"/>
        <v>22</v>
      </c>
      <c r="F9" s="65">
        <f>VLOOKUP($A9,'Return Data'!$B$7:$R$2292,11,0)</f>
        <v>11.1675</v>
      </c>
      <c r="G9" s="66">
        <f t="shared" si="1"/>
        <v>12</v>
      </c>
      <c r="H9" s="65">
        <f>VLOOKUP($A9,'Return Data'!$B$7:$R$2292,12,0)</f>
        <v>14.659700000000001</v>
      </c>
      <c r="I9" s="66">
        <f t="shared" si="2"/>
        <v>14</v>
      </c>
      <c r="J9" s="65">
        <f>VLOOKUP($A9,'Return Data'!$B$7:$R$2292,13,0)</f>
        <v>28.571400000000001</v>
      </c>
      <c r="K9" s="66">
        <f t="shared" si="3"/>
        <v>22</v>
      </c>
      <c r="L9" s="65">
        <f>VLOOKUP($A9,'Return Data'!$B$7:$R$2292,17,0)</f>
        <v>20.6463</v>
      </c>
      <c r="M9" s="66">
        <f t="shared" si="4"/>
        <v>12</v>
      </c>
      <c r="N9" s="65">
        <f>VLOOKUP($A9,'Return Data'!$B$7:$R$2292,14,0)</f>
        <v>19.613800000000001</v>
      </c>
      <c r="O9" s="66">
        <f t="shared" si="5"/>
        <v>2</v>
      </c>
      <c r="P9" s="65">
        <f>VLOOKUP($A9,'Return Data'!$B$7:$R$2292,15,0)</f>
        <v>20.005099999999999</v>
      </c>
      <c r="Q9" s="66">
        <f t="shared" si="6"/>
        <v>1</v>
      </c>
      <c r="R9" s="65">
        <f>VLOOKUP($A9,'Return Data'!$B$7:$R$2292,16,0)</f>
        <v>13.6587</v>
      </c>
      <c r="S9" s="67">
        <f t="shared" si="7"/>
        <v>16</v>
      </c>
    </row>
    <row r="10" spans="1:20" x14ac:dyDescent="0.3">
      <c r="A10" s="63" t="s">
        <v>950</v>
      </c>
      <c r="B10" s="64">
        <f>VLOOKUP($A10,'Return Data'!$B$7:$R$2292,3,0)</f>
        <v>44533</v>
      </c>
      <c r="C10" s="65">
        <f>VLOOKUP($A10,'Return Data'!$B$7:$R$2292,4,0)</f>
        <v>21.42</v>
      </c>
      <c r="D10" s="65">
        <f>VLOOKUP($A10,'Return Data'!$B$7:$R$2292,10,0)</f>
        <v>-2.7248000000000001</v>
      </c>
      <c r="E10" s="66">
        <f t="shared" si="0"/>
        <v>27</v>
      </c>
      <c r="F10" s="65">
        <f>VLOOKUP($A10,'Return Data'!$B$7:$R$2292,11,0)</f>
        <v>8.3460000000000001</v>
      </c>
      <c r="G10" s="66">
        <f t="shared" si="1"/>
        <v>24</v>
      </c>
      <c r="H10" s="65">
        <f>VLOOKUP($A10,'Return Data'!$B$7:$R$2292,12,0)</f>
        <v>9.9024999999999999</v>
      </c>
      <c r="I10" s="66">
        <f t="shared" si="2"/>
        <v>29</v>
      </c>
      <c r="J10" s="65">
        <f>VLOOKUP($A10,'Return Data'!$B$7:$R$2292,13,0)</f>
        <v>28.571400000000001</v>
      </c>
      <c r="K10" s="66">
        <f t="shared" si="3"/>
        <v>22</v>
      </c>
      <c r="L10" s="65">
        <f>VLOOKUP($A10,'Return Data'!$B$7:$R$2292,17,0)</f>
        <v>18.8386</v>
      </c>
      <c r="M10" s="66">
        <f t="shared" si="4"/>
        <v>21</v>
      </c>
      <c r="N10" s="65">
        <f>VLOOKUP($A10,'Return Data'!$B$7:$R$2292,14,0)</f>
        <v>16.1053</v>
      </c>
      <c r="O10" s="66">
        <f t="shared" si="5"/>
        <v>18</v>
      </c>
      <c r="P10" s="65">
        <f>VLOOKUP($A10,'Return Data'!$B$7:$R$2292,15,0)</f>
        <v>13.2113</v>
      </c>
      <c r="Q10" s="66">
        <f t="shared" si="6"/>
        <v>24</v>
      </c>
      <c r="R10" s="65">
        <f>VLOOKUP($A10,'Return Data'!$B$7:$R$2292,16,0)</f>
        <v>6.8743999999999996</v>
      </c>
      <c r="S10" s="67">
        <f t="shared" si="7"/>
        <v>29</v>
      </c>
    </row>
    <row r="11" spans="1:20" x14ac:dyDescent="0.3">
      <c r="A11" s="63" t="s">
        <v>952</v>
      </c>
      <c r="B11" s="64">
        <f>VLOOKUP($A11,'Return Data'!$B$7:$R$2292,3,0)</f>
        <v>44533</v>
      </c>
      <c r="C11" s="65">
        <f>VLOOKUP($A11,'Return Data'!$B$7:$R$2292,4,0)</f>
        <v>138.02000000000001</v>
      </c>
      <c r="D11" s="65">
        <f>VLOOKUP($A11,'Return Data'!$B$7:$R$2292,10,0)</f>
        <v>-0.95440000000000003</v>
      </c>
      <c r="E11" s="66">
        <f t="shared" si="0"/>
        <v>20</v>
      </c>
      <c r="F11" s="65">
        <f>VLOOKUP($A11,'Return Data'!$B$7:$R$2292,11,0)</f>
        <v>9.6964000000000006</v>
      </c>
      <c r="G11" s="66">
        <f t="shared" si="1"/>
        <v>20</v>
      </c>
      <c r="H11" s="65">
        <f>VLOOKUP($A11,'Return Data'!$B$7:$R$2292,12,0)</f>
        <v>12.220499999999999</v>
      </c>
      <c r="I11" s="66">
        <f t="shared" si="2"/>
        <v>21</v>
      </c>
      <c r="J11" s="65">
        <f>VLOOKUP($A11,'Return Data'!$B$7:$R$2292,13,0)</f>
        <v>28.918399999999998</v>
      </c>
      <c r="K11" s="66">
        <f t="shared" si="3"/>
        <v>21</v>
      </c>
      <c r="L11" s="65">
        <f>VLOOKUP($A11,'Return Data'!$B$7:$R$2292,17,0)</f>
        <v>19.483799999999999</v>
      </c>
      <c r="M11" s="66">
        <f t="shared" si="4"/>
        <v>18</v>
      </c>
      <c r="N11" s="65">
        <f>VLOOKUP($A11,'Return Data'!$B$7:$R$2292,14,0)</f>
        <v>18.626799999999999</v>
      </c>
      <c r="O11" s="66">
        <f t="shared" si="5"/>
        <v>6</v>
      </c>
      <c r="P11" s="65">
        <f>VLOOKUP($A11,'Return Data'!$B$7:$R$2292,15,0)</f>
        <v>16.460599999999999</v>
      </c>
      <c r="Q11" s="66">
        <f t="shared" si="6"/>
        <v>6</v>
      </c>
      <c r="R11" s="65">
        <f>VLOOKUP($A11,'Return Data'!$B$7:$R$2292,16,0)</f>
        <v>16.480899999999998</v>
      </c>
      <c r="S11" s="67">
        <f t="shared" si="7"/>
        <v>10</v>
      </c>
    </row>
    <row r="12" spans="1:20" x14ac:dyDescent="0.3">
      <c r="A12" s="63" t="s">
        <v>955</v>
      </c>
      <c r="B12" s="64">
        <f>VLOOKUP($A12,'Return Data'!$B$7:$R$2292,3,0)</f>
        <v>44533</v>
      </c>
      <c r="C12" s="65">
        <f>VLOOKUP($A12,'Return Data'!$B$7:$R$2292,4,0)</f>
        <v>41.12</v>
      </c>
      <c r="D12" s="65">
        <f>VLOOKUP($A12,'Return Data'!$B$7:$R$2292,10,0)</f>
        <v>-1.4854000000000001</v>
      </c>
      <c r="E12" s="66">
        <f t="shared" si="0"/>
        <v>21</v>
      </c>
      <c r="F12" s="65">
        <f>VLOOKUP($A12,'Return Data'!$B$7:$R$2292,11,0)</f>
        <v>9.7410999999999994</v>
      </c>
      <c r="G12" s="66">
        <f t="shared" si="1"/>
        <v>19</v>
      </c>
      <c r="H12" s="65">
        <f>VLOOKUP($A12,'Return Data'!$B$7:$R$2292,12,0)</f>
        <v>13.4971</v>
      </c>
      <c r="I12" s="66">
        <f t="shared" si="2"/>
        <v>16</v>
      </c>
      <c r="J12" s="65">
        <f>VLOOKUP($A12,'Return Data'!$B$7:$R$2292,13,0)</f>
        <v>31.0807</v>
      </c>
      <c r="K12" s="66">
        <f t="shared" si="3"/>
        <v>17</v>
      </c>
      <c r="L12" s="65">
        <f>VLOOKUP($A12,'Return Data'!$B$7:$R$2292,17,0)</f>
        <v>23.924099999999999</v>
      </c>
      <c r="M12" s="66">
        <f t="shared" si="4"/>
        <v>2</v>
      </c>
      <c r="N12" s="65">
        <f>VLOOKUP($A12,'Return Data'!$B$7:$R$2292,14,0)</f>
        <v>20.704499999999999</v>
      </c>
      <c r="O12" s="66">
        <f t="shared" si="5"/>
        <v>1</v>
      </c>
      <c r="P12" s="65">
        <f>VLOOKUP($A12,'Return Data'!$B$7:$R$2292,15,0)</f>
        <v>18.827999999999999</v>
      </c>
      <c r="Q12" s="66">
        <f t="shared" si="6"/>
        <v>2</v>
      </c>
      <c r="R12" s="65">
        <f>VLOOKUP($A12,'Return Data'!$B$7:$R$2292,16,0)</f>
        <v>13.334099999999999</v>
      </c>
      <c r="S12" s="67">
        <f t="shared" si="7"/>
        <v>17</v>
      </c>
    </row>
    <row r="13" spans="1:20" x14ac:dyDescent="0.3">
      <c r="A13" s="63" t="s">
        <v>957</v>
      </c>
      <c r="B13" s="64">
        <f>VLOOKUP($A13,'Return Data'!$B$7:$R$2292,3,0)</f>
        <v>44533</v>
      </c>
      <c r="C13" s="65">
        <f>VLOOKUP($A13,'Return Data'!$B$7:$R$2292,4,0)</f>
        <v>285.53300000000002</v>
      </c>
      <c r="D13" s="65">
        <f>VLOOKUP($A13,'Return Data'!$B$7:$R$2292,10,0)</f>
        <v>-5.4382000000000001</v>
      </c>
      <c r="E13" s="66">
        <f t="shared" si="0"/>
        <v>29</v>
      </c>
      <c r="F13" s="65">
        <f>VLOOKUP($A13,'Return Data'!$B$7:$R$2292,11,0)</f>
        <v>5.4249999999999998</v>
      </c>
      <c r="G13" s="66">
        <f t="shared" si="1"/>
        <v>29</v>
      </c>
      <c r="H13" s="65">
        <f>VLOOKUP($A13,'Return Data'!$B$7:$R$2292,12,0)</f>
        <v>10.7202</v>
      </c>
      <c r="I13" s="66">
        <f t="shared" si="2"/>
        <v>25</v>
      </c>
      <c r="J13" s="65">
        <f>VLOOKUP($A13,'Return Data'!$B$7:$R$2292,13,0)</f>
        <v>24.594899999999999</v>
      </c>
      <c r="K13" s="66">
        <f t="shared" si="3"/>
        <v>28</v>
      </c>
      <c r="L13" s="65">
        <f>VLOOKUP($A13,'Return Data'!$B$7:$R$2292,17,0)</f>
        <v>13.4122</v>
      </c>
      <c r="M13" s="66">
        <f t="shared" si="4"/>
        <v>28</v>
      </c>
      <c r="N13" s="65">
        <f>VLOOKUP($A13,'Return Data'!$B$7:$R$2292,14,0)</f>
        <v>13.0717</v>
      </c>
      <c r="O13" s="66">
        <f t="shared" si="5"/>
        <v>26</v>
      </c>
      <c r="P13" s="65">
        <f>VLOOKUP($A13,'Return Data'!$B$7:$R$2292,15,0)</f>
        <v>12.112299999999999</v>
      </c>
      <c r="Q13" s="66">
        <f t="shared" si="6"/>
        <v>26</v>
      </c>
      <c r="R13" s="65">
        <f>VLOOKUP($A13,'Return Data'!$B$7:$R$2292,16,0)</f>
        <v>19.575900000000001</v>
      </c>
      <c r="S13" s="67">
        <f t="shared" si="7"/>
        <v>6</v>
      </c>
    </row>
    <row r="14" spans="1:20" x14ac:dyDescent="0.3">
      <c r="A14" s="63" t="s">
        <v>958</v>
      </c>
      <c r="B14" s="64">
        <f>VLOOKUP($A14,'Return Data'!$B$7:$R$2292,3,0)</f>
        <v>44533</v>
      </c>
      <c r="C14" s="65">
        <f>VLOOKUP($A14,'Return Data'!$B$7:$R$2292,4,0)</f>
        <v>53.86</v>
      </c>
      <c r="D14" s="65">
        <f>VLOOKUP($A14,'Return Data'!$B$7:$R$2292,10,0)</f>
        <v>-1.7333000000000001</v>
      </c>
      <c r="E14" s="66">
        <f t="shared" si="0"/>
        <v>25</v>
      </c>
      <c r="F14" s="65">
        <f>VLOOKUP($A14,'Return Data'!$B$7:$R$2292,11,0)</f>
        <v>10.165699999999999</v>
      </c>
      <c r="G14" s="66">
        <f t="shared" si="1"/>
        <v>16</v>
      </c>
      <c r="H14" s="65">
        <f>VLOOKUP($A14,'Return Data'!$B$7:$R$2292,12,0)</f>
        <v>13.08</v>
      </c>
      <c r="I14" s="66">
        <f t="shared" si="2"/>
        <v>18</v>
      </c>
      <c r="J14" s="65">
        <f>VLOOKUP($A14,'Return Data'!$B$7:$R$2292,13,0)</f>
        <v>30.065200000000001</v>
      </c>
      <c r="K14" s="66">
        <f t="shared" si="3"/>
        <v>20</v>
      </c>
      <c r="L14" s="65">
        <f>VLOOKUP($A14,'Return Data'!$B$7:$R$2292,17,0)</f>
        <v>20.360800000000001</v>
      </c>
      <c r="M14" s="66">
        <f t="shared" si="4"/>
        <v>14</v>
      </c>
      <c r="N14" s="65">
        <f>VLOOKUP($A14,'Return Data'!$B$7:$R$2292,14,0)</f>
        <v>16.9238</v>
      </c>
      <c r="O14" s="66">
        <f t="shared" si="5"/>
        <v>13</v>
      </c>
      <c r="P14" s="65">
        <f>VLOOKUP($A14,'Return Data'!$B$7:$R$2292,15,0)</f>
        <v>16.646100000000001</v>
      </c>
      <c r="Q14" s="66">
        <f t="shared" si="6"/>
        <v>5</v>
      </c>
      <c r="R14" s="65">
        <f>VLOOKUP($A14,'Return Data'!$B$7:$R$2292,16,0)</f>
        <v>14.361000000000001</v>
      </c>
      <c r="S14" s="67">
        <f t="shared" si="7"/>
        <v>14</v>
      </c>
    </row>
    <row r="15" spans="1:20" x14ac:dyDescent="0.3">
      <c r="A15" s="63" t="s">
        <v>960</v>
      </c>
      <c r="B15" s="64">
        <f>VLOOKUP($A15,'Return Data'!$B$7:$R$2292,3,0)</f>
        <v>44533</v>
      </c>
      <c r="C15" s="65">
        <f>VLOOKUP($A15,'Return Data'!$B$7:$R$2292,4,0)</f>
        <v>1685.6443196410801</v>
      </c>
      <c r="D15" s="65">
        <f>VLOOKUP($A15,'Return Data'!$B$7:$R$2292,10,0)</f>
        <v>0.46060000000000001</v>
      </c>
      <c r="E15" s="66">
        <f t="shared" si="0"/>
        <v>10</v>
      </c>
      <c r="F15" s="65">
        <f>VLOOKUP($A15,'Return Data'!$B$7:$R$2292,11,0)</f>
        <v>7.4006999999999996</v>
      </c>
      <c r="G15" s="66">
        <f t="shared" si="1"/>
        <v>26</v>
      </c>
      <c r="H15" s="65">
        <f>VLOOKUP($A15,'Return Data'!$B$7:$R$2292,12,0)</f>
        <v>12.2468</v>
      </c>
      <c r="I15" s="66">
        <f t="shared" si="2"/>
        <v>20</v>
      </c>
      <c r="J15" s="65">
        <f>VLOOKUP($A15,'Return Data'!$B$7:$R$2292,13,0)</f>
        <v>37.396500000000003</v>
      </c>
      <c r="K15" s="66">
        <f t="shared" si="3"/>
        <v>4</v>
      </c>
      <c r="L15" s="65">
        <f>VLOOKUP($A15,'Return Data'!$B$7:$R$2292,17,0)</f>
        <v>22.3246</v>
      </c>
      <c r="M15" s="66">
        <f t="shared" si="4"/>
        <v>5</v>
      </c>
      <c r="N15" s="65">
        <f>VLOOKUP($A15,'Return Data'!$B$7:$R$2292,14,0)</f>
        <v>16.5623</v>
      </c>
      <c r="O15" s="66">
        <f t="shared" si="5"/>
        <v>17</v>
      </c>
      <c r="P15" s="65">
        <f>VLOOKUP($A15,'Return Data'!$B$7:$R$2292,15,0)</f>
        <v>13.890700000000001</v>
      </c>
      <c r="Q15" s="66">
        <f t="shared" si="6"/>
        <v>22</v>
      </c>
      <c r="R15" s="65">
        <f>VLOOKUP($A15,'Return Data'!$B$7:$R$2292,16,0)</f>
        <v>20.0763</v>
      </c>
      <c r="S15" s="67">
        <f t="shared" si="7"/>
        <v>1</v>
      </c>
    </row>
    <row r="16" spans="1:20" x14ac:dyDescent="0.3">
      <c r="A16" s="63" t="s">
        <v>962</v>
      </c>
      <c r="B16" s="64">
        <f>VLOOKUP($A16,'Return Data'!$B$7:$R$2292,3,0)</f>
        <v>44533</v>
      </c>
      <c r="C16" s="65">
        <f>VLOOKUP($A16,'Return Data'!$B$7:$R$2292,4,0)</f>
        <v>828.67569090108304</v>
      </c>
      <c r="D16" s="65">
        <f>VLOOKUP($A16,'Return Data'!$B$7:$R$2292,10,0)</f>
        <v>1.1284000000000001</v>
      </c>
      <c r="E16" s="66">
        <f t="shared" si="0"/>
        <v>5</v>
      </c>
      <c r="F16" s="65">
        <f>VLOOKUP($A16,'Return Data'!$B$7:$R$2292,11,0)</f>
        <v>8.2547999999999995</v>
      </c>
      <c r="G16" s="66">
        <f t="shared" si="1"/>
        <v>25</v>
      </c>
      <c r="H16" s="65">
        <f>VLOOKUP($A16,'Return Data'!$B$7:$R$2292,12,0)</f>
        <v>10.877000000000001</v>
      </c>
      <c r="I16" s="66">
        <f t="shared" si="2"/>
        <v>23</v>
      </c>
      <c r="J16" s="65">
        <f>VLOOKUP($A16,'Return Data'!$B$7:$R$2292,13,0)</f>
        <v>34.497399999999999</v>
      </c>
      <c r="K16" s="66">
        <f t="shared" si="3"/>
        <v>11</v>
      </c>
      <c r="L16" s="65">
        <f>VLOOKUP($A16,'Return Data'!$B$7:$R$2292,17,0)</f>
        <v>16.860700000000001</v>
      </c>
      <c r="M16" s="66">
        <f t="shared" si="4"/>
        <v>26</v>
      </c>
      <c r="N16" s="65">
        <f>VLOOKUP($A16,'Return Data'!$B$7:$R$2292,14,0)</f>
        <v>13.694800000000001</v>
      </c>
      <c r="O16" s="66">
        <f t="shared" si="5"/>
        <v>25</v>
      </c>
      <c r="P16" s="65">
        <f>VLOOKUP($A16,'Return Data'!$B$7:$R$2292,15,0)</f>
        <v>13.989800000000001</v>
      </c>
      <c r="Q16" s="66">
        <f t="shared" si="6"/>
        <v>21</v>
      </c>
      <c r="R16" s="65">
        <f>VLOOKUP($A16,'Return Data'!$B$7:$R$2292,16,0)</f>
        <v>19.104500000000002</v>
      </c>
      <c r="S16" s="67">
        <f t="shared" si="7"/>
        <v>7</v>
      </c>
    </row>
    <row r="17" spans="1:19" x14ac:dyDescent="0.3">
      <c r="A17" s="63" t="s">
        <v>964</v>
      </c>
      <c r="B17" s="64">
        <f>VLOOKUP($A17,'Return Data'!$B$7:$R$2292,3,0)</f>
        <v>44533</v>
      </c>
      <c r="C17" s="65">
        <f>VLOOKUP($A17,'Return Data'!$B$7:$R$2292,4,0)</f>
        <v>312.93549999999999</v>
      </c>
      <c r="D17" s="65">
        <f>VLOOKUP($A17,'Return Data'!$B$7:$R$2292,10,0)</f>
        <v>-1.6425000000000001</v>
      </c>
      <c r="E17" s="66">
        <f t="shared" si="0"/>
        <v>24</v>
      </c>
      <c r="F17" s="65">
        <f>VLOOKUP($A17,'Return Data'!$B$7:$R$2292,11,0)</f>
        <v>8.6578999999999997</v>
      </c>
      <c r="G17" s="66">
        <f t="shared" si="1"/>
        <v>23</v>
      </c>
      <c r="H17" s="65">
        <f>VLOOKUP($A17,'Return Data'!$B$7:$R$2292,12,0)</f>
        <v>10.3835</v>
      </c>
      <c r="I17" s="66">
        <f t="shared" si="2"/>
        <v>27</v>
      </c>
      <c r="J17" s="65">
        <f>VLOOKUP($A17,'Return Data'!$B$7:$R$2292,13,0)</f>
        <v>28.285299999999999</v>
      </c>
      <c r="K17" s="66">
        <f t="shared" si="3"/>
        <v>24</v>
      </c>
      <c r="L17" s="65">
        <f>VLOOKUP($A17,'Return Data'!$B$7:$R$2292,17,0)</f>
        <v>18.106000000000002</v>
      </c>
      <c r="M17" s="66">
        <f t="shared" si="4"/>
        <v>24</v>
      </c>
      <c r="N17" s="65">
        <f>VLOOKUP($A17,'Return Data'!$B$7:$R$2292,14,0)</f>
        <v>16.6388</v>
      </c>
      <c r="O17" s="66">
        <f t="shared" si="5"/>
        <v>16</v>
      </c>
      <c r="P17" s="65">
        <f>VLOOKUP($A17,'Return Data'!$B$7:$R$2292,15,0)</f>
        <v>15.3544</v>
      </c>
      <c r="Q17" s="66">
        <f t="shared" si="6"/>
        <v>13</v>
      </c>
      <c r="R17" s="65">
        <f>VLOOKUP($A17,'Return Data'!$B$7:$R$2292,16,0)</f>
        <v>19.875599999999999</v>
      </c>
      <c r="S17" s="67">
        <f t="shared" si="7"/>
        <v>4</v>
      </c>
    </row>
    <row r="18" spans="1:19" x14ac:dyDescent="0.3">
      <c r="A18" s="63" t="s">
        <v>966</v>
      </c>
      <c r="B18" s="64">
        <f>VLOOKUP($A18,'Return Data'!$B$7:$R$2292,3,0)</f>
        <v>44533</v>
      </c>
      <c r="C18" s="65">
        <f>VLOOKUP($A18,'Return Data'!$B$7:$R$2292,4,0)</f>
        <v>64.319999999999993</v>
      </c>
      <c r="D18" s="65">
        <f>VLOOKUP($A18,'Return Data'!$B$7:$R$2292,10,0)</f>
        <v>1.2594000000000001</v>
      </c>
      <c r="E18" s="66">
        <f t="shared" si="0"/>
        <v>4</v>
      </c>
      <c r="F18" s="65">
        <f>VLOOKUP($A18,'Return Data'!$B$7:$R$2292,11,0)</f>
        <v>12.094799999999999</v>
      </c>
      <c r="G18" s="66">
        <f t="shared" si="1"/>
        <v>9</v>
      </c>
      <c r="H18" s="65">
        <f>VLOOKUP($A18,'Return Data'!$B$7:$R$2292,12,0)</f>
        <v>14.8161</v>
      </c>
      <c r="I18" s="66">
        <f t="shared" si="2"/>
        <v>13</v>
      </c>
      <c r="J18" s="65">
        <f>VLOOKUP($A18,'Return Data'!$B$7:$R$2292,13,0)</f>
        <v>34.984299999999998</v>
      </c>
      <c r="K18" s="66">
        <f t="shared" si="3"/>
        <v>9</v>
      </c>
      <c r="L18" s="65">
        <f>VLOOKUP($A18,'Return Data'!$B$7:$R$2292,17,0)</f>
        <v>21.232500000000002</v>
      </c>
      <c r="M18" s="66">
        <f t="shared" si="4"/>
        <v>10</v>
      </c>
      <c r="N18" s="65">
        <f>VLOOKUP($A18,'Return Data'!$B$7:$R$2292,14,0)</f>
        <v>16.9053</v>
      </c>
      <c r="O18" s="66">
        <f t="shared" si="5"/>
        <v>14</v>
      </c>
      <c r="P18" s="65">
        <f>VLOOKUP($A18,'Return Data'!$B$7:$R$2292,15,0)</f>
        <v>15.991400000000001</v>
      </c>
      <c r="Q18" s="66">
        <f t="shared" si="6"/>
        <v>10</v>
      </c>
      <c r="R18" s="65">
        <f>VLOOKUP($A18,'Return Data'!$B$7:$R$2292,16,0)</f>
        <v>14.736599999999999</v>
      </c>
      <c r="S18" s="67">
        <f t="shared" si="7"/>
        <v>13</v>
      </c>
    </row>
    <row r="19" spans="1:19" x14ac:dyDescent="0.3">
      <c r="A19" s="63" t="s">
        <v>968</v>
      </c>
      <c r="B19" s="64">
        <f>VLOOKUP($A19,'Return Data'!$B$7:$R$2292,3,0)</f>
        <v>44533</v>
      </c>
      <c r="C19" s="65">
        <f>VLOOKUP($A19,'Return Data'!$B$7:$R$2292,4,0)</f>
        <v>38.799999999999997</v>
      </c>
      <c r="D19" s="65">
        <f>VLOOKUP($A19,'Return Data'!$B$7:$R$2292,10,0)</f>
        <v>-0.3851</v>
      </c>
      <c r="E19" s="66">
        <f t="shared" si="0"/>
        <v>15</v>
      </c>
      <c r="F19" s="65">
        <f>VLOOKUP($A19,'Return Data'!$B$7:$R$2292,11,0)</f>
        <v>12.2036</v>
      </c>
      <c r="G19" s="66">
        <f t="shared" si="1"/>
        <v>7</v>
      </c>
      <c r="H19" s="65">
        <f>VLOOKUP($A19,'Return Data'!$B$7:$R$2292,12,0)</f>
        <v>17.825700000000001</v>
      </c>
      <c r="I19" s="66">
        <f t="shared" si="2"/>
        <v>2</v>
      </c>
      <c r="J19" s="65">
        <f>VLOOKUP($A19,'Return Data'!$B$7:$R$2292,13,0)</f>
        <v>36.908999999999999</v>
      </c>
      <c r="K19" s="66">
        <f t="shared" si="3"/>
        <v>5</v>
      </c>
      <c r="L19" s="65">
        <f>VLOOKUP($A19,'Return Data'!$B$7:$R$2292,17,0)</f>
        <v>23.171800000000001</v>
      </c>
      <c r="M19" s="66">
        <f t="shared" si="4"/>
        <v>3</v>
      </c>
      <c r="N19" s="65">
        <f>VLOOKUP($A19,'Return Data'!$B$7:$R$2292,14,0)</f>
        <v>19.404900000000001</v>
      </c>
      <c r="O19" s="66">
        <f t="shared" si="5"/>
        <v>3</v>
      </c>
      <c r="P19" s="65">
        <f>VLOOKUP($A19,'Return Data'!$B$7:$R$2292,15,0)</f>
        <v>15.3072</v>
      </c>
      <c r="Q19" s="66">
        <f t="shared" si="6"/>
        <v>14</v>
      </c>
      <c r="R19" s="65">
        <f>VLOOKUP($A19,'Return Data'!$B$7:$R$2292,16,0)</f>
        <v>15.2392</v>
      </c>
      <c r="S19" s="67">
        <f t="shared" si="7"/>
        <v>12</v>
      </c>
    </row>
    <row r="20" spans="1:19" x14ac:dyDescent="0.3">
      <c r="A20" s="63" t="s">
        <v>971</v>
      </c>
      <c r="B20" s="64">
        <f>VLOOKUP($A20,'Return Data'!$B$7:$R$2292,3,0)</f>
        <v>44533</v>
      </c>
      <c r="C20" s="65">
        <f>VLOOKUP($A20,'Return Data'!$B$7:$R$2292,4,0)</f>
        <v>50</v>
      </c>
      <c r="D20" s="65">
        <f>VLOOKUP($A20,'Return Data'!$B$7:$R$2292,10,0)</f>
        <v>0.82679999999999998</v>
      </c>
      <c r="E20" s="66">
        <f t="shared" si="0"/>
        <v>8</v>
      </c>
      <c r="F20" s="65">
        <f>VLOOKUP($A20,'Return Data'!$B$7:$R$2292,11,0)</f>
        <v>13.507400000000001</v>
      </c>
      <c r="G20" s="66">
        <f t="shared" si="1"/>
        <v>4</v>
      </c>
      <c r="H20" s="65">
        <f>VLOOKUP($A20,'Return Data'!$B$7:$R$2292,12,0)</f>
        <v>16.577300000000001</v>
      </c>
      <c r="I20" s="66">
        <f t="shared" si="2"/>
        <v>5</v>
      </c>
      <c r="J20" s="65">
        <f>VLOOKUP($A20,'Return Data'!$B$7:$R$2292,13,0)</f>
        <v>32.696399999999997</v>
      </c>
      <c r="K20" s="66">
        <f t="shared" si="3"/>
        <v>14</v>
      </c>
      <c r="L20" s="65">
        <f>VLOOKUP($A20,'Return Data'!$B$7:$R$2292,17,0)</f>
        <v>22.099599999999999</v>
      </c>
      <c r="M20" s="66">
        <f t="shared" si="4"/>
        <v>7</v>
      </c>
      <c r="N20" s="65">
        <f>VLOOKUP($A20,'Return Data'!$B$7:$R$2292,14,0)</f>
        <v>17.510300000000001</v>
      </c>
      <c r="O20" s="66">
        <f t="shared" si="5"/>
        <v>10</v>
      </c>
      <c r="P20" s="65">
        <f>VLOOKUP($A20,'Return Data'!$B$7:$R$2292,15,0)</f>
        <v>16.189499999999999</v>
      </c>
      <c r="Q20" s="66">
        <f t="shared" si="6"/>
        <v>9</v>
      </c>
      <c r="R20" s="65">
        <f>VLOOKUP($A20,'Return Data'!$B$7:$R$2292,16,0)</f>
        <v>10.944800000000001</v>
      </c>
      <c r="S20" s="67">
        <f t="shared" si="7"/>
        <v>24</v>
      </c>
    </row>
    <row r="21" spans="1:19" x14ac:dyDescent="0.3">
      <c r="A21" s="63" t="s">
        <v>972</v>
      </c>
      <c r="B21" s="64">
        <f>VLOOKUP($A21,'Return Data'!$B$7:$R$2292,3,0)</f>
        <v>44533</v>
      </c>
      <c r="C21" s="65">
        <f>VLOOKUP($A21,'Return Data'!$B$7:$R$2292,4,0)</f>
        <v>28.63</v>
      </c>
      <c r="D21" s="65">
        <f>VLOOKUP($A21,'Return Data'!$B$7:$R$2292,10,0)</f>
        <v>-3.49E-2</v>
      </c>
      <c r="E21" s="66">
        <f t="shared" si="0"/>
        <v>12</v>
      </c>
      <c r="F21" s="65">
        <f>VLOOKUP($A21,'Return Data'!$B$7:$R$2292,11,0)</f>
        <v>9.1082000000000001</v>
      </c>
      <c r="G21" s="66">
        <f t="shared" si="1"/>
        <v>22</v>
      </c>
      <c r="H21" s="65">
        <f>VLOOKUP($A21,'Return Data'!$B$7:$R$2292,12,0)</f>
        <v>10.5832</v>
      </c>
      <c r="I21" s="66">
        <f t="shared" si="2"/>
        <v>26</v>
      </c>
      <c r="J21" s="65">
        <f>VLOOKUP($A21,'Return Data'!$B$7:$R$2292,13,0)</f>
        <v>22.9283</v>
      </c>
      <c r="K21" s="66">
        <f t="shared" si="3"/>
        <v>29</v>
      </c>
      <c r="L21" s="65">
        <f>VLOOKUP($A21,'Return Data'!$B$7:$R$2292,17,0)</f>
        <v>13.338800000000001</v>
      </c>
      <c r="M21" s="66">
        <f t="shared" si="4"/>
        <v>29</v>
      </c>
      <c r="N21" s="65">
        <f>VLOOKUP($A21,'Return Data'!$B$7:$R$2292,14,0)</f>
        <v>12.483700000000001</v>
      </c>
      <c r="O21" s="66">
        <f t="shared" si="5"/>
        <v>27</v>
      </c>
      <c r="P21" s="65">
        <f>VLOOKUP($A21,'Return Data'!$B$7:$R$2292,15,0)</f>
        <v>13.3949</v>
      </c>
      <c r="Q21" s="66">
        <f t="shared" si="6"/>
        <v>23</v>
      </c>
      <c r="R21" s="65">
        <f>VLOOKUP($A21,'Return Data'!$B$7:$R$2292,16,0)</f>
        <v>11.3072</v>
      </c>
      <c r="S21" s="67">
        <f t="shared" si="7"/>
        <v>23</v>
      </c>
    </row>
    <row r="22" spans="1:19" x14ac:dyDescent="0.3">
      <c r="A22" s="63" t="s">
        <v>974</v>
      </c>
      <c r="B22" s="64">
        <f>VLOOKUP($A22,'Return Data'!$B$7:$R$2292,3,0)</f>
        <v>44533</v>
      </c>
      <c r="C22" s="65">
        <f>VLOOKUP($A22,'Return Data'!$B$7:$R$2292,4,0)</f>
        <v>44.6</v>
      </c>
      <c r="D22" s="65">
        <f>VLOOKUP($A22,'Return Data'!$B$7:$R$2292,10,0)</f>
        <v>1.5251999999999999</v>
      </c>
      <c r="E22" s="66">
        <f t="shared" si="0"/>
        <v>2</v>
      </c>
      <c r="F22" s="65">
        <f>VLOOKUP($A22,'Return Data'!$B$7:$R$2292,11,0)</f>
        <v>15.2157</v>
      </c>
      <c r="G22" s="66">
        <f t="shared" si="1"/>
        <v>1</v>
      </c>
      <c r="H22" s="65">
        <f>VLOOKUP($A22,'Return Data'!$B$7:$R$2292,12,0)</f>
        <v>20.768999999999998</v>
      </c>
      <c r="I22" s="66">
        <f t="shared" si="2"/>
        <v>1</v>
      </c>
      <c r="J22" s="65">
        <f>VLOOKUP($A22,'Return Data'!$B$7:$R$2292,13,0)</f>
        <v>38.681600000000003</v>
      </c>
      <c r="K22" s="66">
        <f t="shared" si="3"/>
        <v>3</v>
      </c>
      <c r="L22" s="65">
        <f>VLOOKUP($A22,'Return Data'!$B$7:$R$2292,17,0)</f>
        <v>22.860800000000001</v>
      </c>
      <c r="M22" s="66">
        <f t="shared" si="4"/>
        <v>4</v>
      </c>
      <c r="N22" s="65">
        <f>VLOOKUP($A22,'Return Data'!$B$7:$R$2292,14,0)</f>
        <v>17.945900000000002</v>
      </c>
      <c r="O22" s="66">
        <f t="shared" si="5"/>
        <v>7</v>
      </c>
      <c r="P22" s="65">
        <f>VLOOKUP($A22,'Return Data'!$B$7:$R$2292,15,0)</f>
        <v>16.260999999999999</v>
      </c>
      <c r="Q22" s="66">
        <f t="shared" si="6"/>
        <v>8</v>
      </c>
      <c r="R22" s="65">
        <f>VLOOKUP($A22,'Return Data'!$B$7:$R$2292,16,0)</f>
        <v>12.933</v>
      </c>
      <c r="S22" s="67">
        <f t="shared" si="7"/>
        <v>18</v>
      </c>
    </row>
    <row r="23" spans="1:19" x14ac:dyDescent="0.3">
      <c r="A23" s="63" t="s">
        <v>976</v>
      </c>
      <c r="B23" s="64">
        <f>VLOOKUP($A23,'Return Data'!$B$7:$R$2292,3,0)</f>
        <v>44533</v>
      </c>
      <c r="C23" s="65">
        <f>VLOOKUP($A23,'Return Data'!$B$7:$R$2292,4,0)</f>
        <v>97.976900000000001</v>
      </c>
      <c r="D23" s="65">
        <f>VLOOKUP($A23,'Return Data'!$B$7:$R$2292,10,0)</f>
        <v>1.7908999999999999</v>
      </c>
      <c r="E23" s="66">
        <f t="shared" si="0"/>
        <v>1</v>
      </c>
      <c r="F23" s="65">
        <f>VLOOKUP($A23,'Return Data'!$B$7:$R$2292,11,0)</f>
        <v>12.1922</v>
      </c>
      <c r="G23" s="66">
        <f t="shared" si="1"/>
        <v>8</v>
      </c>
      <c r="H23" s="65">
        <f>VLOOKUP($A23,'Return Data'!$B$7:$R$2292,12,0)</f>
        <v>15.033899999999999</v>
      </c>
      <c r="I23" s="66">
        <f t="shared" si="2"/>
        <v>11</v>
      </c>
      <c r="J23" s="65">
        <f>VLOOKUP($A23,'Return Data'!$B$7:$R$2292,13,0)</f>
        <v>26.830100000000002</v>
      </c>
      <c r="K23" s="66">
        <f t="shared" si="3"/>
        <v>25</v>
      </c>
      <c r="L23" s="65">
        <f>VLOOKUP($A23,'Return Data'!$B$7:$R$2292,17,0)</f>
        <v>20.195</v>
      </c>
      <c r="M23" s="66">
        <f t="shared" si="4"/>
        <v>15</v>
      </c>
      <c r="N23" s="65">
        <f>VLOOKUP($A23,'Return Data'!$B$7:$R$2292,14,0)</f>
        <v>14.6571</v>
      </c>
      <c r="O23" s="66">
        <f t="shared" si="5"/>
        <v>23</v>
      </c>
      <c r="P23" s="65">
        <f>VLOOKUP($A23,'Return Data'!$B$7:$R$2292,15,0)</f>
        <v>13.134</v>
      </c>
      <c r="Q23" s="66">
        <f t="shared" si="6"/>
        <v>25</v>
      </c>
      <c r="R23" s="65">
        <f>VLOOKUP($A23,'Return Data'!$B$7:$R$2292,16,0)</f>
        <v>8.9257000000000009</v>
      </c>
      <c r="S23" s="67">
        <f t="shared" si="7"/>
        <v>28</v>
      </c>
    </row>
    <row r="24" spans="1:19" x14ac:dyDescent="0.3">
      <c r="A24" s="63" t="s">
        <v>1903</v>
      </c>
      <c r="B24" s="64">
        <f>VLOOKUP($A24,'Return Data'!$B$7:$R$2292,3,0)</f>
        <v>44533</v>
      </c>
      <c r="C24" s="65">
        <f>VLOOKUP($A24,'Return Data'!$B$7:$R$2292,4,0)</f>
        <v>371.887</v>
      </c>
      <c r="D24" s="65">
        <f>VLOOKUP($A24,'Return Data'!$B$7:$R$2292,10,0)</f>
        <v>-0.94499999999999995</v>
      </c>
      <c r="E24" s="66">
        <f t="shared" si="0"/>
        <v>19</v>
      </c>
      <c r="F24" s="65">
        <f>VLOOKUP($A24,'Return Data'!$B$7:$R$2292,11,0)</f>
        <v>10.9415</v>
      </c>
      <c r="G24" s="66">
        <f t="shared" si="1"/>
        <v>14</v>
      </c>
      <c r="H24" s="65">
        <f>VLOOKUP($A24,'Return Data'!$B$7:$R$2292,12,0)</f>
        <v>15.186299999999999</v>
      </c>
      <c r="I24" s="66">
        <f t="shared" si="2"/>
        <v>9</v>
      </c>
      <c r="J24" s="65">
        <f>VLOOKUP($A24,'Return Data'!$B$7:$R$2292,13,0)</f>
        <v>34.298900000000003</v>
      </c>
      <c r="K24" s="66">
        <f t="shared" si="3"/>
        <v>12</v>
      </c>
      <c r="L24" s="65">
        <f>VLOOKUP($A24,'Return Data'!$B$7:$R$2292,17,0)</f>
        <v>22.154900000000001</v>
      </c>
      <c r="M24" s="66">
        <f t="shared" si="4"/>
        <v>6</v>
      </c>
      <c r="N24" s="65">
        <f>VLOOKUP($A24,'Return Data'!$B$7:$R$2292,14,0)</f>
        <v>19.2395</v>
      </c>
      <c r="O24" s="66">
        <f t="shared" si="5"/>
        <v>4</v>
      </c>
      <c r="P24" s="65">
        <f>VLOOKUP($A24,'Return Data'!$B$7:$R$2292,15,0)</f>
        <v>16.321100000000001</v>
      </c>
      <c r="Q24" s="66">
        <f t="shared" si="6"/>
        <v>7</v>
      </c>
      <c r="R24" s="65">
        <f>VLOOKUP($A24,'Return Data'!$B$7:$R$2292,16,0)</f>
        <v>19.973199999999999</v>
      </c>
      <c r="S24" s="67">
        <f t="shared" si="7"/>
        <v>3</v>
      </c>
    </row>
    <row r="25" spans="1:19" x14ac:dyDescent="0.3">
      <c r="A25" s="63" t="s">
        <v>979</v>
      </c>
      <c r="B25" s="64">
        <f>VLOOKUP($A25,'Return Data'!$B$7:$R$2292,3,0)</f>
        <v>44533</v>
      </c>
      <c r="C25" s="65">
        <f>VLOOKUP($A25,'Return Data'!$B$7:$R$2292,4,0)</f>
        <v>40.151000000000003</v>
      </c>
      <c r="D25" s="65">
        <f>VLOOKUP($A25,'Return Data'!$B$7:$R$2292,10,0)</f>
        <v>-1.5762</v>
      </c>
      <c r="E25" s="66">
        <f t="shared" si="0"/>
        <v>23</v>
      </c>
      <c r="F25" s="65">
        <f>VLOOKUP($A25,'Return Data'!$B$7:$R$2292,11,0)</f>
        <v>9.3884000000000007</v>
      </c>
      <c r="G25" s="66">
        <f t="shared" si="1"/>
        <v>21</v>
      </c>
      <c r="H25" s="65">
        <f>VLOOKUP($A25,'Return Data'!$B$7:$R$2292,12,0)</f>
        <v>12.635</v>
      </c>
      <c r="I25" s="66">
        <f t="shared" si="2"/>
        <v>19</v>
      </c>
      <c r="J25" s="65">
        <f>VLOOKUP($A25,'Return Data'!$B$7:$R$2292,13,0)</f>
        <v>30.263100000000001</v>
      </c>
      <c r="K25" s="66">
        <f t="shared" si="3"/>
        <v>19</v>
      </c>
      <c r="L25" s="65">
        <f>VLOOKUP($A25,'Return Data'!$B$7:$R$2292,17,0)</f>
        <v>18.3032</v>
      </c>
      <c r="M25" s="66">
        <f t="shared" si="4"/>
        <v>23</v>
      </c>
      <c r="N25" s="65">
        <f>VLOOKUP($A25,'Return Data'!$B$7:$R$2292,14,0)</f>
        <v>16.012899999999998</v>
      </c>
      <c r="O25" s="66">
        <f t="shared" si="5"/>
        <v>20</v>
      </c>
      <c r="P25" s="65">
        <f>VLOOKUP($A25,'Return Data'!$B$7:$R$2292,15,0)</f>
        <v>14.579499999999999</v>
      </c>
      <c r="Q25" s="66">
        <f t="shared" si="6"/>
        <v>18</v>
      </c>
      <c r="R25" s="65">
        <f>VLOOKUP($A25,'Return Data'!$B$7:$R$2292,16,0)</f>
        <v>10.343</v>
      </c>
      <c r="S25" s="67">
        <f t="shared" si="7"/>
        <v>26</v>
      </c>
    </row>
    <row r="26" spans="1:19" x14ac:dyDescent="0.3">
      <c r="A26" s="63" t="s">
        <v>2027</v>
      </c>
      <c r="B26" s="64">
        <f>VLOOKUP($A26,'Return Data'!$B$7:$R$2292,3,0)</f>
        <v>44533</v>
      </c>
      <c r="C26" s="65">
        <f>VLOOKUP($A26,'Return Data'!$B$7:$R$2292,4,0)</f>
        <v>45.404656706627499</v>
      </c>
      <c r="D26" s="65">
        <f>VLOOKUP($A26,'Return Data'!$B$7:$R$2292,10,0)</f>
        <v>-1.8599999999999998E-2</v>
      </c>
      <c r="E26" s="66">
        <f t="shared" si="0"/>
        <v>11</v>
      </c>
      <c r="F26" s="65">
        <f>VLOOKUP($A26,'Return Data'!$B$7:$R$2292,11,0)</f>
        <v>12.933299999999999</v>
      </c>
      <c r="G26" s="66">
        <f t="shared" si="1"/>
        <v>5</v>
      </c>
      <c r="H26" s="65">
        <f>VLOOKUP($A26,'Return Data'!$B$7:$R$2292,12,0)</f>
        <v>16.316299999999998</v>
      </c>
      <c r="I26" s="66">
        <f t="shared" si="2"/>
        <v>6</v>
      </c>
      <c r="J26" s="65">
        <f>VLOOKUP($A26,'Return Data'!$B$7:$R$2292,13,0)</f>
        <v>30.803799999999999</v>
      </c>
      <c r="K26" s="66">
        <f t="shared" si="3"/>
        <v>18</v>
      </c>
      <c r="L26" s="65">
        <f>VLOOKUP($A26,'Return Data'!$B$7:$R$2292,17,0)</f>
        <v>19.4163</v>
      </c>
      <c r="M26" s="66">
        <f t="shared" si="4"/>
        <v>19</v>
      </c>
      <c r="N26" s="65">
        <f>VLOOKUP($A26,'Return Data'!$B$7:$R$2292,14,0)</f>
        <v>17.505299999999998</v>
      </c>
      <c r="O26" s="66">
        <f t="shared" si="5"/>
        <v>11</v>
      </c>
      <c r="P26" s="65">
        <f>VLOOKUP($A26,'Return Data'!$B$7:$R$2292,15,0)</f>
        <v>15.515499999999999</v>
      </c>
      <c r="Q26" s="66">
        <f t="shared" si="6"/>
        <v>12</v>
      </c>
      <c r="R26" s="65">
        <f>VLOOKUP($A26,'Return Data'!$B$7:$R$2292,16,0)</f>
        <v>10.591699999999999</v>
      </c>
      <c r="S26" s="67">
        <f t="shared" si="7"/>
        <v>25</v>
      </c>
    </row>
    <row r="27" spans="1:19" x14ac:dyDescent="0.3">
      <c r="A27" s="63" t="s">
        <v>982</v>
      </c>
      <c r="B27" s="64">
        <f>VLOOKUP($A27,'Return Data'!$B$7:$R$2292,3,0)</f>
        <v>44533</v>
      </c>
      <c r="C27" s="65">
        <f>VLOOKUP($A27,'Return Data'!$B$7:$R$2292,4,0)</f>
        <v>15.532</v>
      </c>
      <c r="D27" s="65">
        <f>VLOOKUP($A27,'Return Data'!$B$7:$R$2292,10,0)</f>
        <v>0.88990000000000002</v>
      </c>
      <c r="E27" s="66">
        <f t="shared" si="0"/>
        <v>7</v>
      </c>
      <c r="F27" s="65">
        <f>VLOOKUP($A27,'Return Data'!$B$7:$R$2292,11,0)</f>
        <v>9.8925999999999998</v>
      </c>
      <c r="G27" s="66">
        <f t="shared" si="1"/>
        <v>18</v>
      </c>
      <c r="H27" s="65">
        <f>VLOOKUP($A27,'Return Data'!$B$7:$R$2292,12,0)</f>
        <v>14.909700000000001</v>
      </c>
      <c r="I27" s="66">
        <f t="shared" si="2"/>
        <v>12</v>
      </c>
      <c r="J27" s="65">
        <f>VLOOKUP($A27,'Return Data'!$B$7:$R$2292,13,0)</f>
        <v>36.837400000000002</v>
      </c>
      <c r="K27" s="66">
        <f t="shared" si="3"/>
        <v>6</v>
      </c>
      <c r="L27" s="65">
        <f>VLOOKUP($A27,'Return Data'!$B$7:$R$2292,17,0)</f>
        <v>20.142700000000001</v>
      </c>
      <c r="M27" s="66">
        <f t="shared" si="4"/>
        <v>16</v>
      </c>
      <c r="N27" s="65"/>
      <c r="O27" s="66"/>
      <c r="P27" s="65"/>
      <c r="Q27" s="66"/>
      <c r="R27" s="65">
        <f>VLOOKUP($A27,'Return Data'!$B$7:$R$2292,16,0)</f>
        <v>17.549099999999999</v>
      </c>
      <c r="S27" s="67">
        <f t="shared" si="7"/>
        <v>9</v>
      </c>
    </row>
    <row r="28" spans="1:19" x14ac:dyDescent="0.3">
      <c r="A28" s="63" t="s">
        <v>984</v>
      </c>
      <c r="B28" s="64">
        <f>VLOOKUP($A28,'Return Data'!$B$7:$R$2292,3,0)</f>
        <v>44533</v>
      </c>
      <c r="C28" s="65">
        <f>VLOOKUP($A28,'Return Data'!$B$7:$R$2292,4,0)</f>
        <v>77.741</v>
      </c>
      <c r="D28" s="65">
        <f>VLOOKUP($A28,'Return Data'!$B$7:$R$2292,10,0)</f>
        <v>-0.89739999999999998</v>
      </c>
      <c r="E28" s="66">
        <f t="shared" si="0"/>
        <v>18</v>
      </c>
      <c r="F28" s="65">
        <f>VLOOKUP($A28,'Return Data'!$B$7:$R$2292,11,0)</f>
        <v>11.090299999999999</v>
      </c>
      <c r="G28" s="66">
        <f t="shared" si="1"/>
        <v>13</v>
      </c>
      <c r="H28" s="65">
        <f>VLOOKUP($A28,'Return Data'!$B$7:$R$2292,12,0)</f>
        <v>14.2729</v>
      </c>
      <c r="I28" s="66">
        <f t="shared" si="2"/>
        <v>15</v>
      </c>
      <c r="J28" s="65">
        <f>VLOOKUP($A28,'Return Data'!$B$7:$R$2292,13,0)</f>
        <v>33.070300000000003</v>
      </c>
      <c r="K28" s="66">
        <f t="shared" si="3"/>
        <v>13</v>
      </c>
      <c r="L28" s="65">
        <f>VLOOKUP($A28,'Return Data'!$B$7:$R$2292,17,0)</f>
        <v>20.4117</v>
      </c>
      <c r="M28" s="66">
        <f t="shared" si="4"/>
        <v>13</v>
      </c>
      <c r="N28" s="65">
        <f>VLOOKUP($A28,'Return Data'!$B$7:$R$2292,14,0)</f>
        <v>17.2973</v>
      </c>
      <c r="O28" s="66">
        <f t="shared" ref="O28:O36" si="8">RANK(N28,N$8:N$36,0)</f>
        <v>12</v>
      </c>
      <c r="P28" s="65">
        <f>VLOOKUP($A28,'Return Data'!$B$7:$R$2292,15,0)</f>
        <v>17.490400000000001</v>
      </c>
      <c r="Q28" s="66">
        <f t="shared" ref="Q28:Q36" si="9">RANK(P28,P$8:P$36,0)</f>
        <v>3</v>
      </c>
      <c r="R28" s="65">
        <f>VLOOKUP($A28,'Return Data'!$B$7:$R$2292,16,0)</f>
        <v>16.180900000000001</v>
      </c>
      <c r="S28" s="67">
        <f t="shared" si="7"/>
        <v>11</v>
      </c>
    </row>
    <row r="29" spans="1:19" x14ac:dyDescent="0.3">
      <c r="A29" s="63" t="s">
        <v>2013</v>
      </c>
      <c r="B29" s="64">
        <f>VLOOKUP($A29,'Return Data'!$B$7:$R$2292,3,0)</f>
        <v>44533</v>
      </c>
      <c r="C29" s="65">
        <f>VLOOKUP($A29,'Return Data'!$B$7:$R$2292,4,0)</f>
        <v>33.8339</v>
      </c>
      <c r="D29" s="65">
        <f>VLOOKUP($A29,'Return Data'!$B$7:$R$2292,10,0)</f>
        <v>-0.86060000000000003</v>
      </c>
      <c r="E29" s="66">
        <f t="shared" si="0"/>
        <v>17</v>
      </c>
      <c r="F29" s="65">
        <f>VLOOKUP($A29,'Return Data'!$B$7:$R$2292,11,0)</f>
        <v>10.8454</v>
      </c>
      <c r="G29" s="66">
        <f t="shared" si="1"/>
        <v>15</v>
      </c>
      <c r="H29" s="65">
        <f>VLOOKUP($A29,'Return Data'!$B$7:$R$2292,12,0)</f>
        <v>13.309200000000001</v>
      </c>
      <c r="I29" s="66">
        <f t="shared" si="2"/>
        <v>17</v>
      </c>
      <c r="J29" s="65">
        <f>VLOOKUP($A29,'Return Data'!$B$7:$R$2292,13,0)</f>
        <v>32.231299999999997</v>
      </c>
      <c r="K29" s="66">
        <f t="shared" si="3"/>
        <v>15</v>
      </c>
      <c r="L29" s="65">
        <f>VLOOKUP($A29,'Return Data'!$B$7:$R$2292,17,0)</f>
        <v>18.922499999999999</v>
      </c>
      <c r="M29" s="66">
        <f t="shared" si="4"/>
        <v>20</v>
      </c>
      <c r="N29" s="65">
        <f>VLOOKUP($A29,'Return Data'!$B$7:$R$2292,14,0)</f>
        <v>15.8757</v>
      </c>
      <c r="O29" s="66">
        <f t="shared" si="8"/>
        <v>21</v>
      </c>
      <c r="P29" s="65">
        <f>VLOOKUP($A29,'Return Data'!$B$7:$R$2292,15,0)</f>
        <v>14.4429</v>
      </c>
      <c r="Q29" s="66">
        <f t="shared" si="9"/>
        <v>19</v>
      </c>
      <c r="R29" s="65">
        <f>VLOOKUP($A29,'Return Data'!$B$7:$R$2292,16,0)</f>
        <v>12.707599999999999</v>
      </c>
      <c r="S29" s="67">
        <f t="shared" si="7"/>
        <v>19</v>
      </c>
    </row>
    <row r="30" spans="1:19" x14ac:dyDescent="0.3">
      <c r="A30" s="63" t="s">
        <v>985</v>
      </c>
      <c r="B30" s="64">
        <f>VLOOKUP($A30,'Return Data'!$B$7:$R$2292,3,0)</f>
        <v>44533</v>
      </c>
      <c r="C30" s="65">
        <f>VLOOKUP($A30,'Return Data'!$B$7:$R$2292,4,0)</f>
        <v>49.381599999999999</v>
      </c>
      <c r="D30" s="65">
        <f>VLOOKUP($A30,'Return Data'!$B$7:$R$2292,10,0)</f>
        <v>1.2684</v>
      </c>
      <c r="E30" s="66">
        <f t="shared" si="0"/>
        <v>3</v>
      </c>
      <c r="F30" s="65">
        <f>VLOOKUP($A30,'Return Data'!$B$7:$R$2292,11,0)</f>
        <v>12.526300000000001</v>
      </c>
      <c r="G30" s="66">
        <f t="shared" si="1"/>
        <v>6</v>
      </c>
      <c r="H30" s="65">
        <f>VLOOKUP($A30,'Return Data'!$B$7:$R$2292,12,0)</f>
        <v>15.358700000000001</v>
      </c>
      <c r="I30" s="66">
        <f t="shared" si="2"/>
        <v>7</v>
      </c>
      <c r="J30" s="65">
        <f>VLOOKUP($A30,'Return Data'!$B$7:$R$2292,13,0)</f>
        <v>40.078899999999997</v>
      </c>
      <c r="K30" s="66">
        <f t="shared" si="3"/>
        <v>1</v>
      </c>
      <c r="L30" s="65">
        <f>VLOOKUP($A30,'Return Data'!$B$7:$R$2292,17,0)</f>
        <v>18.7652</v>
      </c>
      <c r="M30" s="66">
        <f t="shared" si="4"/>
        <v>22</v>
      </c>
      <c r="N30" s="65">
        <f>VLOOKUP($A30,'Return Data'!$B$7:$R$2292,14,0)</f>
        <v>14.535500000000001</v>
      </c>
      <c r="O30" s="66">
        <f t="shared" si="8"/>
        <v>24</v>
      </c>
      <c r="P30" s="65">
        <f>VLOOKUP($A30,'Return Data'!$B$7:$R$2292,15,0)</f>
        <v>15.5566</v>
      </c>
      <c r="Q30" s="66">
        <f t="shared" si="9"/>
        <v>11</v>
      </c>
      <c r="R30" s="65">
        <f>VLOOKUP($A30,'Return Data'!$B$7:$R$2292,16,0)</f>
        <v>11.787800000000001</v>
      </c>
      <c r="S30" s="67">
        <f t="shared" si="7"/>
        <v>21</v>
      </c>
    </row>
    <row r="31" spans="1:19" x14ac:dyDescent="0.3">
      <c r="A31" s="63" t="s">
        <v>987</v>
      </c>
      <c r="B31" s="64">
        <f>VLOOKUP($A31,'Return Data'!$B$7:$R$2292,3,0)</f>
        <v>44533</v>
      </c>
      <c r="C31" s="65">
        <f>VLOOKUP($A31,'Return Data'!$B$7:$R$2292,4,0)</f>
        <v>241.84</v>
      </c>
      <c r="D31" s="65">
        <f>VLOOKUP($A31,'Return Data'!$B$7:$R$2292,10,0)</f>
        <v>-3.9897999999999998</v>
      </c>
      <c r="E31" s="66">
        <f t="shared" si="0"/>
        <v>28</v>
      </c>
      <c r="F31" s="65">
        <f>VLOOKUP($A31,'Return Data'!$B$7:$R$2292,11,0)</f>
        <v>5.6346999999999996</v>
      </c>
      <c r="G31" s="66">
        <f t="shared" si="1"/>
        <v>28</v>
      </c>
      <c r="H31" s="65">
        <f>VLOOKUP($A31,'Return Data'!$B$7:$R$2292,12,0)</f>
        <v>10.3436</v>
      </c>
      <c r="I31" s="66">
        <f t="shared" si="2"/>
        <v>28</v>
      </c>
      <c r="J31" s="65">
        <f>VLOOKUP($A31,'Return Data'!$B$7:$R$2292,13,0)</f>
        <v>26.425799999999999</v>
      </c>
      <c r="K31" s="66">
        <f t="shared" si="3"/>
        <v>26</v>
      </c>
      <c r="L31" s="65">
        <f>VLOOKUP($A31,'Return Data'!$B$7:$R$2292,17,0)</f>
        <v>16.990500000000001</v>
      </c>
      <c r="M31" s="66">
        <f t="shared" si="4"/>
        <v>25</v>
      </c>
      <c r="N31" s="65">
        <f>VLOOKUP($A31,'Return Data'!$B$7:$R$2292,14,0)</f>
        <v>15.5578</v>
      </c>
      <c r="O31" s="66">
        <f t="shared" si="8"/>
        <v>22</v>
      </c>
      <c r="P31" s="65">
        <f>VLOOKUP($A31,'Return Data'!$B$7:$R$2292,15,0)</f>
        <v>14.097099999999999</v>
      </c>
      <c r="Q31" s="66">
        <f t="shared" si="9"/>
        <v>20</v>
      </c>
      <c r="R31" s="65">
        <f>VLOOKUP($A31,'Return Data'!$B$7:$R$2292,16,0)</f>
        <v>18.4072</v>
      </c>
      <c r="S31" s="67">
        <f t="shared" si="7"/>
        <v>8</v>
      </c>
    </row>
    <row r="32" spans="1:19" x14ac:dyDescent="0.3">
      <c r="A32" s="63" t="s">
        <v>990</v>
      </c>
      <c r="B32" s="64">
        <f>VLOOKUP($A32,'Return Data'!$B$7:$R$2292,3,0)</f>
        <v>44533</v>
      </c>
      <c r="C32" s="65">
        <f>VLOOKUP($A32,'Return Data'!$B$7:$R$2292,4,0)</f>
        <v>60.407499999999999</v>
      </c>
      <c r="D32" s="65">
        <f>VLOOKUP($A32,'Return Data'!$B$7:$R$2292,10,0)</f>
        <v>-5.4600000000000003E-2</v>
      </c>
      <c r="E32" s="66">
        <f t="shared" si="0"/>
        <v>14</v>
      </c>
      <c r="F32" s="65">
        <f>VLOOKUP($A32,'Return Data'!$B$7:$R$2292,11,0)</f>
        <v>10.126799999999999</v>
      </c>
      <c r="G32" s="66">
        <f t="shared" si="1"/>
        <v>17</v>
      </c>
      <c r="H32" s="65">
        <f>VLOOKUP($A32,'Return Data'!$B$7:$R$2292,12,0)</f>
        <v>11.570499999999999</v>
      </c>
      <c r="I32" s="66">
        <f t="shared" si="2"/>
        <v>22</v>
      </c>
      <c r="J32" s="65">
        <f>VLOOKUP($A32,'Return Data'!$B$7:$R$2292,13,0)</f>
        <v>32.110700000000001</v>
      </c>
      <c r="K32" s="66">
        <f t="shared" si="3"/>
        <v>16</v>
      </c>
      <c r="L32" s="65">
        <f>VLOOKUP($A32,'Return Data'!$B$7:$R$2292,17,0)</f>
        <v>21.288799999999998</v>
      </c>
      <c r="M32" s="66">
        <f t="shared" si="4"/>
        <v>9</v>
      </c>
      <c r="N32" s="65">
        <f>VLOOKUP($A32,'Return Data'!$B$7:$R$2292,14,0)</f>
        <v>17.730699999999999</v>
      </c>
      <c r="O32" s="66">
        <f t="shared" si="8"/>
        <v>8</v>
      </c>
      <c r="P32" s="65">
        <f>VLOOKUP($A32,'Return Data'!$B$7:$R$2292,15,0)</f>
        <v>15.037800000000001</v>
      </c>
      <c r="Q32" s="66">
        <f t="shared" si="9"/>
        <v>15</v>
      </c>
      <c r="R32" s="65">
        <f>VLOOKUP($A32,'Return Data'!$B$7:$R$2292,16,0)</f>
        <v>11.9925</v>
      </c>
      <c r="S32" s="67">
        <f t="shared" si="7"/>
        <v>20</v>
      </c>
    </row>
    <row r="33" spans="1:19" x14ac:dyDescent="0.3">
      <c r="A33" s="63" t="s">
        <v>991</v>
      </c>
      <c r="B33" s="64">
        <f>VLOOKUP($A33,'Return Data'!$B$7:$R$2292,3,0)</f>
        <v>44533</v>
      </c>
      <c r="C33" s="65">
        <f>VLOOKUP($A33,'Return Data'!$B$7:$R$2292,4,0)</f>
        <v>719.34385831322595</v>
      </c>
      <c r="D33" s="65">
        <f>VLOOKUP($A33,'Return Data'!$B$7:$R$2292,10,0)</f>
        <v>-4.0599999999999997E-2</v>
      </c>
      <c r="E33" s="66">
        <f t="shared" si="0"/>
        <v>13</v>
      </c>
      <c r="F33" s="65">
        <f>VLOOKUP($A33,'Return Data'!$B$7:$R$2292,11,0)</f>
        <v>11.2681</v>
      </c>
      <c r="G33" s="66">
        <f t="shared" si="1"/>
        <v>11</v>
      </c>
      <c r="H33" s="65">
        <f>VLOOKUP($A33,'Return Data'!$B$7:$R$2292,12,0)</f>
        <v>15.0433</v>
      </c>
      <c r="I33" s="66">
        <f t="shared" si="2"/>
        <v>10</v>
      </c>
      <c r="J33" s="65">
        <f>VLOOKUP($A33,'Return Data'!$B$7:$R$2292,13,0)</f>
        <v>39.497599999999998</v>
      </c>
      <c r="K33" s="66">
        <f t="shared" si="3"/>
        <v>2</v>
      </c>
      <c r="L33" s="65">
        <f>VLOOKUP($A33,'Return Data'!$B$7:$R$2292,17,0)</f>
        <v>19.609100000000002</v>
      </c>
      <c r="M33" s="66">
        <f t="shared" si="4"/>
        <v>17</v>
      </c>
      <c r="N33" s="65">
        <f>VLOOKUP($A33,'Return Data'!$B$7:$R$2292,14,0)</f>
        <v>16.843800000000002</v>
      </c>
      <c r="O33" s="66">
        <f t="shared" si="8"/>
        <v>15</v>
      </c>
      <c r="P33" s="65">
        <f>VLOOKUP($A33,'Return Data'!$B$7:$R$2292,15,0)</f>
        <v>14.755800000000001</v>
      </c>
      <c r="Q33" s="66">
        <f t="shared" si="9"/>
        <v>16</v>
      </c>
      <c r="R33" s="65">
        <f>VLOOKUP($A33,'Return Data'!$B$7:$R$2292,16,0)</f>
        <v>19.870200000000001</v>
      </c>
      <c r="S33" s="67">
        <f t="shared" si="7"/>
        <v>5</v>
      </c>
    </row>
    <row r="34" spans="1:19" x14ac:dyDescent="0.3">
      <c r="A34" s="63" t="s">
        <v>994</v>
      </c>
      <c r="B34" s="64">
        <f>VLOOKUP($A34,'Return Data'!$B$7:$R$2292,3,0)</f>
        <v>44533</v>
      </c>
      <c r="C34" s="65">
        <f>VLOOKUP($A34,'Return Data'!$B$7:$R$2292,4,0)</f>
        <v>134.09333333333299</v>
      </c>
      <c r="D34" s="65">
        <f>VLOOKUP($A34,'Return Data'!$B$7:$R$2292,10,0)</f>
        <v>-2.0167999999999999</v>
      </c>
      <c r="E34" s="66">
        <f t="shared" si="0"/>
        <v>26</v>
      </c>
      <c r="F34" s="65">
        <f>VLOOKUP($A34,'Return Data'!$B$7:$R$2292,11,0)</f>
        <v>5.8520000000000003</v>
      </c>
      <c r="G34" s="66">
        <f t="shared" si="1"/>
        <v>27</v>
      </c>
      <c r="H34" s="65">
        <f>VLOOKUP($A34,'Return Data'!$B$7:$R$2292,12,0)</f>
        <v>10.7965</v>
      </c>
      <c r="I34" s="66">
        <f t="shared" si="2"/>
        <v>24</v>
      </c>
      <c r="J34" s="65">
        <f>VLOOKUP($A34,'Return Data'!$B$7:$R$2292,13,0)</f>
        <v>24.8386</v>
      </c>
      <c r="K34" s="66">
        <f t="shared" si="3"/>
        <v>27</v>
      </c>
      <c r="L34" s="65">
        <f>VLOOKUP($A34,'Return Data'!$B$7:$R$2292,17,0)</f>
        <v>14.7037</v>
      </c>
      <c r="M34" s="66">
        <f t="shared" si="4"/>
        <v>27</v>
      </c>
      <c r="N34" s="65">
        <f>VLOOKUP($A34,'Return Data'!$B$7:$R$2292,14,0)</f>
        <v>11.819000000000001</v>
      </c>
      <c r="O34" s="66">
        <f t="shared" si="8"/>
        <v>28</v>
      </c>
      <c r="P34" s="65">
        <f>VLOOKUP($A34,'Return Data'!$B$7:$R$2292,15,0)</f>
        <v>10.6937</v>
      </c>
      <c r="Q34" s="66">
        <f t="shared" si="9"/>
        <v>27</v>
      </c>
      <c r="R34" s="65">
        <f>VLOOKUP($A34,'Return Data'!$B$7:$R$2292,16,0)</f>
        <v>10.178699999999999</v>
      </c>
      <c r="S34" s="67">
        <f t="shared" si="7"/>
        <v>27</v>
      </c>
    </row>
    <row r="35" spans="1:19" x14ac:dyDescent="0.3">
      <c r="A35" s="63" t="s">
        <v>996</v>
      </c>
      <c r="B35" s="64">
        <f>VLOOKUP($A35,'Return Data'!$B$7:$R$2292,3,0)</f>
        <v>44533</v>
      </c>
      <c r="C35" s="65">
        <f>VLOOKUP($A35,'Return Data'!$B$7:$R$2292,4,0)</f>
        <v>16.61</v>
      </c>
      <c r="D35" s="65">
        <f>VLOOKUP($A35,'Return Data'!$B$7:$R$2292,10,0)</f>
        <v>1.0341</v>
      </c>
      <c r="E35" s="66">
        <f t="shared" si="0"/>
        <v>6</v>
      </c>
      <c r="F35" s="65">
        <f>VLOOKUP($A35,'Return Data'!$B$7:$R$2292,11,0)</f>
        <v>13.611499999999999</v>
      </c>
      <c r="G35" s="66">
        <f t="shared" si="1"/>
        <v>3</v>
      </c>
      <c r="H35" s="65">
        <f>VLOOKUP($A35,'Return Data'!$B$7:$R$2292,12,0)</f>
        <v>16.725200000000001</v>
      </c>
      <c r="I35" s="66">
        <f t="shared" si="2"/>
        <v>4</v>
      </c>
      <c r="J35" s="65">
        <f>VLOOKUP($A35,'Return Data'!$B$7:$R$2292,13,0)</f>
        <v>35.150500000000001</v>
      </c>
      <c r="K35" s="66">
        <f t="shared" si="3"/>
        <v>8</v>
      </c>
      <c r="L35" s="65">
        <f>VLOOKUP($A35,'Return Data'!$B$7:$R$2292,17,0)</f>
        <v>21.692900000000002</v>
      </c>
      <c r="M35" s="66">
        <f t="shared" si="4"/>
        <v>8</v>
      </c>
      <c r="N35" s="65">
        <f>VLOOKUP($A35,'Return Data'!$B$7:$R$2292,14,0)</f>
        <v>17.632000000000001</v>
      </c>
      <c r="O35" s="66">
        <f t="shared" si="8"/>
        <v>9</v>
      </c>
      <c r="P35" s="65">
        <f>VLOOKUP($A35,'Return Data'!$B$7:$R$2292,15,0)</f>
        <v>0</v>
      </c>
      <c r="Q35" s="66">
        <f t="shared" si="9"/>
        <v>28</v>
      </c>
      <c r="R35" s="65">
        <f>VLOOKUP($A35,'Return Data'!$B$7:$R$2292,16,0)</f>
        <v>11.750999999999999</v>
      </c>
      <c r="S35" s="67">
        <f t="shared" si="7"/>
        <v>22</v>
      </c>
    </row>
    <row r="36" spans="1:19" x14ac:dyDescent="0.3">
      <c r="A36" s="63" t="s">
        <v>1910</v>
      </c>
      <c r="B36" s="64">
        <f>VLOOKUP($A36,'Return Data'!$B$7:$R$2292,3,0)</f>
        <v>44533</v>
      </c>
      <c r="C36" s="65">
        <f>VLOOKUP($A36,'Return Data'!$B$7:$R$2292,4,0)</f>
        <v>195.2645</v>
      </c>
      <c r="D36" s="65">
        <f>VLOOKUP($A36,'Return Data'!$B$7:$R$2292,10,0)</f>
        <v>0.56399999999999995</v>
      </c>
      <c r="E36" s="66">
        <f t="shared" si="0"/>
        <v>9</v>
      </c>
      <c r="F36" s="65">
        <f>VLOOKUP($A36,'Return Data'!$B$7:$R$2292,11,0)</f>
        <v>13.754899999999999</v>
      </c>
      <c r="G36" s="66">
        <f t="shared" si="1"/>
        <v>2</v>
      </c>
      <c r="H36" s="65">
        <f>VLOOKUP($A36,'Return Data'!$B$7:$R$2292,12,0)</f>
        <v>17.803100000000001</v>
      </c>
      <c r="I36" s="66">
        <f t="shared" si="2"/>
        <v>3</v>
      </c>
      <c r="J36" s="65">
        <f>VLOOKUP($A36,'Return Data'!$B$7:$R$2292,13,0)</f>
        <v>35.874699999999997</v>
      </c>
      <c r="K36" s="66">
        <f t="shared" si="3"/>
        <v>7</v>
      </c>
      <c r="L36" s="65">
        <f>VLOOKUP($A36,'Return Data'!$B$7:$R$2292,17,0)</f>
        <v>24.3216</v>
      </c>
      <c r="M36" s="66">
        <f t="shared" si="4"/>
        <v>1</v>
      </c>
      <c r="N36" s="65">
        <f>VLOOKUP($A36,'Return Data'!$B$7:$R$2292,14,0)</f>
        <v>18.762799999999999</v>
      </c>
      <c r="O36" s="66">
        <f t="shared" si="8"/>
        <v>5</v>
      </c>
      <c r="P36" s="65">
        <f>VLOOKUP($A36,'Return Data'!$B$7:$R$2292,15,0)</f>
        <v>16.8506</v>
      </c>
      <c r="Q36" s="66">
        <f t="shared" si="9"/>
        <v>4</v>
      </c>
      <c r="R36" s="65">
        <f>VLOOKUP($A36,'Return Data'!$B$7:$R$2292,16,0)</f>
        <v>13.9621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-0.55174482758620702</v>
      </c>
      <c r="E38" s="74"/>
      <c r="F38" s="75">
        <f>AVERAGE(F8:F36)</f>
        <v>10.442317241379307</v>
      </c>
      <c r="G38" s="74"/>
      <c r="H38" s="75">
        <f>AVERAGE(H8:H36)</f>
        <v>13.890382758620685</v>
      </c>
      <c r="I38" s="74"/>
      <c r="J38" s="75">
        <f>AVERAGE(J8:J36)</f>
        <v>32.104255172413794</v>
      </c>
      <c r="K38" s="74"/>
      <c r="L38" s="75">
        <f>AVERAGE(L8:L36)</f>
        <v>19.806155172413789</v>
      </c>
      <c r="M38" s="74"/>
      <c r="N38" s="75">
        <f>AVERAGE(N8:N36)</f>
        <v>16.633514285714284</v>
      </c>
      <c r="O38" s="74"/>
      <c r="P38" s="75">
        <f>AVERAGE(P8:P36)</f>
        <v>14.674017857142857</v>
      </c>
      <c r="Q38" s="74"/>
      <c r="R38" s="75">
        <f>AVERAGE(R8:R36)</f>
        <v>14.577165517241381</v>
      </c>
      <c r="S38" s="76"/>
    </row>
    <row r="39" spans="1:19" x14ac:dyDescent="0.3">
      <c r="A39" s="73" t="s">
        <v>28</v>
      </c>
      <c r="B39" s="74"/>
      <c r="C39" s="74"/>
      <c r="D39" s="75">
        <f>MIN(D8:D36)</f>
        <v>-5.4382000000000001</v>
      </c>
      <c r="E39" s="74"/>
      <c r="F39" s="75">
        <f>MIN(F8:F36)</f>
        <v>5.4249999999999998</v>
      </c>
      <c r="G39" s="74"/>
      <c r="H39" s="75">
        <f>MIN(H8:H36)</f>
        <v>9.9024999999999999</v>
      </c>
      <c r="I39" s="74"/>
      <c r="J39" s="75">
        <f>MIN(J8:J36)</f>
        <v>22.9283</v>
      </c>
      <c r="K39" s="74"/>
      <c r="L39" s="75">
        <f>MIN(L8:L36)</f>
        <v>13.338800000000001</v>
      </c>
      <c r="M39" s="74"/>
      <c r="N39" s="75">
        <f>MIN(N8:N36)</f>
        <v>11.819000000000001</v>
      </c>
      <c r="O39" s="74"/>
      <c r="P39" s="75">
        <f>MIN(P8:P36)</f>
        <v>0</v>
      </c>
      <c r="Q39" s="74"/>
      <c r="R39" s="75">
        <f>MIN(R8:R36)</f>
        <v>6.8743999999999996</v>
      </c>
      <c r="S39" s="76"/>
    </row>
    <row r="40" spans="1:19" ht="15" thickBot="1" x14ac:dyDescent="0.35">
      <c r="A40" s="77" t="s">
        <v>29</v>
      </c>
      <c r="B40" s="78"/>
      <c r="C40" s="78"/>
      <c r="D40" s="79">
        <f>MAX(D8:D36)</f>
        <v>1.7908999999999999</v>
      </c>
      <c r="E40" s="78"/>
      <c r="F40" s="79">
        <f>MAX(F8:F36)</f>
        <v>15.2157</v>
      </c>
      <c r="G40" s="78"/>
      <c r="H40" s="79">
        <f>MAX(H8:H36)</f>
        <v>20.768999999999998</v>
      </c>
      <c r="I40" s="78"/>
      <c r="J40" s="79">
        <f>MAX(J8:J36)</f>
        <v>40.078899999999997</v>
      </c>
      <c r="K40" s="78"/>
      <c r="L40" s="79">
        <f>MAX(L8:L36)</f>
        <v>24.3216</v>
      </c>
      <c r="M40" s="78"/>
      <c r="N40" s="79">
        <f>MAX(N8:N36)</f>
        <v>20.704499999999999</v>
      </c>
      <c r="O40" s="78"/>
      <c r="P40" s="79">
        <f>MAX(P8:P36)</f>
        <v>20.005099999999999</v>
      </c>
      <c r="Q40" s="78"/>
      <c r="R40" s="79">
        <f>MAX(R8:R36)</f>
        <v>20.0763</v>
      </c>
      <c r="S40" s="80"/>
    </row>
    <row r="41" spans="1:19" x14ac:dyDescent="0.3">
      <c r="A41" s="112" t="s">
        <v>432</v>
      </c>
    </row>
    <row r="42" spans="1:19" x14ac:dyDescent="0.3">
      <c r="A42" s="14" t="s">
        <v>340</v>
      </c>
    </row>
  </sheetData>
  <sheetProtection algorithmName="SHA-512" hashValue="8ezLuia1tlju3TqE2cy7MVj3+haFpi40IVWIGVWusEaTTZQhVFYnas4tgyXTfsmtnAL6gFGfA5255XziplYb2Q==" saltValue="WgBhp8AIGOQcFBFjmOwvaQ=="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44533</v>
      </c>
      <c r="C8" s="65">
        <f>VLOOKUP($A8,'Return Data'!$B$7:$R$2292,4,0)</f>
        <v>37.688699999999997</v>
      </c>
      <c r="D8" s="65">
        <f>VLOOKUP($A8,'Return Data'!$B$7:$R$2292,9,0)</f>
        <v>6.2233999999999998</v>
      </c>
      <c r="E8" s="66">
        <f t="shared" ref="E8:E35" si="0">RANK(D8,D$8:D$35,0)</f>
        <v>16</v>
      </c>
      <c r="F8" s="65">
        <f>VLOOKUP($A8,'Return Data'!$B$7:$R$2292,10,0)</f>
        <v>4.5419999999999998</v>
      </c>
      <c r="G8" s="66">
        <f t="shared" ref="G8:G35" si="1">RANK(F8,F$8:F$35,0)</f>
        <v>8</v>
      </c>
      <c r="H8" s="65">
        <f>VLOOKUP($A8,'Return Data'!$B$7:$R$2292,11,0)</f>
        <v>5.6231</v>
      </c>
      <c r="I8" s="66">
        <f t="shared" ref="I8:I35" si="2">RANK(H8,H$8:H$35,0)</f>
        <v>10</v>
      </c>
      <c r="J8" s="65">
        <f>VLOOKUP($A8,'Return Data'!$B$7:$R$2292,12,0)</f>
        <v>7.3042999999999996</v>
      </c>
      <c r="K8" s="66">
        <f t="shared" ref="K8:K33" si="3">RANK(J8,J$8:J$35,0)</f>
        <v>9</v>
      </c>
      <c r="L8" s="65">
        <f>VLOOKUP($A8,'Return Data'!$B$7:$R$2292,13,0)</f>
        <v>6.0625999999999998</v>
      </c>
      <c r="M8" s="66">
        <f>RANK(L8,L$8:L$35,0)</f>
        <v>7</v>
      </c>
      <c r="N8" s="65">
        <f>VLOOKUP($A8,'Return Data'!$B$7:$R$2292,17,0)</f>
        <v>7.6814999999999998</v>
      </c>
      <c r="O8" s="66">
        <f>RANK(N8,N$8:N$35,0)</f>
        <v>9</v>
      </c>
      <c r="P8" s="65">
        <f>VLOOKUP($A8,'Return Data'!$B$7:$R$2292,14,0)</f>
        <v>5.5566000000000004</v>
      </c>
      <c r="Q8" s="66">
        <f>RANK(P8,P$8:P$35,0)</f>
        <v>22</v>
      </c>
      <c r="R8" s="65">
        <f>VLOOKUP($A8,'Return Data'!$B$7:$R$2292,16,0)</f>
        <v>7.7035999999999998</v>
      </c>
      <c r="S8" s="67">
        <f t="shared" ref="S8:S35" si="4">RANK(R8,R$8:R$35,0)</f>
        <v>19</v>
      </c>
    </row>
    <row r="9" spans="1:19" x14ac:dyDescent="0.3">
      <c r="A9" s="82" t="s">
        <v>54</v>
      </c>
      <c r="B9" s="64">
        <f>VLOOKUP($A9,'Return Data'!$B$7:$R$2292,3,0)</f>
        <v>44533</v>
      </c>
      <c r="C9" s="65">
        <f>VLOOKUP($A9,'Return Data'!$B$7:$R$2292,4,0)</f>
        <v>1.4522999999999999</v>
      </c>
      <c r="D9" s="65">
        <f>VLOOKUP($A9,'Return Data'!$B$7:$R$2292,9,0)</f>
        <v>0</v>
      </c>
      <c r="E9" s="66">
        <f t="shared" si="0"/>
        <v>27</v>
      </c>
      <c r="F9" s="65">
        <f>VLOOKUP($A9,'Return Data'!$B$7:$R$2292,10,0)</f>
        <v>0</v>
      </c>
      <c r="G9" s="66">
        <f t="shared" si="1"/>
        <v>27</v>
      </c>
      <c r="H9" s="65">
        <f>VLOOKUP($A9,'Return Data'!$B$7:$R$2292,11,0)</f>
        <v>0</v>
      </c>
      <c r="I9" s="66">
        <f t="shared" si="2"/>
        <v>27</v>
      </c>
      <c r="J9" s="65">
        <f>VLOOKUP($A9,'Return Data'!$B$7:$R$2292,12,0)</f>
        <v>0</v>
      </c>
      <c r="K9" s="66">
        <f t="shared" si="3"/>
        <v>26</v>
      </c>
      <c r="L9" s="65"/>
      <c r="M9" s="66"/>
      <c r="N9" s="65"/>
      <c r="O9" s="66"/>
      <c r="P9" s="65"/>
      <c r="Q9" s="66"/>
      <c r="R9" s="65">
        <f>VLOOKUP($A9,'Return Data'!$B$7:$R$2292,16,0)</f>
        <v>-12.6419</v>
      </c>
      <c r="S9" s="67">
        <f t="shared" si="4"/>
        <v>27</v>
      </c>
    </row>
    <row r="10" spans="1:19" x14ac:dyDescent="0.3">
      <c r="A10" s="82" t="s">
        <v>55</v>
      </c>
      <c r="B10" s="64">
        <f>VLOOKUP($A10,'Return Data'!$B$7:$R$2292,3,0)</f>
        <v>44533</v>
      </c>
      <c r="C10" s="65">
        <f>VLOOKUP($A10,'Return Data'!$B$7:$R$2292,4,0)</f>
        <v>25.988099999999999</v>
      </c>
      <c r="D10" s="65">
        <f>VLOOKUP($A10,'Return Data'!$B$7:$R$2292,9,0)</f>
        <v>10.940200000000001</v>
      </c>
      <c r="E10" s="66">
        <f t="shared" si="0"/>
        <v>2</v>
      </c>
      <c r="F10" s="65">
        <f>VLOOKUP($A10,'Return Data'!$B$7:$R$2292,10,0)</f>
        <v>5.8582000000000001</v>
      </c>
      <c r="G10" s="66">
        <f t="shared" si="1"/>
        <v>6</v>
      </c>
      <c r="H10" s="65">
        <f>VLOOKUP($A10,'Return Data'!$B$7:$R$2292,11,0)</f>
        <v>5.5542999999999996</v>
      </c>
      <c r="I10" s="66">
        <f t="shared" si="2"/>
        <v>11</v>
      </c>
      <c r="J10" s="65">
        <f>VLOOKUP($A10,'Return Data'!$B$7:$R$2292,12,0)</f>
        <v>9.2269000000000005</v>
      </c>
      <c r="K10" s="66">
        <f t="shared" si="3"/>
        <v>4</v>
      </c>
      <c r="L10" s="65">
        <f>VLOOKUP($A10,'Return Data'!$B$7:$R$2292,13,0)</f>
        <v>4.8198999999999996</v>
      </c>
      <c r="M10" s="66">
        <f t="shared" ref="M10:M33" si="5">RANK(L10,L$8:L$35,0)</f>
        <v>10</v>
      </c>
      <c r="N10" s="65">
        <f>VLOOKUP($A10,'Return Data'!$B$7:$R$2292,17,0)</f>
        <v>8.6340000000000003</v>
      </c>
      <c r="O10" s="66">
        <f t="shared" ref="O10:O21" si="6">RANK(N10,N$8:N$35,0)</f>
        <v>4</v>
      </c>
      <c r="P10" s="65">
        <f>VLOOKUP($A10,'Return Data'!$B$7:$R$2292,14,0)</f>
        <v>10.113099999999999</v>
      </c>
      <c r="Q10" s="66">
        <f t="shared" ref="Q10:Q21" si="7">RANK(P10,P$8:P$35,0)</f>
        <v>1</v>
      </c>
      <c r="R10" s="65">
        <f>VLOOKUP($A10,'Return Data'!$B$7:$R$2292,16,0)</f>
        <v>9.4008000000000003</v>
      </c>
      <c r="S10" s="67">
        <f t="shared" si="4"/>
        <v>3</v>
      </c>
    </row>
    <row r="11" spans="1:19" x14ac:dyDescent="0.3">
      <c r="A11" s="82" t="s">
        <v>56</v>
      </c>
      <c r="B11" s="64">
        <f>VLOOKUP($A11,'Return Data'!$B$7:$R$2292,3,0)</f>
        <v>44533</v>
      </c>
      <c r="C11" s="65">
        <f>VLOOKUP($A11,'Return Data'!$B$7:$R$2292,4,0)</f>
        <v>20.033100000000001</v>
      </c>
      <c r="D11" s="65">
        <f>VLOOKUP($A11,'Return Data'!$B$7:$R$2292,9,0)</f>
        <v>6.9939</v>
      </c>
      <c r="E11" s="66">
        <f t="shared" si="0"/>
        <v>13</v>
      </c>
      <c r="F11" s="65">
        <f>VLOOKUP($A11,'Return Data'!$B$7:$R$2292,10,0)</f>
        <v>3.0991</v>
      </c>
      <c r="G11" s="66">
        <f t="shared" si="1"/>
        <v>17</v>
      </c>
      <c r="H11" s="65">
        <f>VLOOKUP($A11,'Return Data'!$B$7:$R$2292,11,0)</f>
        <v>4.8535000000000004</v>
      </c>
      <c r="I11" s="66">
        <f t="shared" si="2"/>
        <v>14</v>
      </c>
      <c r="J11" s="65">
        <f>VLOOKUP($A11,'Return Data'!$B$7:$R$2292,12,0)</f>
        <v>6.0932000000000004</v>
      </c>
      <c r="K11" s="66">
        <f t="shared" si="3"/>
        <v>16</v>
      </c>
      <c r="L11" s="65">
        <f>VLOOKUP($A11,'Return Data'!$B$7:$R$2292,13,0)</f>
        <v>6.4090999999999996</v>
      </c>
      <c r="M11" s="66">
        <f t="shared" si="5"/>
        <v>4</v>
      </c>
      <c r="N11" s="65">
        <f>VLOOKUP($A11,'Return Data'!$B$7:$R$2292,17,0)</f>
        <v>6.9836</v>
      </c>
      <c r="O11" s="66">
        <f t="shared" si="6"/>
        <v>15</v>
      </c>
      <c r="P11" s="65">
        <f>VLOOKUP($A11,'Return Data'!$B$7:$R$2292,14,0)</f>
        <v>3.8889</v>
      </c>
      <c r="Q11" s="66">
        <f t="shared" si="7"/>
        <v>24</v>
      </c>
      <c r="R11" s="65">
        <f>VLOOKUP($A11,'Return Data'!$B$7:$R$2292,16,0)</f>
        <v>7.4709000000000003</v>
      </c>
      <c r="S11" s="67">
        <f t="shared" si="4"/>
        <v>22</v>
      </c>
    </row>
    <row r="12" spans="1:19" x14ac:dyDescent="0.3">
      <c r="A12" s="82" t="s">
        <v>57</v>
      </c>
      <c r="B12" s="64">
        <f>VLOOKUP($A12,'Return Data'!$B$7:$R$2292,3,0)</f>
        <v>44533</v>
      </c>
      <c r="C12" s="65">
        <f>VLOOKUP($A12,'Return Data'!$B$7:$R$2292,4,0)</f>
        <v>39.543199999999999</v>
      </c>
      <c r="D12" s="65">
        <f>VLOOKUP($A12,'Return Data'!$B$7:$R$2292,9,0)</f>
        <v>8.2522000000000002</v>
      </c>
      <c r="E12" s="66">
        <f t="shared" si="0"/>
        <v>8</v>
      </c>
      <c r="F12" s="65">
        <f>VLOOKUP($A12,'Return Data'!$B$7:$R$2292,10,0)</f>
        <v>4.4687000000000001</v>
      </c>
      <c r="G12" s="66">
        <f t="shared" si="1"/>
        <v>9</v>
      </c>
      <c r="H12" s="65">
        <f>VLOOKUP($A12,'Return Data'!$B$7:$R$2292,11,0)</f>
        <v>4.2499000000000002</v>
      </c>
      <c r="I12" s="66">
        <f t="shared" si="2"/>
        <v>20</v>
      </c>
      <c r="J12" s="65">
        <f>VLOOKUP($A12,'Return Data'!$B$7:$R$2292,12,0)</f>
        <v>6.0247000000000002</v>
      </c>
      <c r="K12" s="66">
        <f t="shared" si="3"/>
        <v>17</v>
      </c>
      <c r="L12" s="65">
        <f>VLOOKUP($A12,'Return Data'!$B$7:$R$2292,13,0)</f>
        <v>3.1061999999999999</v>
      </c>
      <c r="M12" s="66">
        <f t="shared" si="5"/>
        <v>20</v>
      </c>
      <c r="N12" s="65">
        <f>VLOOKUP($A12,'Return Data'!$B$7:$R$2292,17,0)</f>
        <v>6.4272</v>
      </c>
      <c r="O12" s="66">
        <f t="shared" si="6"/>
        <v>21</v>
      </c>
      <c r="P12" s="65">
        <f>VLOOKUP($A12,'Return Data'!$B$7:$R$2292,14,0)</f>
        <v>7.5990000000000002</v>
      </c>
      <c r="Q12" s="66">
        <f t="shared" si="7"/>
        <v>19</v>
      </c>
      <c r="R12" s="65">
        <f>VLOOKUP($A12,'Return Data'!$B$7:$R$2292,16,0)</f>
        <v>8.4384999999999994</v>
      </c>
      <c r="S12" s="67">
        <f t="shared" si="4"/>
        <v>12</v>
      </c>
    </row>
    <row r="13" spans="1:19" x14ac:dyDescent="0.3">
      <c r="A13" s="82" t="s">
        <v>58</v>
      </c>
      <c r="B13" s="64">
        <f>VLOOKUP($A13,'Return Data'!$B$7:$R$2292,3,0)</f>
        <v>44533</v>
      </c>
      <c r="C13" s="65">
        <f>VLOOKUP($A13,'Return Data'!$B$7:$R$2292,4,0)</f>
        <v>25.786999999999999</v>
      </c>
      <c r="D13" s="65">
        <f>VLOOKUP($A13,'Return Data'!$B$7:$R$2292,9,0)</f>
        <v>4.0331999999999999</v>
      </c>
      <c r="E13" s="66">
        <f t="shared" si="0"/>
        <v>23</v>
      </c>
      <c r="F13" s="65">
        <f>VLOOKUP($A13,'Return Data'!$B$7:$R$2292,10,0)</f>
        <v>2.6555</v>
      </c>
      <c r="G13" s="66">
        <f t="shared" si="1"/>
        <v>23</v>
      </c>
      <c r="H13" s="65">
        <f>VLOOKUP($A13,'Return Data'!$B$7:$R$2292,11,0)</f>
        <v>3.6377999999999999</v>
      </c>
      <c r="I13" s="66">
        <f t="shared" si="2"/>
        <v>26</v>
      </c>
      <c r="J13" s="65">
        <f>VLOOKUP($A13,'Return Data'!$B$7:$R$2292,12,0)</f>
        <v>3.9514</v>
      </c>
      <c r="K13" s="66">
        <f t="shared" si="3"/>
        <v>25</v>
      </c>
      <c r="L13" s="65">
        <f>VLOOKUP($A13,'Return Data'!$B$7:$R$2292,13,0)</f>
        <v>2.5467</v>
      </c>
      <c r="M13" s="66">
        <f t="shared" si="5"/>
        <v>24</v>
      </c>
      <c r="N13" s="65">
        <f>VLOOKUP($A13,'Return Data'!$B$7:$R$2292,17,0)</f>
        <v>6.2405999999999997</v>
      </c>
      <c r="O13" s="66">
        <f t="shared" si="6"/>
        <v>22</v>
      </c>
      <c r="P13" s="65">
        <f>VLOOKUP($A13,'Return Data'!$B$7:$R$2292,14,0)</f>
        <v>7.6308999999999996</v>
      </c>
      <c r="Q13" s="66">
        <f t="shared" si="7"/>
        <v>18</v>
      </c>
      <c r="R13" s="65">
        <f>VLOOKUP($A13,'Return Data'!$B$7:$R$2292,16,0)</f>
        <v>8.3881999999999994</v>
      </c>
      <c r="S13" s="67">
        <f t="shared" si="4"/>
        <v>13</v>
      </c>
    </row>
    <row r="14" spans="1:19" x14ac:dyDescent="0.3">
      <c r="A14" s="82" t="s">
        <v>59</v>
      </c>
      <c r="B14" s="64">
        <f>VLOOKUP($A14,'Return Data'!$B$7:$R$2292,3,0)</f>
        <v>44533</v>
      </c>
      <c r="C14" s="65">
        <f>VLOOKUP($A14,'Return Data'!$B$7:$R$2292,4,0)</f>
        <v>2809.1855</v>
      </c>
      <c r="D14" s="65">
        <f>VLOOKUP($A14,'Return Data'!$B$7:$R$2292,9,0)</f>
        <v>6.8460000000000001</v>
      </c>
      <c r="E14" s="66">
        <f t="shared" si="0"/>
        <v>14</v>
      </c>
      <c r="F14" s="65">
        <f>VLOOKUP($A14,'Return Data'!$B$7:$R$2292,10,0)</f>
        <v>3.5764</v>
      </c>
      <c r="G14" s="66">
        <f t="shared" si="1"/>
        <v>12</v>
      </c>
      <c r="H14" s="65">
        <f>VLOOKUP($A14,'Return Data'!$B$7:$R$2292,11,0)</f>
        <v>5.44</v>
      </c>
      <c r="I14" s="66">
        <f t="shared" si="2"/>
        <v>12</v>
      </c>
      <c r="J14" s="65">
        <f>VLOOKUP($A14,'Return Data'!$B$7:$R$2292,12,0)</f>
        <v>7.1985999999999999</v>
      </c>
      <c r="K14" s="66">
        <f t="shared" si="3"/>
        <v>10</v>
      </c>
      <c r="L14" s="65">
        <f>VLOOKUP($A14,'Return Data'!$B$7:$R$2292,13,0)</f>
        <v>3.5943999999999998</v>
      </c>
      <c r="M14" s="66">
        <f t="shared" si="5"/>
        <v>18</v>
      </c>
      <c r="N14" s="65">
        <f>VLOOKUP($A14,'Return Data'!$B$7:$R$2292,17,0)</f>
        <v>8.0991</v>
      </c>
      <c r="O14" s="66">
        <f t="shared" si="6"/>
        <v>8</v>
      </c>
      <c r="P14" s="65">
        <f>VLOOKUP($A14,'Return Data'!$B$7:$R$2292,14,0)</f>
        <v>9.5975999999999999</v>
      </c>
      <c r="Q14" s="66">
        <f t="shared" si="7"/>
        <v>5</v>
      </c>
      <c r="R14" s="65">
        <f>VLOOKUP($A14,'Return Data'!$B$7:$R$2292,16,0)</f>
        <v>8.6990999999999996</v>
      </c>
      <c r="S14" s="67">
        <f t="shared" si="4"/>
        <v>8</v>
      </c>
    </row>
    <row r="15" spans="1:19" x14ac:dyDescent="0.3">
      <c r="A15" s="82" t="s">
        <v>61</v>
      </c>
      <c r="B15" s="64">
        <f>VLOOKUP($A15,'Return Data'!$B$7:$R$2292,3,0)</f>
        <v>44533</v>
      </c>
      <c r="C15" s="65">
        <f>VLOOKUP($A15,'Return Data'!$B$7:$R$2292,4,0)</f>
        <v>83.261799999999994</v>
      </c>
      <c r="D15" s="65">
        <f>VLOOKUP($A15,'Return Data'!$B$7:$R$2292,9,0)</f>
        <v>10.565200000000001</v>
      </c>
      <c r="E15" s="66">
        <f t="shared" si="0"/>
        <v>3</v>
      </c>
      <c r="F15" s="65">
        <f>VLOOKUP($A15,'Return Data'!$B$7:$R$2292,10,0)</f>
        <v>29.572700000000001</v>
      </c>
      <c r="G15" s="66">
        <f t="shared" si="1"/>
        <v>2</v>
      </c>
      <c r="H15" s="65">
        <f>VLOOKUP($A15,'Return Data'!$B$7:$R$2292,11,0)</f>
        <v>15.7638</v>
      </c>
      <c r="I15" s="66">
        <f t="shared" si="2"/>
        <v>2</v>
      </c>
      <c r="J15" s="65">
        <f>VLOOKUP($A15,'Return Data'!$B$7:$R$2292,12,0)</f>
        <v>15.8735</v>
      </c>
      <c r="K15" s="66">
        <f t="shared" si="3"/>
        <v>2</v>
      </c>
      <c r="L15" s="65">
        <f>VLOOKUP($A15,'Return Data'!$B$7:$R$2292,13,0)</f>
        <v>16.231400000000001</v>
      </c>
      <c r="M15" s="66">
        <f t="shared" si="5"/>
        <v>1</v>
      </c>
      <c r="N15" s="65">
        <f>VLOOKUP($A15,'Return Data'!$B$7:$R$2292,17,0)</f>
        <v>6.5263999999999998</v>
      </c>
      <c r="O15" s="66">
        <f t="shared" si="6"/>
        <v>19</v>
      </c>
      <c r="P15" s="65">
        <f>VLOOKUP($A15,'Return Data'!$B$7:$R$2292,14,0)</f>
        <v>7.4081000000000001</v>
      </c>
      <c r="Q15" s="66">
        <f t="shared" si="7"/>
        <v>20</v>
      </c>
      <c r="R15" s="65">
        <f>VLOOKUP($A15,'Return Data'!$B$7:$R$2292,16,0)</f>
        <v>8.8755000000000006</v>
      </c>
      <c r="S15" s="67">
        <f t="shared" si="4"/>
        <v>6</v>
      </c>
    </row>
    <row r="16" spans="1:19" x14ac:dyDescent="0.3">
      <c r="A16" s="82" t="s">
        <v>62</v>
      </c>
      <c r="B16" s="64">
        <f>VLOOKUP($A16,'Return Data'!$B$7:$R$2292,3,0)</f>
        <v>44533</v>
      </c>
      <c r="C16" s="65">
        <f>VLOOKUP($A16,'Return Data'!$B$7:$R$2292,4,0)</f>
        <v>78.312100000000001</v>
      </c>
      <c r="D16" s="65">
        <f>VLOOKUP($A16,'Return Data'!$B$7:$R$2292,9,0)</f>
        <v>7.0347999999999997</v>
      </c>
      <c r="E16" s="66">
        <f t="shared" si="0"/>
        <v>12</v>
      </c>
      <c r="F16" s="65">
        <f>VLOOKUP($A16,'Return Data'!$B$7:$R$2292,10,0)</f>
        <v>2.8426</v>
      </c>
      <c r="G16" s="66">
        <f t="shared" si="1"/>
        <v>21</v>
      </c>
      <c r="H16" s="65">
        <f>VLOOKUP($A16,'Return Data'!$B$7:$R$2292,11,0)</f>
        <v>15.4285</v>
      </c>
      <c r="I16" s="66">
        <f t="shared" si="2"/>
        <v>3</v>
      </c>
      <c r="J16" s="65">
        <f>VLOOKUP($A16,'Return Data'!$B$7:$R$2292,12,0)</f>
        <v>12.0359</v>
      </c>
      <c r="K16" s="66">
        <f t="shared" si="3"/>
        <v>3</v>
      </c>
      <c r="L16" s="65">
        <f>VLOOKUP($A16,'Return Data'!$B$7:$R$2292,13,0)</f>
        <v>9.0669000000000004</v>
      </c>
      <c r="M16" s="66">
        <f t="shared" si="5"/>
        <v>3</v>
      </c>
      <c r="N16" s="65">
        <f>VLOOKUP($A16,'Return Data'!$B$7:$R$2292,17,0)</f>
        <v>9.0719999999999992</v>
      </c>
      <c r="O16" s="66">
        <f t="shared" si="6"/>
        <v>2</v>
      </c>
      <c r="P16" s="65">
        <f>VLOOKUP($A16,'Return Data'!$B$7:$R$2292,14,0)</f>
        <v>7.6527000000000003</v>
      </c>
      <c r="Q16" s="66">
        <f t="shared" si="7"/>
        <v>17</v>
      </c>
      <c r="R16" s="65">
        <f>VLOOKUP($A16,'Return Data'!$B$7:$R$2292,16,0)</f>
        <v>8.2887000000000004</v>
      </c>
      <c r="S16" s="67">
        <f t="shared" si="4"/>
        <v>15</v>
      </c>
    </row>
    <row r="17" spans="1:19" x14ac:dyDescent="0.3">
      <c r="A17" s="82" t="s">
        <v>63</v>
      </c>
      <c r="B17" s="64">
        <f>VLOOKUP($A17,'Return Data'!$B$7:$R$2292,3,0)</f>
        <v>44533</v>
      </c>
      <c r="C17" s="65">
        <f>VLOOKUP($A17,'Return Data'!$B$7:$R$2292,4,0)</f>
        <v>30.960599999999999</v>
      </c>
      <c r="D17" s="65">
        <f>VLOOKUP($A17,'Return Data'!$B$7:$R$2292,9,0)</f>
        <v>7.5006000000000004</v>
      </c>
      <c r="E17" s="66">
        <f t="shared" si="0"/>
        <v>11</v>
      </c>
      <c r="F17" s="65">
        <f>VLOOKUP($A17,'Return Data'!$B$7:$R$2292,10,0)</f>
        <v>3.0243000000000002</v>
      </c>
      <c r="G17" s="66">
        <f t="shared" si="1"/>
        <v>18</v>
      </c>
      <c r="H17" s="65">
        <f>VLOOKUP($A17,'Return Data'!$B$7:$R$2292,11,0)</f>
        <v>4.2260999999999997</v>
      </c>
      <c r="I17" s="66">
        <f t="shared" si="2"/>
        <v>21</v>
      </c>
      <c r="J17" s="65">
        <f>VLOOKUP($A17,'Return Data'!$B$7:$R$2292,12,0)</f>
        <v>5.6745000000000001</v>
      </c>
      <c r="K17" s="66">
        <f t="shared" si="3"/>
        <v>19</v>
      </c>
      <c r="L17" s="65">
        <f>VLOOKUP($A17,'Return Data'!$B$7:$R$2292,13,0)</f>
        <v>3.0981999999999998</v>
      </c>
      <c r="M17" s="66">
        <f t="shared" si="5"/>
        <v>21</v>
      </c>
      <c r="N17" s="65">
        <f>VLOOKUP($A17,'Return Data'!$B$7:$R$2292,17,0)</f>
        <v>6.0148000000000001</v>
      </c>
      <c r="O17" s="66">
        <f t="shared" si="6"/>
        <v>24</v>
      </c>
      <c r="P17" s="65">
        <f>VLOOKUP($A17,'Return Data'!$B$7:$R$2292,14,0)</f>
        <v>8.1326999999999998</v>
      </c>
      <c r="Q17" s="66">
        <f t="shared" si="7"/>
        <v>13</v>
      </c>
      <c r="R17" s="65">
        <f>VLOOKUP($A17,'Return Data'!$B$7:$R$2292,16,0)</f>
        <v>7.6223000000000001</v>
      </c>
      <c r="S17" s="67">
        <f t="shared" si="4"/>
        <v>20</v>
      </c>
    </row>
    <row r="18" spans="1:19" x14ac:dyDescent="0.3">
      <c r="A18" s="82" t="s">
        <v>64</v>
      </c>
      <c r="B18" s="64">
        <f>VLOOKUP($A18,'Return Data'!$B$7:$R$2292,3,0)</f>
        <v>44533</v>
      </c>
      <c r="C18" s="65">
        <f>VLOOKUP($A18,'Return Data'!$B$7:$R$2292,4,0)</f>
        <v>30.584299999999999</v>
      </c>
      <c r="D18" s="65">
        <f>VLOOKUP($A18,'Return Data'!$B$7:$R$2292,9,0)</f>
        <v>5.7996999999999996</v>
      </c>
      <c r="E18" s="66">
        <f t="shared" si="0"/>
        <v>17</v>
      </c>
      <c r="F18" s="65">
        <f>VLOOKUP($A18,'Return Data'!$B$7:$R$2292,10,0)</f>
        <v>4.3682999999999996</v>
      </c>
      <c r="G18" s="66">
        <f t="shared" si="1"/>
        <v>11</v>
      </c>
      <c r="H18" s="65">
        <f>VLOOKUP($A18,'Return Data'!$B$7:$R$2292,11,0)</f>
        <v>5.8922999999999996</v>
      </c>
      <c r="I18" s="66">
        <f t="shared" si="2"/>
        <v>8</v>
      </c>
      <c r="J18" s="65">
        <f>VLOOKUP($A18,'Return Data'!$B$7:$R$2292,12,0)</f>
        <v>6.8760000000000003</v>
      </c>
      <c r="K18" s="66">
        <f t="shared" si="3"/>
        <v>11</v>
      </c>
      <c r="L18" s="65">
        <f>VLOOKUP($A18,'Return Data'!$B$7:$R$2292,13,0)</f>
        <v>5.5759999999999996</v>
      </c>
      <c r="M18" s="66">
        <f t="shared" si="5"/>
        <v>8</v>
      </c>
      <c r="N18" s="65">
        <f>VLOOKUP($A18,'Return Data'!$B$7:$R$2292,17,0)</f>
        <v>9.1517999999999997</v>
      </c>
      <c r="O18" s="66">
        <f t="shared" si="6"/>
        <v>1</v>
      </c>
      <c r="P18" s="65">
        <f>VLOOKUP($A18,'Return Data'!$B$7:$R$2292,14,0)</f>
        <v>9.9590999999999994</v>
      </c>
      <c r="Q18" s="66">
        <f t="shared" si="7"/>
        <v>3</v>
      </c>
      <c r="R18" s="65">
        <f>VLOOKUP($A18,'Return Data'!$B$7:$R$2292,16,0)</f>
        <v>10.520200000000001</v>
      </c>
      <c r="S18" s="67">
        <f t="shared" si="4"/>
        <v>1</v>
      </c>
    </row>
    <row r="19" spans="1:19" x14ac:dyDescent="0.3">
      <c r="A19" s="82" t="s">
        <v>65</v>
      </c>
      <c r="B19" s="64">
        <f>VLOOKUP($A19,'Return Data'!$B$7:$R$2292,3,0)</f>
        <v>44533</v>
      </c>
      <c r="C19" s="65">
        <f>VLOOKUP($A19,'Return Data'!$B$7:$R$2292,4,0)</f>
        <v>19.412700000000001</v>
      </c>
      <c r="D19" s="65">
        <f>VLOOKUP($A19,'Return Data'!$B$7:$R$2292,9,0)</f>
        <v>8.0120000000000005</v>
      </c>
      <c r="E19" s="66">
        <f t="shared" si="0"/>
        <v>9</v>
      </c>
      <c r="F19" s="65">
        <f>VLOOKUP($A19,'Return Data'!$B$7:$R$2292,10,0)</f>
        <v>9.3257999999999992</v>
      </c>
      <c r="G19" s="66">
        <f t="shared" si="1"/>
        <v>4</v>
      </c>
      <c r="H19" s="65">
        <f>VLOOKUP($A19,'Return Data'!$B$7:$R$2292,11,0)</f>
        <v>7.4444999999999997</v>
      </c>
      <c r="I19" s="66">
        <f t="shared" si="2"/>
        <v>5</v>
      </c>
      <c r="J19" s="65">
        <f>VLOOKUP($A19,'Return Data'!$B$7:$R$2292,12,0)</f>
        <v>7.8343999999999996</v>
      </c>
      <c r="K19" s="66">
        <f t="shared" si="3"/>
        <v>7</v>
      </c>
      <c r="L19" s="65">
        <f>VLOOKUP($A19,'Return Data'!$B$7:$R$2292,13,0)</f>
        <v>6.3383000000000003</v>
      </c>
      <c r="M19" s="66">
        <f t="shared" si="5"/>
        <v>5</v>
      </c>
      <c r="N19" s="65">
        <f>VLOOKUP($A19,'Return Data'!$B$7:$R$2292,17,0)</f>
        <v>8.3666</v>
      </c>
      <c r="O19" s="66">
        <f t="shared" si="6"/>
        <v>5</v>
      </c>
      <c r="P19" s="65">
        <f>VLOOKUP($A19,'Return Data'!$B$7:$R$2292,14,0)</f>
        <v>8.0335999999999999</v>
      </c>
      <c r="Q19" s="66">
        <f t="shared" si="7"/>
        <v>14</v>
      </c>
      <c r="R19" s="65">
        <f>VLOOKUP($A19,'Return Data'!$B$7:$R$2292,16,0)</f>
        <v>6.7449000000000003</v>
      </c>
      <c r="S19" s="67">
        <f t="shared" si="4"/>
        <v>25</v>
      </c>
    </row>
    <row r="20" spans="1:19" x14ac:dyDescent="0.3">
      <c r="A20" s="82" t="s">
        <v>66</v>
      </c>
      <c r="B20" s="64">
        <f>VLOOKUP($A20,'Return Data'!$B$7:$R$2292,3,0)</f>
        <v>44533</v>
      </c>
      <c r="C20" s="65">
        <f>VLOOKUP($A20,'Return Data'!$B$7:$R$2292,4,0)</f>
        <v>30.0337</v>
      </c>
      <c r="D20" s="65">
        <f>VLOOKUP($A20,'Return Data'!$B$7:$R$2292,9,0)</f>
        <v>5.4485999999999999</v>
      </c>
      <c r="E20" s="66">
        <f t="shared" si="0"/>
        <v>19</v>
      </c>
      <c r="F20" s="65">
        <f>VLOOKUP($A20,'Return Data'!$B$7:$R$2292,10,0)</f>
        <v>3.1469</v>
      </c>
      <c r="G20" s="66">
        <f t="shared" si="1"/>
        <v>15</v>
      </c>
      <c r="H20" s="65">
        <f>VLOOKUP($A20,'Return Data'!$B$7:$R$2292,11,0)</f>
        <v>4.8502000000000001</v>
      </c>
      <c r="I20" s="66">
        <f t="shared" si="2"/>
        <v>15</v>
      </c>
      <c r="J20" s="65">
        <f>VLOOKUP($A20,'Return Data'!$B$7:$R$2292,12,0)</f>
        <v>6.6037999999999997</v>
      </c>
      <c r="K20" s="66">
        <f t="shared" si="3"/>
        <v>12</v>
      </c>
      <c r="L20" s="65">
        <f>VLOOKUP($A20,'Return Data'!$B$7:$R$2292,13,0)</f>
        <v>3.4076</v>
      </c>
      <c r="M20" s="66">
        <f t="shared" si="5"/>
        <v>19</v>
      </c>
      <c r="N20" s="65">
        <f>VLOOKUP($A20,'Return Data'!$B$7:$R$2292,17,0)</f>
        <v>8.2594999999999992</v>
      </c>
      <c r="O20" s="66">
        <f t="shared" si="6"/>
        <v>6</v>
      </c>
      <c r="P20" s="65">
        <f>VLOOKUP($A20,'Return Data'!$B$7:$R$2292,14,0)</f>
        <v>9.9161000000000001</v>
      </c>
      <c r="Q20" s="66">
        <f t="shared" si="7"/>
        <v>4</v>
      </c>
      <c r="R20" s="65">
        <f>VLOOKUP($A20,'Return Data'!$B$7:$R$2292,16,0)</f>
        <v>9.2325999999999997</v>
      </c>
      <c r="S20" s="67">
        <f t="shared" si="4"/>
        <v>4</v>
      </c>
    </row>
    <row r="21" spans="1:19" x14ac:dyDescent="0.3">
      <c r="A21" s="82" t="s">
        <v>67</v>
      </c>
      <c r="B21" s="64">
        <f>VLOOKUP($A21,'Return Data'!$B$7:$R$2292,3,0)</f>
        <v>44533</v>
      </c>
      <c r="C21" s="65">
        <f>VLOOKUP($A21,'Return Data'!$B$7:$R$2292,4,0)</f>
        <v>18.5381</v>
      </c>
      <c r="D21" s="65">
        <f>VLOOKUP($A21,'Return Data'!$B$7:$R$2292,9,0)</f>
        <v>8.2661999999999995</v>
      </c>
      <c r="E21" s="66">
        <f t="shared" si="0"/>
        <v>7</v>
      </c>
      <c r="F21" s="65">
        <f>VLOOKUP($A21,'Return Data'!$B$7:$R$2292,10,0)</f>
        <v>4.3878000000000004</v>
      </c>
      <c r="G21" s="66">
        <f t="shared" si="1"/>
        <v>10</v>
      </c>
      <c r="H21" s="65">
        <f>VLOOKUP($A21,'Return Data'!$B$7:$R$2292,11,0)</f>
        <v>6.4394999999999998</v>
      </c>
      <c r="I21" s="66">
        <f t="shared" si="2"/>
        <v>7</v>
      </c>
      <c r="J21" s="65">
        <f>VLOOKUP($A21,'Return Data'!$B$7:$R$2292,12,0)</f>
        <v>8.1753</v>
      </c>
      <c r="K21" s="66">
        <f t="shared" si="3"/>
        <v>6</v>
      </c>
      <c r="L21" s="65">
        <f>VLOOKUP($A21,'Return Data'!$B$7:$R$2292,13,0)</f>
        <v>6.3232999999999997</v>
      </c>
      <c r="M21" s="66">
        <f t="shared" si="5"/>
        <v>6</v>
      </c>
      <c r="N21" s="65">
        <f>VLOOKUP($A21,'Return Data'!$B$7:$R$2292,17,0)</f>
        <v>7.4683999999999999</v>
      </c>
      <c r="O21" s="66">
        <f t="shared" si="6"/>
        <v>11</v>
      </c>
      <c r="P21" s="65">
        <f>VLOOKUP($A21,'Return Data'!$B$7:$R$2292,14,0)</f>
        <v>7.9332000000000003</v>
      </c>
      <c r="Q21" s="66">
        <f t="shared" si="7"/>
        <v>16</v>
      </c>
      <c r="R21" s="65">
        <f>VLOOKUP($A21,'Return Data'!$B$7:$R$2292,16,0)</f>
        <v>7.5787000000000004</v>
      </c>
      <c r="S21" s="67">
        <f t="shared" si="4"/>
        <v>21</v>
      </c>
    </row>
    <row r="22" spans="1:19" x14ac:dyDescent="0.3">
      <c r="A22" s="82" t="s">
        <v>68</v>
      </c>
      <c r="B22" s="64">
        <f>VLOOKUP($A22,'Return Data'!$B$7:$R$2292,3,0)</f>
        <v>44533</v>
      </c>
      <c r="C22" s="65">
        <f>VLOOKUP($A22,'Return Data'!$B$7:$R$2292,4,0)</f>
        <v>1240.6627000000001</v>
      </c>
      <c r="D22" s="65">
        <f>VLOOKUP($A22,'Return Data'!$B$7:$R$2292,9,0)</f>
        <v>5.7797999999999998</v>
      </c>
      <c r="E22" s="66">
        <f t="shared" si="0"/>
        <v>18</v>
      </c>
      <c r="F22" s="65">
        <f>VLOOKUP($A22,'Return Data'!$B$7:$R$2292,10,0)</f>
        <v>2.6457000000000002</v>
      </c>
      <c r="G22" s="66">
        <f t="shared" si="1"/>
        <v>24</v>
      </c>
      <c r="H22" s="65">
        <f>VLOOKUP($A22,'Return Data'!$B$7:$R$2292,11,0)</f>
        <v>4.7317</v>
      </c>
      <c r="I22" s="66">
        <f t="shared" si="2"/>
        <v>16</v>
      </c>
      <c r="J22" s="65">
        <f>VLOOKUP($A22,'Return Data'!$B$7:$R$2292,12,0)</f>
        <v>5.7686999999999999</v>
      </c>
      <c r="K22" s="66">
        <f t="shared" si="3"/>
        <v>18</v>
      </c>
      <c r="L22" s="65">
        <f>VLOOKUP($A22,'Return Data'!$B$7:$R$2292,13,0)</f>
        <v>4.2058999999999997</v>
      </c>
      <c r="M22" s="66">
        <f t="shared" si="5"/>
        <v>13</v>
      </c>
      <c r="N22" s="65"/>
      <c r="O22" s="66"/>
      <c r="P22" s="65"/>
      <c r="Q22" s="66"/>
      <c r="R22" s="65">
        <f>VLOOKUP($A22,'Return Data'!$B$7:$R$2292,16,0)</f>
        <v>7.4527999999999999</v>
      </c>
      <c r="S22" s="67">
        <f t="shared" si="4"/>
        <v>23</v>
      </c>
    </row>
    <row r="23" spans="1:19" x14ac:dyDescent="0.3">
      <c r="A23" s="82" t="s">
        <v>69</v>
      </c>
      <c r="B23" s="64">
        <f>VLOOKUP($A23,'Return Data'!$B$7:$R$2292,3,0)</f>
        <v>44533</v>
      </c>
      <c r="C23" s="65">
        <f>VLOOKUP($A23,'Return Data'!$B$7:$R$2292,4,0)</f>
        <v>34.938200000000002</v>
      </c>
      <c r="D23" s="65">
        <f>VLOOKUP($A23,'Return Data'!$B$7:$R$2292,9,0)</f>
        <v>5.2039</v>
      </c>
      <c r="E23" s="66">
        <f t="shared" si="0"/>
        <v>20</v>
      </c>
      <c r="F23" s="65">
        <f>VLOOKUP($A23,'Return Data'!$B$7:$R$2292,10,0)</f>
        <v>3.0072000000000001</v>
      </c>
      <c r="G23" s="66">
        <f t="shared" si="1"/>
        <v>19</v>
      </c>
      <c r="H23" s="65">
        <f>VLOOKUP($A23,'Return Data'!$B$7:$R$2292,11,0)</f>
        <v>4.1098999999999997</v>
      </c>
      <c r="I23" s="66">
        <f t="shared" si="2"/>
        <v>23</v>
      </c>
      <c r="J23" s="65">
        <f>VLOOKUP($A23,'Return Data'!$B$7:$R$2292,12,0)</f>
        <v>5.3277000000000001</v>
      </c>
      <c r="K23" s="66">
        <f t="shared" si="3"/>
        <v>22</v>
      </c>
      <c r="L23" s="65">
        <f>VLOOKUP($A23,'Return Data'!$B$7:$R$2292,13,0)</f>
        <v>3.8690000000000002</v>
      </c>
      <c r="M23" s="66">
        <f t="shared" si="5"/>
        <v>16</v>
      </c>
      <c r="N23" s="65">
        <f>VLOOKUP($A23,'Return Data'!$B$7:$R$2292,17,0)</f>
        <v>6.0449999999999999</v>
      </c>
      <c r="O23" s="66">
        <f t="shared" ref="O23:O33" si="8">RANK(N23,N$8:N$35,0)</f>
        <v>23</v>
      </c>
      <c r="P23" s="65">
        <f>VLOOKUP($A23,'Return Data'!$B$7:$R$2292,14,0)</f>
        <v>6.3583999999999996</v>
      </c>
      <c r="Q23" s="66">
        <f t="shared" ref="Q23:Q33" si="9">RANK(P23,P$8:P$35,0)</f>
        <v>21</v>
      </c>
      <c r="R23" s="65">
        <f>VLOOKUP($A23,'Return Data'!$B$7:$R$2292,16,0)</f>
        <v>7.9576000000000002</v>
      </c>
      <c r="S23" s="67">
        <f t="shared" si="4"/>
        <v>16</v>
      </c>
    </row>
    <row r="24" spans="1:19" x14ac:dyDescent="0.3">
      <c r="A24" s="82" t="s">
        <v>70</v>
      </c>
      <c r="B24" s="64">
        <f>VLOOKUP($A24,'Return Data'!$B$7:$R$2292,3,0)</f>
        <v>44533</v>
      </c>
      <c r="C24" s="65">
        <f>VLOOKUP($A24,'Return Data'!$B$7:$R$2292,4,0)</f>
        <v>31.981400000000001</v>
      </c>
      <c r="D24" s="65">
        <f>VLOOKUP($A24,'Return Data'!$B$7:$R$2292,9,0)</f>
        <v>7.9993999999999996</v>
      </c>
      <c r="E24" s="66">
        <f t="shared" si="0"/>
        <v>10</v>
      </c>
      <c r="F24" s="65">
        <f>VLOOKUP($A24,'Return Data'!$B$7:$R$2292,10,0)</f>
        <v>5.1908000000000003</v>
      </c>
      <c r="G24" s="66">
        <f t="shared" si="1"/>
        <v>7</v>
      </c>
      <c r="H24" s="65">
        <f>VLOOKUP($A24,'Return Data'!$B$7:$R$2292,11,0)</f>
        <v>6.6401000000000003</v>
      </c>
      <c r="I24" s="66">
        <f t="shared" si="2"/>
        <v>6</v>
      </c>
      <c r="J24" s="65">
        <f>VLOOKUP($A24,'Return Data'!$B$7:$R$2292,12,0)</f>
        <v>7.8143000000000002</v>
      </c>
      <c r="K24" s="66">
        <f t="shared" si="3"/>
        <v>8</v>
      </c>
      <c r="L24" s="65">
        <f>VLOOKUP($A24,'Return Data'!$B$7:$R$2292,13,0)</f>
        <v>4.6638999999999999</v>
      </c>
      <c r="M24" s="66">
        <f t="shared" si="5"/>
        <v>11</v>
      </c>
      <c r="N24" s="65">
        <f>VLOOKUP($A24,'Return Data'!$B$7:$R$2292,17,0)</f>
        <v>8.1640999999999995</v>
      </c>
      <c r="O24" s="66">
        <f t="shared" si="8"/>
        <v>7</v>
      </c>
      <c r="P24" s="65">
        <f>VLOOKUP($A24,'Return Data'!$B$7:$R$2292,14,0)</f>
        <v>9.9804999999999993</v>
      </c>
      <c r="Q24" s="66">
        <f t="shared" si="9"/>
        <v>2</v>
      </c>
      <c r="R24" s="65">
        <f>VLOOKUP($A24,'Return Data'!$B$7:$R$2292,16,0)</f>
        <v>9.5274000000000001</v>
      </c>
      <c r="S24" s="67">
        <f t="shared" si="4"/>
        <v>2</v>
      </c>
    </row>
    <row r="25" spans="1:19" x14ac:dyDescent="0.3">
      <c r="A25" s="82" t="s">
        <v>71</v>
      </c>
      <c r="B25" s="64">
        <f>VLOOKUP($A25,'Return Data'!$B$7:$R$2292,3,0)</f>
        <v>44533</v>
      </c>
      <c r="C25" s="65">
        <f>VLOOKUP($A25,'Return Data'!$B$7:$R$2292,4,0)</f>
        <v>25.341100000000001</v>
      </c>
      <c r="D25" s="65">
        <f>VLOOKUP($A25,'Return Data'!$B$7:$R$2292,9,0)</f>
        <v>2.2414999999999998</v>
      </c>
      <c r="E25" s="66">
        <f t="shared" si="0"/>
        <v>25</v>
      </c>
      <c r="F25" s="65">
        <f>VLOOKUP($A25,'Return Data'!$B$7:$R$2292,10,0)</f>
        <v>2.0954000000000002</v>
      </c>
      <c r="G25" s="66">
        <f t="shared" si="1"/>
        <v>26</v>
      </c>
      <c r="H25" s="65">
        <f>VLOOKUP($A25,'Return Data'!$B$7:$R$2292,11,0)</f>
        <v>3.8624000000000001</v>
      </c>
      <c r="I25" s="66">
        <f t="shared" si="2"/>
        <v>24</v>
      </c>
      <c r="J25" s="65">
        <f>VLOOKUP($A25,'Return Data'!$B$7:$R$2292,12,0)</f>
        <v>5.3846999999999996</v>
      </c>
      <c r="K25" s="66">
        <f t="shared" si="3"/>
        <v>21</v>
      </c>
      <c r="L25" s="65">
        <f>VLOOKUP($A25,'Return Data'!$B$7:$R$2292,13,0)</f>
        <v>2.5196000000000001</v>
      </c>
      <c r="M25" s="66">
        <f t="shared" si="5"/>
        <v>25</v>
      </c>
      <c r="N25" s="65">
        <f>VLOOKUP($A25,'Return Data'!$B$7:$R$2292,17,0)</f>
        <v>6.4927999999999999</v>
      </c>
      <c r="O25" s="66">
        <f t="shared" si="8"/>
        <v>20</v>
      </c>
      <c r="P25" s="65">
        <f>VLOOKUP($A25,'Return Data'!$B$7:$R$2292,14,0)</f>
        <v>8.3301999999999996</v>
      </c>
      <c r="Q25" s="66">
        <f t="shared" si="9"/>
        <v>12</v>
      </c>
      <c r="R25" s="65">
        <f>VLOOKUP($A25,'Return Data'!$B$7:$R$2292,16,0)</f>
        <v>8.6670999999999996</v>
      </c>
      <c r="S25" s="67">
        <f t="shared" si="4"/>
        <v>9</v>
      </c>
    </row>
    <row r="26" spans="1:19" x14ac:dyDescent="0.3">
      <c r="A26" s="82" t="s">
        <v>72</v>
      </c>
      <c r="B26" s="64">
        <f>VLOOKUP($A26,'Return Data'!$B$7:$R$2292,3,0)</f>
        <v>44533</v>
      </c>
      <c r="C26" s="65">
        <f>VLOOKUP($A26,'Return Data'!$B$7:$R$2292,4,0)</f>
        <v>14.2957</v>
      </c>
      <c r="D26" s="65">
        <f>VLOOKUP($A26,'Return Data'!$B$7:$R$2292,9,0)</f>
        <v>9.4776000000000007</v>
      </c>
      <c r="E26" s="66">
        <f t="shared" si="0"/>
        <v>5</v>
      </c>
      <c r="F26" s="65">
        <f>VLOOKUP($A26,'Return Data'!$B$7:$R$2292,10,0)</f>
        <v>3.1131000000000002</v>
      </c>
      <c r="G26" s="66">
        <f t="shared" si="1"/>
        <v>16</v>
      </c>
      <c r="H26" s="65">
        <f>VLOOKUP($A26,'Return Data'!$B$7:$R$2292,11,0)</f>
        <v>4.2229000000000001</v>
      </c>
      <c r="I26" s="66">
        <f t="shared" si="2"/>
        <v>22</v>
      </c>
      <c r="J26" s="65">
        <f>VLOOKUP($A26,'Return Data'!$B$7:$R$2292,12,0)</f>
        <v>5.2253999999999996</v>
      </c>
      <c r="K26" s="66">
        <f t="shared" si="3"/>
        <v>23</v>
      </c>
      <c r="L26" s="65">
        <f>VLOOKUP($A26,'Return Data'!$B$7:$R$2292,13,0)</f>
        <v>3.7709999999999999</v>
      </c>
      <c r="M26" s="66">
        <f t="shared" si="5"/>
        <v>17</v>
      </c>
      <c r="N26" s="65">
        <f>VLOOKUP($A26,'Return Data'!$B$7:$R$2292,17,0)</f>
        <v>7.2763</v>
      </c>
      <c r="O26" s="66">
        <f t="shared" si="8"/>
        <v>13</v>
      </c>
      <c r="P26" s="65">
        <f>VLOOKUP($A26,'Return Data'!$B$7:$R$2292,14,0)</f>
        <v>9.43</v>
      </c>
      <c r="Q26" s="66">
        <f t="shared" si="9"/>
        <v>6</v>
      </c>
      <c r="R26" s="65">
        <f>VLOOKUP($A26,'Return Data'!$B$7:$R$2292,16,0)</f>
        <v>7.9025999999999996</v>
      </c>
      <c r="S26" s="67">
        <f t="shared" si="4"/>
        <v>18</v>
      </c>
    </row>
    <row r="27" spans="1:19" x14ac:dyDescent="0.3">
      <c r="A27" s="82" t="s">
        <v>73</v>
      </c>
      <c r="B27" s="64">
        <f>VLOOKUP($A27,'Return Data'!$B$7:$R$2292,3,0)</f>
        <v>44533</v>
      </c>
      <c r="C27" s="65">
        <f>VLOOKUP($A27,'Return Data'!$B$7:$R$2292,4,0)</f>
        <v>31.747</v>
      </c>
      <c r="D27" s="65">
        <f>VLOOKUP($A27,'Return Data'!$B$7:$R$2292,9,0)</f>
        <v>16.7685</v>
      </c>
      <c r="E27" s="66">
        <f t="shared" si="0"/>
        <v>1</v>
      </c>
      <c r="F27" s="65">
        <f>VLOOKUP($A27,'Return Data'!$B$7:$R$2292,10,0)</f>
        <v>6.7027000000000001</v>
      </c>
      <c r="G27" s="66">
        <f t="shared" si="1"/>
        <v>5</v>
      </c>
      <c r="H27" s="65">
        <f>VLOOKUP($A27,'Return Data'!$B$7:$R$2292,11,0)</f>
        <v>5.8093000000000004</v>
      </c>
      <c r="I27" s="66">
        <f t="shared" si="2"/>
        <v>9</v>
      </c>
      <c r="J27" s="65">
        <f>VLOOKUP($A27,'Return Data'!$B$7:$R$2292,12,0)</f>
        <v>8.8338000000000001</v>
      </c>
      <c r="K27" s="66">
        <f t="shared" si="3"/>
        <v>5</v>
      </c>
      <c r="L27" s="65">
        <f>VLOOKUP($A27,'Return Data'!$B$7:$R$2292,13,0)</f>
        <v>4.5324</v>
      </c>
      <c r="M27" s="66">
        <f t="shared" si="5"/>
        <v>12</v>
      </c>
      <c r="N27" s="65">
        <f>VLOOKUP($A27,'Return Data'!$B$7:$R$2292,17,0)</f>
        <v>7.5571000000000002</v>
      </c>
      <c r="O27" s="66">
        <f t="shared" si="8"/>
        <v>10</v>
      </c>
      <c r="P27" s="65">
        <f>VLOOKUP($A27,'Return Data'!$B$7:$R$2292,14,0)</f>
        <v>8.7788000000000004</v>
      </c>
      <c r="Q27" s="66">
        <f t="shared" si="9"/>
        <v>9</v>
      </c>
      <c r="R27" s="65">
        <f>VLOOKUP($A27,'Return Data'!$B$7:$R$2292,16,0)</f>
        <v>8.4490999999999996</v>
      </c>
      <c r="S27" s="67">
        <f t="shared" si="4"/>
        <v>11</v>
      </c>
    </row>
    <row r="28" spans="1:19" x14ac:dyDescent="0.3">
      <c r="A28" s="82" t="s">
        <v>74</v>
      </c>
      <c r="B28" s="64">
        <f>VLOOKUP($A28,'Return Data'!$B$7:$R$2292,3,0)</f>
        <v>44533</v>
      </c>
      <c r="C28" s="65">
        <f>VLOOKUP($A28,'Return Data'!$B$7:$R$2292,4,0)</f>
        <v>2323.4285</v>
      </c>
      <c r="D28" s="65">
        <f>VLOOKUP($A28,'Return Data'!$B$7:$R$2292,9,0)</f>
        <v>3.6736</v>
      </c>
      <c r="E28" s="66">
        <f t="shared" si="0"/>
        <v>24</v>
      </c>
      <c r="F28" s="65">
        <f>VLOOKUP($A28,'Return Data'!$B$7:$R$2292,10,0)</f>
        <v>2.7761999999999998</v>
      </c>
      <c r="G28" s="66">
        <f t="shared" si="1"/>
        <v>22</v>
      </c>
      <c r="H28" s="65">
        <f>VLOOKUP($A28,'Return Data'!$B$7:$R$2292,11,0)</f>
        <v>4.4043999999999999</v>
      </c>
      <c r="I28" s="66">
        <f t="shared" si="2"/>
        <v>19</v>
      </c>
      <c r="J28" s="65">
        <f>VLOOKUP($A28,'Return Data'!$B$7:$R$2292,12,0)</f>
        <v>6.2350000000000003</v>
      </c>
      <c r="K28" s="66">
        <f t="shared" si="3"/>
        <v>15</v>
      </c>
      <c r="L28" s="65">
        <f>VLOOKUP($A28,'Return Data'!$B$7:$R$2292,13,0)</f>
        <v>3.9750000000000001</v>
      </c>
      <c r="M28" s="66">
        <f t="shared" si="5"/>
        <v>15</v>
      </c>
      <c r="N28" s="65">
        <f>VLOOKUP($A28,'Return Data'!$B$7:$R$2292,17,0)</f>
        <v>6.8990999999999998</v>
      </c>
      <c r="O28" s="66">
        <f t="shared" si="8"/>
        <v>16</v>
      </c>
      <c r="P28" s="65">
        <f>VLOOKUP($A28,'Return Data'!$B$7:$R$2292,14,0)</f>
        <v>8.9662000000000006</v>
      </c>
      <c r="Q28" s="66">
        <f t="shared" si="9"/>
        <v>8</v>
      </c>
      <c r="R28" s="65">
        <f>VLOOKUP($A28,'Return Data'!$B$7:$R$2292,16,0)</f>
        <v>8.8002000000000002</v>
      </c>
      <c r="S28" s="67">
        <f t="shared" si="4"/>
        <v>7</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Data'!$B$7:$R$2292,3,0)</f>
        <v>44533</v>
      </c>
      <c r="C30" s="65">
        <f>VLOOKUP($A30,'Return Data'!$B$7:$R$2292,4,0)</f>
        <v>16.904299999999999</v>
      </c>
      <c r="D30" s="65">
        <f>VLOOKUP($A30,'Return Data'!$B$7:$R$2292,9,0)</f>
        <v>6.3887</v>
      </c>
      <c r="E30" s="66">
        <f t="shared" si="0"/>
        <v>15</v>
      </c>
      <c r="F30" s="65">
        <f>VLOOKUP($A30,'Return Data'!$B$7:$R$2292,10,0)</f>
        <v>3.27</v>
      </c>
      <c r="G30" s="66">
        <f t="shared" si="1"/>
        <v>14</v>
      </c>
      <c r="H30" s="65">
        <f>VLOOKUP($A30,'Return Data'!$B$7:$R$2292,11,0)</f>
        <v>4.5620000000000003</v>
      </c>
      <c r="I30" s="66">
        <f t="shared" si="2"/>
        <v>18</v>
      </c>
      <c r="J30" s="65">
        <f>VLOOKUP($A30,'Return Data'!$B$7:$R$2292,12,0)</f>
        <v>5.6585000000000001</v>
      </c>
      <c r="K30" s="66">
        <f t="shared" si="3"/>
        <v>20</v>
      </c>
      <c r="L30" s="65">
        <f>VLOOKUP($A30,'Return Data'!$B$7:$R$2292,13,0)</f>
        <v>4.0129999999999999</v>
      </c>
      <c r="M30" s="66">
        <f t="shared" si="5"/>
        <v>14</v>
      </c>
      <c r="N30" s="65">
        <f>VLOOKUP($A30,'Return Data'!$B$7:$R$2292,17,0)</f>
        <v>6.7887000000000004</v>
      </c>
      <c r="O30" s="66">
        <f t="shared" si="8"/>
        <v>17</v>
      </c>
      <c r="P30" s="65">
        <f>VLOOKUP($A30,'Return Data'!$B$7:$R$2292,14,0)</f>
        <v>8.3391999999999999</v>
      </c>
      <c r="Q30" s="66">
        <f t="shared" si="9"/>
        <v>11</v>
      </c>
      <c r="R30" s="65">
        <f>VLOOKUP($A30,'Return Data'!$B$7:$R$2292,16,0)</f>
        <v>8.3476999999999997</v>
      </c>
      <c r="S30" s="67">
        <f t="shared" si="4"/>
        <v>14</v>
      </c>
    </row>
    <row r="31" spans="1:19" x14ac:dyDescent="0.3">
      <c r="A31" s="82" t="s">
        <v>78</v>
      </c>
      <c r="B31" s="64">
        <f>VLOOKUP($A31,'Return Data'!$B$7:$R$2292,3,0)</f>
        <v>44533</v>
      </c>
      <c r="C31" s="65">
        <f>VLOOKUP($A31,'Return Data'!$B$7:$R$2292,4,0)</f>
        <v>30.036799999999999</v>
      </c>
      <c r="D31" s="65">
        <f>VLOOKUP($A31,'Return Data'!$B$7:$R$2292,9,0)</f>
        <v>4.8434999999999997</v>
      </c>
      <c r="E31" s="66">
        <f t="shared" si="0"/>
        <v>21</v>
      </c>
      <c r="F31" s="65">
        <f>VLOOKUP($A31,'Return Data'!$B$7:$R$2292,10,0)</f>
        <v>2.3302999999999998</v>
      </c>
      <c r="G31" s="66">
        <f t="shared" si="1"/>
        <v>25</v>
      </c>
      <c r="H31" s="65">
        <f>VLOOKUP($A31,'Return Data'!$B$7:$R$2292,11,0)</f>
        <v>3.8065000000000002</v>
      </c>
      <c r="I31" s="66">
        <f t="shared" si="2"/>
        <v>25</v>
      </c>
      <c r="J31" s="65">
        <f>VLOOKUP($A31,'Return Data'!$B$7:$R$2292,12,0)</f>
        <v>4.7637</v>
      </c>
      <c r="K31" s="66">
        <f t="shared" si="3"/>
        <v>24</v>
      </c>
      <c r="L31" s="65">
        <f>VLOOKUP($A31,'Return Data'!$B$7:$R$2292,13,0)</f>
        <v>2.8267000000000002</v>
      </c>
      <c r="M31" s="66">
        <f t="shared" si="5"/>
        <v>23</v>
      </c>
      <c r="N31" s="65">
        <f>VLOOKUP($A31,'Return Data'!$B$7:$R$2292,17,0)</f>
        <v>7.04</v>
      </c>
      <c r="O31" s="66">
        <f t="shared" si="8"/>
        <v>14</v>
      </c>
      <c r="P31" s="65">
        <f>VLOOKUP($A31,'Return Data'!$B$7:$R$2292,14,0)</f>
        <v>9.3615999999999993</v>
      </c>
      <c r="Q31" s="66">
        <f t="shared" si="9"/>
        <v>7</v>
      </c>
      <c r="R31" s="65">
        <f>VLOOKUP($A31,'Return Data'!$B$7:$R$2292,16,0)</f>
        <v>8.6143999999999998</v>
      </c>
      <c r="S31" s="67">
        <f t="shared" si="4"/>
        <v>10</v>
      </c>
    </row>
    <row r="32" spans="1:19" x14ac:dyDescent="0.3">
      <c r="A32" s="82" t="s">
        <v>79</v>
      </c>
      <c r="B32" s="64">
        <f>VLOOKUP($A32,'Return Data'!$B$7:$R$2292,3,0)</f>
        <v>44533</v>
      </c>
      <c r="C32" s="65">
        <f>VLOOKUP($A32,'Return Data'!$B$7:$R$2292,4,0)</f>
        <v>36.373600000000003</v>
      </c>
      <c r="D32" s="65">
        <f>VLOOKUP($A32,'Return Data'!$B$7:$R$2292,9,0)</f>
        <v>4.8055000000000003</v>
      </c>
      <c r="E32" s="66">
        <f t="shared" si="0"/>
        <v>22</v>
      </c>
      <c r="F32" s="65">
        <f>VLOOKUP($A32,'Return Data'!$B$7:$R$2292,10,0)</f>
        <v>2.9325000000000001</v>
      </c>
      <c r="G32" s="66">
        <f t="shared" si="1"/>
        <v>20</v>
      </c>
      <c r="H32" s="65">
        <f>VLOOKUP($A32,'Return Data'!$B$7:$R$2292,11,0)</f>
        <v>5.0563000000000002</v>
      </c>
      <c r="I32" s="66">
        <f t="shared" si="2"/>
        <v>13</v>
      </c>
      <c r="J32" s="65">
        <f>VLOOKUP($A32,'Return Data'!$B$7:$R$2292,12,0)</f>
        <v>6.2961</v>
      </c>
      <c r="K32" s="66">
        <f t="shared" si="3"/>
        <v>14</v>
      </c>
      <c r="L32" s="65">
        <f>VLOOKUP($A32,'Return Data'!$B$7:$R$2292,13,0)</f>
        <v>4.8859000000000004</v>
      </c>
      <c r="M32" s="66">
        <f t="shared" si="5"/>
        <v>9</v>
      </c>
      <c r="N32" s="65">
        <f>VLOOKUP($A32,'Return Data'!$B$7:$R$2292,17,0)</f>
        <v>7.3029000000000002</v>
      </c>
      <c r="O32" s="66">
        <f t="shared" si="8"/>
        <v>12</v>
      </c>
      <c r="P32" s="65">
        <f>VLOOKUP($A32,'Return Data'!$B$7:$R$2292,14,0)</f>
        <v>8.0327999999999999</v>
      </c>
      <c r="Q32" s="66">
        <f t="shared" si="9"/>
        <v>15</v>
      </c>
      <c r="R32" s="65">
        <f>VLOOKUP($A32,'Return Data'!$B$7:$R$2292,16,0)</f>
        <v>8.9816000000000003</v>
      </c>
      <c r="S32" s="67">
        <f t="shared" si="4"/>
        <v>5</v>
      </c>
    </row>
    <row r="33" spans="1:19" x14ac:dyDescent="0.3">
      <c r="A33" s="82" t="s">
        <v>80</v>
      </c>
      <c r="B33" s="64">
        <f>VLOOKUP($A33,'Return Data'!$B$7:$R$2292,3,0)</f>
        <v>44533</v>
      </c>
      <c r="C33" s="65">
        <f>VLOOKUP($A33,'Return Data'!$B$7:$R$2292,4,0)</f>
        <v>20.329799999999999</v>
      </c>
      <c r="D33" s="65">
        <f>VLOOKUP($A33,'Return Data'!$B$7:$R$2292,9,0)</f>
        <v>9.0254999999999992</v>
      </c>
      <c r="E33" s="66">
        <f t="shared" si="0"/>
        <v>6</v>
      </c>
      <c r="F33" s="65">
        <f>VLOOKUP($A33,'Return Data'!$B$7:$R$2292,10,0)</f>
        <v>3.3782999999999999</v>
      </c>
      <c r="G33" s="66">
        <f t="shared" si="1"/>
        <v>13</v>
      </c>
      <c r="H33" s="65">
        <f>VLOOKUP($A33,'Return Data'!$B$7:$R$2292,11,0)</f>
        <v>4.6924999999999999</v>
      </c>
      <c r="I33" s="66">
        <f t="shared" si="2"/>
        <v>17</v>
      </c>
      <c r="J33" s="65">
        <f>VLOOKUP($A33,'Return Data'!$B$7:$R$2292,12,0)</f>
        <v>6.5221</v>
      </c>
      <c r="K33" s="66">
        <f t="shared" si="3"/>
        <v>13</v>
      </c>
      <c r="L33" s="65">
        <f>VLOOKUP($A33,'Return Data'!$B$7:$R$2292,13,0)</f>
        <v>2.9706000000000001</v>
      </c>
      <c r="M33" s="66">
        <f t="shared" si="5"/>
        <v>22</v>
      </c>
      <c r="N33" s="65">
        <f>VLOOKUP($A33,'Return Data'!$B$7:$R$2292,17,0)</f>
        <v>6.7237</v>
      </c>
      <c r="O33" s="66">
        <f t="shared" si="8"/>
        <v>18</v>
      </c>
      <c r="P33" s="65">
        <f>VLOOKUP($A33,'Return Data'!$B$7:$R$2292,14,0)</f>
        <v>8.4034999999999993</v>
      </c>
      <c r="Q33" s="66">
        <f t="shared" si="9"/>
        <v>10</v>
      </c>
      <c r="R33" s="65">
        <f>VLOOKUP($A33,'Return Data'!$B$7:$R$2292,16,0)</f>
        <v>7.3114999999999997</v>
      </c>
      <c r="S33" s="67">
        <f t="shared" si="4"/>
        <v>24</v>
      </c>
    </row>
    <row r="34" spans="1:19" x14ac:dyDescent="0.3">
      <c r="A34" s="82" t="s">
        <v>363</v>
      </c>
      <c r="B34" s="64">
        <f>VLOOKUP($A34,'Return Data'!$B$7:$R$2292,3,0)</f>
        <v>44533</v>
      </c>
      <c r="C34" s="65">
        <f>VLOOKUP($A34,'Return Data'!$B$7:$R$2292,4,0)</f>
        <v>0.33689999999999998</v>
      </c>
      <c r="D34" s="65">
        <f>VLOOKUP($A34,'Return Data'!$B$7:$R$2292,9,0)</f>
        <v>10.5639</v>
      </c>
      <c r="E34" s="66">
        <f t="shared" si="0"/>
        <v>4</v>
      </c>
      <c r="F34" s="65">
        <f>VLOOKUP($A34,'Return Data'!$B$7:$R$2292,10,0)</f>
        <v>10.757899999999999</v>
      </c>
      <c r="G34" s="66">
        <f t="shared" si="1"/>
        <v>3</v>
      </c>
      <c r="H34" s="65">
        <f>VLOOKUP($A34,'Return Data'!$B$7:$R$2292,11,0)</f>
        <v>10.994</v>
      </c>
      <c r="I34" s="66">
        <f t="shared" si="2"/>
        <v>4</v>
      </c>
      <c r="J34" s="65"/>
      <c r="K34" s="66"/>
      <c r="L34" s="65"/>
      <c r="M34" s="66"/>
      <c r="N34" s="65"/>
      <c r="O34" s="66"/>
      <c r="P34" s="65"/>
      <c r="Q34" s="66"/>
      <c r="R34" s="65">
        <f>VLOOKUP($A34,'Return Data'!$B$7:$R$2292,16,0)</f>
        <v>-5.5991</v>
      </c>
      <c r="S34" s="67">
        <f t="shared" si="4"/>
        <v>26</v>
      </c>
    </row>
    <row r="35" spans="1:19" x14ac:dyDescent="0.3">
      <c r="A35" s="82" t="s">
        <v>81</v>
      </c>
      <c r="B35" s="64">
        <f>VLOOKUP($A35,'Return Data'!$B$7:$R$2292,3,0)</f>
        <v>44533</v>
      </c>
      <c r="C35" s="65">
        <f>VLOOKUP($A35,'Return Data'!$B$7:$R$2292,4,0)</f>
        <v>24.745100000000001</v>
      </c>
      <c r="D35" s="65">
        <f>VLOOKUP($A35,'Return Data'!$B$7:$R$2292,9,0)</f>
        <v>1.7233000000000001</v>
      </c>
      <c r="E35" s="66">
        <f t="shared" si="0"/>
        <v>26</v>
      </c>
      <c r="F35" s="65">
        <f>VLOOKUP($A35,'Return Data'!$B$7:$R$2292,10,0)</f>
        <v>38.734299999999998</v>
      </c>
      <c r="G35" s="66">
        <f t="shared" si="1"/>
        <v>1</v>
      </c>
      <c r="H35" s="65">
        <f>VLOOKUP($A35,'Return Data'!$B$7:$R$2292,11,0)</f>
        <v>21.578800000000001</v>
      </c>
      <c r="I35" s="66">
        <f t="shared" si="2"/>
        <v>1</v>
      </c>
      <c r="J35" s="65">
        <f>VLOOKUP($A35,'Return Data'!$B$7:$R$2292,12,0)</f>
        <v>16.250499999999999</v>
      </c>
      <c r="K35" s="66">
        <f>RANK(J35,J$8:J$35,0)</f>
        <v>1</v>
      </c>
      <c r="L35" s="65">
        <f>VLOOKUP($A35,'Return Data'!$B$7:$R$2292,13,0)</f>
        <v>11.747299999999999</v>
      </c>
      <c r="M35" s="66">
        <f>RANK(L35,L$8:L$35,0)</f>
        <v>2</v>
      </c>
      <c r="N35" s="65">
        <f>VLOOKUP($A35,'Return Data'!$B$7:$R$2292,17,0)</f>
        <v>8.8785000000000007</v>
      </c>
      <c r="O35" s="66">
        <f>RANK(N35,N$8:N$35,0)</f>
        <v>3</v>
      </c>
      <c r="P35" s="65">
        <f>VLOOKUP($A35,'Return Data'!$B$7:$R$2292,14,0)</f>
        <v>5.1816000000000004</v>
      </c>
      <c r="Q35" s="66">
        <f>RANK(P35,P$8:P$35,0)</f>
        <v>23</v>
      </c>
      <c r="R35" s="65">
        <f>VLOOKUP($A35,'Return Data'!$B$7:$R$2292,16,0)</f>
        <v>7.9234</v>
      </c>
      <c r="S35" s="67">
        <f t="shared" si="4"/>
        <v>17</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6.8300259259259244</v>
      </c>
      <c r="E37" s="88"/>
      <c r="F37" s="89">
        <f>AVERAGE(F8:F35)</f>
        <v>6.2149148148148141</v>
      </c>
      <c r="G37" s="88"/>
      <c r="H37" s="89">
        <f>AVERAGE(H8:H35)</f>
        <v>6.4397888888888879</v>
      </c>
      <c r="I37" s="88"/>
      <c r="J37" s="89">
        <f>AVERAGE(J8:J35)</f>
        <v>7.1904999999999992</v>
      </c>
      <c r="K37" s="88"/>
      <c r="L37" s="89">
        <f>AVERAGE(L8:L35)</f>
        <v>5.222436000000001</v>
      </c>
      <c r="M37" s="88"/>
      <c r="N37" s="89">
        <f>AVERAGE(N8:N35)</f>
        <v>7.4205708333333336</v>
      </c>
      <c r="O37" s="88"/>
      <c r="P37" s="89">
        <f>AVERAGE(P8:P35)</f>
        <v>8.107683333333334</v>
      </c>
      <c r="Q37" s="88"/>
      <c r="R37" s="89">
        <f>AVERAGE(R8:R35)</f>
        <v>7.0614222222222205</v>
      </c>
      <c r="S37" s="90"/>
    </row>
    <row r="38" spans="1:19" x14ac:dyDescent="0.3">
      <c r="A38" s="87" t="s">
        <v>28</v>
      </c>
      <c r="B38" s="88"/>
      <c r="C38" s="88"/>
      <c r="D38" s="89">
        <f>MIN(D8:D35)</f>
        <v>0</v>
      </c>
      <c r="E38" s="88"/>
      <c r="F38" s="89">
        <f>MIN(F8:F35)</f>
        <v>0</v>
      </c>
      <c r="G38" s="88"/>
      <c r="H38" s="89">
        <f>MIN(H8:H35)</f>
        <v>0</v>
      </c>
      <c r="I38" s="88"/>
      <c r="J38" s="89">
        <f>MIN(J8:J35)</f>
        <v>0</v>
      </c>
      <c r="K38" s="88"/>
      <c r="L38" s="89">
        <f>MIN(L8:L35)</f>
        <v>2.5196000000000001</v>
      </c>
      <c r="M38" s="88"/>
      <c r="N38" s="89">
        <f>MIN(N8:N35)</f>
        <v>6.0148000000000001</v>
      </c>
      <c r="O38" s="88"/>
      <c r="P38" s="89">
        <f>MIN(P8:P35)</f>
        <v>3.8889</v>
      </c>
      <c r="Q38" s="88"/>
      <c r="R38" s="89">
        <f>MIN(R8:R35)</f>
        <v>-12.6419</v>
      </c>
      <c r="S38" s="90"/>
    </row>
    <row r="39" spans="1:19" ht="15" thickBot="1" x14ac:dyDescent="0.35">
      <c r="A39" s="91" t="s">
        <v>29</v>
      </c>
      <c r="B39" s="92"/>
      <c r="C39" s="92"/>
      <c r="D39" s="93">
        <f>MAX(D8:D35)</f>
        <v>16.7685</v>
      </c>
      <c r="E39" s="92"/>
      <c r="F39" s="93">
        <f>MAX(F8:F35)</f>
        <v>38.734299999999998</v>
      </c>
      <c r="G39" s="92"/>
      <c r="H39" s="93">
        <f>MAX(H8:H35)</f>
        <v>21.578800000000001</v>
      </c>
      <c r="I39" s="92"/>
      <c r="J39" s="93">
        <f>MAX(J8:J35)</f>
        <v>16.250499999999999</v>
      </c>
      <c r="K39" s="92"/>
      <c r="L39" s="93">
        <f>MAX(L8:L35)</f>
        <v>16.231400000000001</v>
      </c>
      <c r="M39" s="92"/>
      <c r="N39" s="93">
        <f>MAX(N8:N35)</f>
        <v>9.1517999999999997</v>
      </c>
      <c r="O39" s="92"/>
      <c r="P39" s="93">
        <f>MAX(P8:P35)</f>
        <v>10.113099999999999</v>
      </c>
      <c r="Q39" s="92"/>
      <c r="R39" s="93">
        <f>MAX(R8:R35)</f>
        <v>10.520200000000001</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44533</v>
      </c>
      <c r="C8" s="65">
        <f>VLOOKUP($A8,'Return Data'!$B$7:$R$2292,4,0)</f>
        <v>24.816299999999998</v>
      </c>
      <c r="D8" s="65">
        <f>VLOOKUP($A8,'Return Data'!$B$7:$R$2292,9,0)</f>
        <v>5.6197999999999997</v>
      </c>
      <c r="E8" s="66">
        <f t="shared" ref="E8:E39" si="0">RANK(D8,D$8:D$39,0)</f>
        <v>19</v>
      </c>
      <c r="F8" s="65">
        <f>VLOOKUP($A8,'Return Data'!$B$7:$R$2292,10,0)</f>
        <v>3.9268000000000001</v>
      </c>
      <c r="G8" s="66">
        <f t="shared" ref="G8:G39" si="1">RANK(F8,F$8:F$39,0)</f>
        <v>10</v>
      </c>
      <c r="H8" s="65">
        <f>VLOOKUP($A8,'Return Data'!$B$7:$R$2292,11,0)</f>
        <v>4.9974999999999996</v>
      </c>
      <c r="I8" s="66">
        <f t="shared" ref="I8:I39" si="2">RANK(H8,H$8:H$39,0)</f>
        <v>14</v>
      </c>
      <c r="J8" s="65">
        <f>VLOOKUP($A8,'Return Data'!$B$7:$R$2292,12,0)</f>
        <v>6.7317999999999998</v>
      </c>
      <c r="K8" s="66">
        <f t="shared" ref="K8:K37" si="3">RANK(J8,J$8:J$39,0)</f>
        <v>12</v>
      </c>
      <c r="L8" s="65">
        <f>VLOOKUP($A8,'Return Data'!$B$7:$R$2292,13,0)</f>
        <v>5.4737999999999998</v>
      </c>
      <c r="M8" s="66">
        <f>RANK(L8,L$8:L$39,0)</f>
        <v>10</v>
      </c>
      <c r="N8" s="65">
        <f>VLOOKUP($A8,'Return Data'!$B$7:$R$2292,17,0)</f>
        <v>7.0716000000000001</v>
      </c>
      <c r="O8" s="66">
        <f>RANK(N8,N$8:N$39,0)</f>
        <v>12</v>
      </c>
      <c r="P8" s="65">
        <f>VLOOKUP($A8,'Return Data'!$B$7:$R$2292,14,0)</f>
        <v>4.9524999999999997</v>
      </c>
      <c r="Q8" s="66">
        <f>RANK(P8,P$8:P$39,0)</f>
        <v>25</v>
      </c>
      <c r="R8" s="65">
        <f>VLOOKUP($A8,'Return Data'!$B$7:$R$2292,16,0)</f>
        <v>7.4416000000000002</v>
      </c>
      <c r="S8" s="67">
        <f t="shared" ref="S8:S39" si="4">RANK(R8,R$8:R$39,0)</f>
        <v>15</v>
      </c>
    </row>
    <row r="9" spans="1:19" x14ac:dyDescent="0.3">
      <c r="A9" s="82" t="s">
        <v>83</v>
      </c>
      <c r="B9" s="64">
        <f>VLOOKUP($A9,'Return Data'!$B$7:$R$2292,3,0)</f>
        <v>44533</v>
      </c>
      <c r="C9" s="65">
        <f>VLOOKUP($A9,'Return Data'!$B$7:$R$2292,4,0)</f>
        <v>35.881900000000002</v>
      </c>
      <c r="D9" s="65">
        <f>VLOOKUP($A9,'Return Data'!$B$7:$R$2292,9,0)</f>
        <v>5.6205999999999996</v>
      </c>
      <c r="E9" s="66">
        <f t="shared" si="0"/>
        <v>18</v>
      </c>
      <c r="F9" s="65">
        <f>VLOOKUP($A9,'Return Data'!$B$7:$R$2292,10,0)</f>
        <v>3.9361000000000002</v>
      </c>
      <c r="G9" s="66">
        <f t="shared" si="1"/>
        <v>9</v>
      </c>
      <c r="H9" s="65">
        <f>VLOOKUP($A9,'Return Data'!$B$7:$R$2292,11,0)</f>
        <v>5.0076000000000001</v>
      </c>
      <c r="I9" s="66">
        <f t="shared" si="2"/>
        <v>13</v>
      </c>
      <c r="J9" s="65">
        <f>VLOOKUP($A9,'Return Data'!$B$7:$R$2292,12,0)</f>
        <v>6.7409999999999997</v>
      </c>
      <c r="K9" s="66">
        <f t="shared" si="3"/>
        <v>11</v>
      </c>
      <c r="L9" s="65">
        <f>VLOOKUP($A9,'Return Data'!$B$7:$R$2292,13,0)</f>
        <v>5.4840999999999998</v>
      </c>
      <c r="M9" s="66">
        <f>RANK(L9,L$8:L$39,0)</f>
        <v>9</v>
      </c>
      <c r="N9" s="65">
        <f>VLOOKUP($A9,'Return Data'!$B$7:$R$2292,17,0)</f>
        <v>7.0818000000000003</v>
      </c>
      <c r="O9" s="66">
        <f>RANK(N9,N$8:N$39,0)</f>
        <v>11</v>
      </c>
      <c r="P9" s="65">
        <f>VLOOKUP($A9,'Return Data'!$B$7:$R$2292,14,0)</f>
        <v>4.9592999999999998</v>
      </c>
      <c r="Q9" s="66">
        <f>RANK(P9,P$8:P$39,0)</f>
        <v>24</v>
      </c>
      <c r="R9" s="65">
        <f>VLOOKUP($A9,'Return Data'!$B$7:$R$2292,16,0)</f>
        <v>7.7135999999999996</v>
      </c>
      <c r="S9" s="67">
        <f t="shared" si="4"/>
        <v>13</v>
      </c>
    </row>
    <row r="10" spans="1:19" x14ac:dyDescent="0.3">
      <c r="A10" s="82" t="s">
        <v>84</v>
      </c>
      <c r="B10" s="64">
        <f>VLOOKUP($A10,'Return Data'!$B$7:$R$2292,3,0)</f>
        <v>44533</v>
      </c>
      <c r="C10" s="65">
        <f>VLOOKUP($A10,'Return Data'!$B$7:$R$2292,4,0)</f>
        <v>0.96740000000000004</v>
      </c>
      <c r="D10" s="65">
        <f>VLOOKUP($A10,'Return Data'!$B$7:$R$2292,9,0)</f>
        <v>0</v>
      </c>
      <c r="E10" s="66">
        <f t="shared" si="0"/>
        <v>30</v>
      </c>
      <c r="F10" s="65">
        <f>VLOOKUP($A10,'Return Data'!$B$7:$R$2292,10,0)</f>
        <v>0</v>
      </c>
      <c r="G10" s="66">
        <f t="shared" si="1"/>
        <v>30</v>
      </c>
      <c r="H10" s="65">
        <f>VLOOKUP($A10,'Return Data'!$B$7:$R$2292,11,0)</f>
        <v>0</v>
      </c>
      <c r="I10" s="66">
        <f t="shared" si="2"/>
        <v>30</v>
      </c>
      <c r="J10" s="65">
        <f>VLOOKUP($A10,'Return Data'!$B$7:$R$2292,12,0)</f>
        <v>0</v>
      </c>
      <c r="K10" s="66">
        <f t="shared" si="3"/>
        <v>29</v>
      </c>
      <c r="L10" s="65"/>
      <c r="M10" s="66"/>
      <c r="N10" s="65"/>
      <c r="O10" s="66"/>
      <c r="P10" s="65"/>
      <c r="Q10" s="66"/>
      <c r="R10" s="65">
        <f>VLOOKUP($A10,'Return Data'!$B$7:$R$2292,16,0)</f>
        <v>-12.639099999999999</v>
      </c>
      <c r="S10" s="67">
        <f t="shared" si="4"/>
        <v>30</v>
      </c>
    </row>
    <row r="11" spans="1:19" x14ac:dyDescent="0.3">
      <c r="A11" s="82" t="s">
        <v>85</v>
      </c>
      <c r="B11" s="64">
        <f>VLOOKUP($A11,'Return Data'!$B$7:$R$2292,3,0)</f>
        <v>44533</v>
      </c>
      <c r="C11" s="65">
        <f>VLOOKUP($A11,'Return Data'!$B$7:$R$2292,4,0)</f>
        <v>1.3985000000000001</v>
      </c>
      <c r="D11" s="65">
        <f>VLOOKUP($A11,'Return Data'!$B$7:$R$2292,9,0)</f>
        <v>0</v>
      </c>
      <c r="E11" s="66">
        <f t="shared" si="0"/>
        <v>30</v>
      </c>
      <c r="F11" s="65">
        <f>VLOOKUP($A11,'Return Data'!$B$7:$R$2292,10,0)</f>
        <v>0</v>
      </c>
      <c r="G11" s="66">
        <f t="shared" si="1"/>
        <v>30</v>
      </c>
      <c r="H11" s="65">
        <f>VLOOKUP($A11,'Return Data'!$B$7:$R$2292,11,0)</f>
        <v>0</v>
      </c>
      <c r="I11" s="66">
        <f t="shared" si="2"/>
        <v>30</v>
      </c>
      <c r="J11" s="65">
        <f>VLOOKUP($A11,'Return Data'!$B$7:$R$2292,12,0)</f>
        <v>0</v>
      </c>
      <c r="K11" s="66">
        <f t="shared" si="3"/>
        <v>29</v>
      </c>
      <c r="L11" s="65"/>
      <c r="M11" s="66"/>
      <c r="N11" s="65"/>
      <c r="O11" s="66"/>
      <c r="P11" s="65"/>
      <c r="Q11" s="66"/>
      <c r="R11" s="65">
        <f>VLOOKUP($A11,'Return Data'!$B$7:$R$2292,16,0)</f>
        <v>-12.6403</v>
      </c>
      <c r="S11" s="67">
        <f t="shared" si="4"/>
        <v>31</v>
      </c>
    </row>
    <row r="12" spans="1:19" x14ac:dyDescent="0.3">
      <c r="A12" s="82" t="s">
        <v>86</v>
      </c>
      <c r="B12" s="64">
        <f>VLOOKUP($A12,'Return Data'!$B$7:$R$2292,3,0)</f>
        <v>44533</v>
      </c>
      <c r="C12" s="65">
        <f>VLOOKUP($A12,'Return Data'!$B$7:$R$2292,4,0)</f>
        <v>23.956</v>
      </c>
      <c r="D12" s="65">
        <f>VLOOKUP($A12,'Return Data'!$B$7:$R$2292,9,0)</f>
        <v>10.547800000000001</v>
      </c>
      <c r="E12" s="66">
        <f t="shared" si="0"/>
        <v>3</v>
      </c>
      <c r="F12" s="65">
        <f>VLOOKUP($A12,'Return Data'!$B$7:$R$2292,10,0)</f>
        <v>5.4424000000000001</v>
      </c>
      <c r="G12" s="66">
        <f t="shared" si="1"/>
        <v>6</v>
      </c>
      <c r="H12" s="65">
        <f>VLOOKUP($A12,'Return Data'!$B$7:$R$2292,11,0)</f>
        <v>5.1317000000000004</v>
      </c>
      <c r="I12" s="66">
        <f t="shared" si="2"/>
        <v>11</v>
      </c>
      <c r="J12" s="65">
        <f>VLOOKUP($A12,'Return Data'!$B$7:$R$2292,12,0)</f>
        <v>8.7914999999999992</v>
      </c>
      <c r="K12" s="66">
        <f t="shared" si="3"/>
        <v>6</v>
      </c>
      <c r="L12" s="65">
        <f>VLOOKUP($A12,'Return Data'!$B$7:$R$2292,13,0)</f>
        <v>4.3906999999999998</v>
      </c>
      <c r="M12" s="66">
        <f t="shared" ref="M12:M37" si="5">RANK(L12,L$8:L$39,0)</f>
        <v>12</v>
      </c>
      <c r="N12" s="65">
        <f>VLOOKUP($A12,'Return Data'!$B$7:$R$2292,17,0)</f>
        <v>8.1837</v>
      </c>
      <c r="O12" s="66">
        <f t="shared" ref="O12:O25" si="6">RANK(N12,N$8:N$39,0)</f>
        <v>6</v>
      </c>
      <c r="P12" s="65">
        <f>VLOOKUP($A12,'Return Data'!$B$7:$R$2292,14,0)</f>
        <v>9.5279000000000007</v>
      </c>
      <c r="Q12" s="66">
        <f t="shared" ref="Q12:Q25" si="7">RANK(P12,P$8:P$39,0)</f>
        <v>1</v>
      </c>
      <c r="R12" s="65">
        <f>VLOOKUP($A12,'Return Data'!$B$7:$R$2292,16,0)</f>
        <v>8.5816999999999997</v>
      </c>
      <c r="S12" s="67">
        <f t="shared" si="4"/>
        <v>3</v>
      </c>
    </row>
    <row r="13" spans="1:19" x14ac:dyDescent="0.3">
      <c r="A13" s="82" t="s">
        <v>87</v>
      </c>
      <c r="B13" s="64">
        <f>VLOOKUP($A13,'Return Data'!$B$7:$R$2292,3,0)</f>
        <v>44533</v>
      </c>
      <c r="C13" s="65">
        <f>VLOOKUP($A13,'Return Data'!$B$7:$R$2292,4,0)</f>
        <v>18.915700000000001</v>
      </c>
      <c r="D13" s="65">
        <f>VLOOKUP($A13,'Return Data'!$B$7:$R$2292,9,0)</f>
        <v>6.6093000000000002</v>
      </c>
      <c r="E13" s="66">
        <f t="shared" si="0"/>
        <v>12</v>
      </c>
      <c r="F13" s="65">
        <f>VLOOKUP($A13,'Return Data'!$B$7:$R$2292,10,0)</f>
        <v>2.7069000000000001</v>
      </c>
      <c r="G13" s="66">
        <f t="shared" si="1"/>
        <v>16</v>
      </c>
      <c r="H13" s="65">
        <f>VLOOKUP($A13,'Return Data'!$B$7:$R$2292,11,0)</f>
        <v>4.4684999999999997</v>
      </c>
      <c r="I13" s="66">
        <f t="shared" si="2"/>
        <v>17</v>
      </c>
      <c r="J13" s="65">
        <f>VLOOKUP($A13,'Return Data'!$B$7:$R$2292,12,0)</f>
        <v>5.7199</v>
      </c>
      <c r="K13" s="66">
        <f t="shared" si="3"/>
        <v>17</v>
      </c>
      <c r="L13" s="65">
        <f>VLOOKUP($A13,'Return Data'!$B$7:$R$2292,13,0)</f>
        <v>6.0368000000000004</v>
      </c>
      <c r="M13" s="66">
        <f t="shared" si="5"/>
        <v>6</v>
      </c>
      <c r="N13" s="65">
        <f>VLOOKUP($A13,'Return Data'!$B$7:$R$2292,17,0)</f>
        <v>6.6176000000000004</v>
      </c>
      <c r="O13" s="66">
        <f t="shared" si="6"/>
        <v>16</v>
      </c>
      <c r="P13" s="65">
        <f>VLOOKUP($A13,'Return Data'!$B$7:$R$2292,14,0)</f>
        <v>3.4958999999999998</v>
      </c>
      <c r="Q13" s="66">
        <f t="shared" si="7"/>
        <v>27</v>
      </c>
      <c r="R13" s="65">
        <f>VLOOKUP($A13,'Return Data'!$B$7:$R$2292,16,0)</f>
        <v>6.9908000000000001</v>
      </c>
      <c r="S13" s="67">
        <f t="shared" si="4"/>
        <v>20</v>
      </c>
    </row>
    <row r="14" spans="1:19" x14ac:dyDescent="0.3">
      <c r="A14" s="82" t="s">
        <v>88</v>
      </c>
      <c r="B14" s="64">
        <f>VLOOKUP($A14,'Return Data'!$B$7:$R$2292,3,0)</f>
        <v>44533</v>
      </c>
      <c r="C14" s="65">
        <f>VLOOKUP($A14,'Return Data'!$B$7:$R$2292,4,0)</f>
        <v>36.793799999999997</v>
      </c>
      <c r="D14" s="65">
        <f>VLOOKUP($A14,'Return Data'!$B$7:$R$2292,9,0)</f>
        <v>7.0274000000000001</v>
      </c>
      <c r="E14" s="66">
        <f t="shared" si="0"/>
        <v>10</v>
      </c>
      <c r="F14" s="65">
        <f>VLOOKUP($A14,'Return Data'!$B$7:$R$2292,10,0)</f>
        <v>3.2241</v>
      </c>
      <c r="G14" s="66">
        <f t="shared" si="1"/>
        <v>12</v>
      </c>
      <c r="H14" s="65">
        <f>VLOOKUP($A14,'Return Data'!$B$7:$R$2292,11,0)</f>
        <v>2.9407000000000001</v>
      </c>
      <c r="I14" s="66">
        <f t="shared" si="2"/>
        <v>28</v>
      </c>
      <c r="J14" s="65">
        <f>VLOOKUP($A14,'Return Data'!$B$7:$R$2292,12,0)</f>
        <v>4.6723999999999997</v>
      </c>
      <c r="K14" s="66">
        <f t="shared" si="3"/>
        <v>23</v>
      </c>
      <c r="L14" s="65">
        <f>VLOOKUP($A14,'Return Data'!$B$7:$R$2292,13,0)</f>
        <v>1.7932999999999999</v>
      </c>
      <c r="M14" s="66">
        <f t="shared" si="5"/>
        <v>26</v>
      </c>
      <c r="N14" s="65">
        <f>VLOOKUP($A14,'Return Data'!$B$7:$R$2292,17,0)</f>
        <v>5.2998000000000003</v>
      </c>
      <c r="O14" s="66">
        <f t="shared" si="6"/>
        <v>24</v>
      </c>
      <c r="P14" s="65">
        <f>VLOOKUP($A14,'Return Data'!$B$7:$R$2292,14,0)</f>
        <v>6.4551999999999996</v>
      </c>
      <c r="Q14" s="66">
        <f t="shared" si="7"/>
        <v>22</v>
      </c>
      <c r="R14" s="65">
        <f>VLOOKUP($A14,'Return Data'!$B$7:$R$2292,16,0)</f>
        <v>7.8657000000000004</v>
      </c>
      <c r="S14" s="67">
        <f t="shared" si="4"/>
        <v>11</v>
      </c>
    </row>
    <row r="15" spans="1:19" x14ac:dyDescent="0.3">
      <c r="A15" s="82" t="s">
        <v>89</v>
      </c>
      <c r="B15" s="64">
        <f>VLOOKUP($A15,'Return Data'!$B$7:$R$2292,3,0)</f>
        <v>44533</v>
      </c>
      <c r="C15" s="65">
        <f>VLOOKUP($A15,'Return Data'!$B$7:$R$2292,4,0)</f>
        <v>24.307500000000001</v>
      </c>
      <c r="D15" s="65">
        <f>VLOOKUP($A15,'Return Data'!$B$7:$R$2292,9,0)</f>
        <v>2.9401999999999999</v>
      </c>
      <c r="E15" s="66">
        <f t="shared" si="0"/>
        <v>26</v>
      </c>
      <c r="F15" s="65">
        <f>VLOOKUP($A15,'Return Data'!$B$7:$R$2292,10,0)</f>
        <v>1.5721000000000001</v>
      </c>
      <c r="G15" s="66">
        <f t="shared" si="1"/>
        <v>26</v>
      </c>
      <c r="H15" s="65">
        <f>VLOOKUP($A15,'Return Data'!$B$7:$R$2292,11,0)</f>
        <v>2.5377999999999998</v>
      </c>
      <c r="I15" s="66">
        <f t="shared" si="2"/>
        <v>29</v>
      </c>
      <c r="J15" s="65">
        <f>VLOOKUP($A15,'Return Data'!$B$7:$R$2292,12,0)</f>
        <v>2.8586999999999998</v>
      </c>
      <c r="K15" s="66">
        <f t="shared" si="3"/>
        <v>28</v>
      </c>
      <c r="L15" s="65">
        <f>VLOOKUP($A15,'Return Data'!$B$7:$R$2292,13,0)</f>
        <v>1.4859</v>
      </c>
      <c r="M15" s="66">
        <f t="shared" si="5"/>
        <v>28</v>
      </c>
      <c r="N15" s="65">
        <f>VLOOKUP($A15,'Return Data'!$B$7:$R$2292,17,0)</f>
        <v>5.2529000000000003</v>
      </c>
      <c r="O15" s="66">
        <f t="shared" si="6"/>
        <v>26</v>
      </c>
      <c r="P15" s="65">
        <f>VLOOKUP($A15,'Return Data'!$B$7:$R$2292,14,0)</f>
        <v>6.6660000000000004</v>
      </c>
      <c r="Q15" s="66">
        <f t="shared" si="7"/>
        <v>21</v>
      </c>
      <c r="R15" s="65">
        <f>VLOOKUP($A15,'Return Data'!$B$7:$R$2292,16,0)</f>
        <v>7.3498999999999999</v>
      </c>
      <c r="S15" s="67">
        <f t="shared" si="4"/>
        <v>16</v>
      </c>
    </row>
    <row r="16" spans="1:19" x14ac:dyDescent="0.3">
      <c r="A16" s="82" t="s">
        <v>90</v>
      </c>
      <c r="B16" s="64">
        <f>VLOOKUP($A16,'Return Data'!$B$7:$R$2292,3,0)</f>
        <v>44533</v>
      </c>
      <c r="C16" s="65">
        <f>VLOOKUP($A16,'Return Data'!$B$7:$R$2292,4,0)</f>
        <v>2698.1257999999998</v>
      </c>
      <c r="D16" s="65">
        <f>VLOOKUP($A16,'Return Data'!$B$7:$R$2292,9,0)</f>
        <v>6.1924999999999999</v>
      </c>
      <c r="E16" s="66">
        <f t="shared" si="0"/>
        <v>14</v>
      </c>
      <c r="F16" s="65">
        <f>VLOOKUP($A16,'Return Data'!$B$7:$R$2292,10,0)</f>
        <v>2.9281999999999999</v>
      </c>
      <c r="G16" s="66">
        <f t="shared" si="1"/>
        <v>15</v>
      </c>
      <c r="H16" s="65">
        <f>VLOOKUP($A16,'Return Data'!$B$7:$R$2292,11,0)</f>
        <v>4.7992999999999997</v>
      </c>
      <c r="I16" s="66">
        <f t="shared" si="2"/>
        <v>15</v>
      </c>
      <c r="J16" s="65">
        <f>VLOOKUP($A16,'Return Data'!$B$7:$R$2292,12,0)</f>
        <v>6.5406000000000004</v>
      </c>
      <c r="K16" s="66">
        <f t="shared" si="3"/>
        <v>13</v>
      </c>
      <c r="L16" s="65">
        <f>VLOOKUP($A16,'Return Data'!$B$7:$R$2292,13,0)</f>
        <v>2.9333999999999998</v>
      </c>
      <c r="M16" s="66">
        <f t="shared" si="5"/>
        <v>19</v>
      </c>
      <c r="N16" s="65">
        <f>VLOOKUP($A16,'Return Data'!$B$7:$R$2292,17,0)</f>
        <v>7.4070999999999998</v>
      </c>
      <c r="O16" s="66">
        <f t="shared" si="6"/>
        <v>9</v>
      </c>
      <c r="P16" s="65">
        <f>VLOOKUP($A16,'Return Data'!$B$7:$R$2292,14,0)</f>
        <v>8.9075000000000006</v>
      </c>
      <c r="Q16" s="66">
        <f t="shared" si="7"/>
        <v>5</v>
      </c>
      <c r="R16" s="65">
        <f>VLOOKUP($A16,'Return Data'!$B$7:$R$2292,16,0)</f>
        <v>7.0442999999999998</v>
      </c>
      <c r="S16" s="67">
        <f t="shared" si="4"/>
        <v>17</v>
      </c>
    </row>
    <row r="17" spans="1:19" x14ac:dyDescent="0.3">
      <c r="A17" s="82" t="s">
        <v>92</v>
      </c>
      <c r="B17" s="64">
        <f>VLOOKUP($A17,'Return Data'!$B$7:$R$2292,3,0)</f>
        <v>44533</v>
      </c>
      <c r="C17" s="65">
        <f>VLOOKUP($A17,'Return Data'!$B$7:$R$2292,4,0)</f>
        <v>77.889200000000002</v>
      </c>
      <c r="D17" s="65">
        <f>VLOOKUP($A17,'Return Data'!$B$7:$R$2292,9,0)</f>
        <v>10.564500000000001</v>
      </c>
      <c r="E17" s="66">
        <f t="shared" si="0"/>
        <v>2</v>
      </c>
      <c r="F17" s="65">
        <f>VLOOKUP($A17,'Return Data'!$B$7:$R$2292,10,0)</f>
        <v>29.572199999999999</v>
      </c>
      <c r="G17" s="66">
        <f t="shared" si="1"/>
        <v>2</v>
      </c>
      <c r="H17" s="65">
        <f>VLOOKUP($A17,'Return Data'!$B$7:$R$2292,11,0)</f>
        <v>15.7636</v>
      </c>
      <c r="I17" s="66">
        <f t="shared" si="2"/>
        <v>2</v>
      </c>
      <c r="J17" s="65">
        <f>VLOOKUP($A17,'Return Data'!$B$7:$R$2292,12,0)</f>
        <v>15.8447</v>
      </c>
      <c r="K17" s="66">
        <f t="shared" si="3"/>
        <v>1</v>
      </c>
      <c r="L17" s="65">
        <f>VLOOKUP($A17,'Return Data'!$B$7:$R$2292,13,0)</f>
        <v>15.979900000000001</v>
      </c>
      <c r="M17" s="66">
        <f t="shared" si="5"/>
        <v>1</v>
      </c>
      <c r="N17" s="65">
        <f>VLOOKUP($A17,'Return Data'!$B$7:$R$2292,17,0)</f>
        <v>5.9728000000000003</v>
      </c>
      <c r="O17" s="66">
        <f t="shared" si="6"/>
        <v>21</v>
      </c>
      <c r="P17" s="65">
        <f>VLOOKUP($A17,'Return Data'!$B$7:$R$2292,14,0)</f>
        <v>6.7156000000000002</v>
      </c>
      <c r="Q17" s="66">
        <f t="shared" si="7"/>
        <v>20</v>
      </c>
      <c r="R17" s="65">
        <f>VLOOKUP($A17,'Return Data'!$B$7:$R$2292,16,0)</f>
        <v>8.6422000000000008</v>
      </c>
      <c r="S17" s="67">
        <f t="shared" si="4"/>
        <v>2</v>
      </c>
    </row>
    <row r="18" spans="1:19" x14ac:dyDescent="0.3">
      <c r="A18" s="82" t="s">
        <v>93</v>
      </c>
      <c r="B18" s="64">
        <f>VLOOKUP($A18,'Return Data'!$B$7:$R$2292,3,0)</f>
        <v>44533</v>
      </c>
      <c r="C18" s="65">
        <f>VLOOKUP($A18,'Return Data'!$B$7:$R$2292,4,0)</f>
        <v>73.415599999999998</v>
      </c>
      <c r="D18" s="65">
        <f>VLOOKUP($A18,'Return Data'!$B$7:$R$2292,9,0)</f>
        <v>5.7828999999999997</v>
      </c>
      <c r="E18" s="66">
        <f t="shared" si="0"/>
        <v>15</v>
      </c>
      <c r="F18" s="65">
        <f>VLOOKUP($A18,'Return Data'!$B$7:$R$2292,10,0)</f>
        <v>1.8480000000000001</v>
      </c>
      <c r="G18" s="66">
        <f t="shared" si="1"/>
        <v>23</v>
      </c>
      <c r="H18" s="65">
        <f>VLOOKUP($A18,'Return Data'!$B$7:$R$2292,11,0)</f>
        <v>14.57</v>
      </c>
      <c r="I18" s="66">
        <f t="shared" si="2"/>
        <v>3</v>
      </c>
      <c r="J18" s="65">
        <f>VLOOKUP($A18,'Return Data'!$B$7:$R$2292,12,0)</f>
        <v>11.3322</v>
      </c>
      <c r="K18" s="66">
        <f t="shared" si="3"/>
        <v>3</v>
      </c>
      <c r="L18" s="65">
        <f>VLOOKUP($A18,'Return Data'!$B$7:$R$2292,13,0)</f>
        <v>8.3795999999999999</v>
      </c>
      <c r="M18" s="66">
        <f t="shared" si="5"/>
        <v>3</v>
      </c>
      <c r="N18" s="65">
        <f>VLOOKUP($A18,'Return Data'!$B$7:$R$2292,17,0)</f>
        <v>8.3154000000000003</v>
      </c>
      <c r="O18" s="66">
        <f t="shared" si="6"/>
        <v>2</v>
      </c>
      <c r="P18" s="65">
        <f>VLOOKUP($A18,'Return Data'!$B$7:$R$2292,14,0)</f>
        <v>6.9423000000000004</v>
      </c>
      <c r="Q18" s="66">
        <f t="shared" si="7"/>
        <v>17</v>
      </c>
      <c r="R18" s="65">
        <f>VLOOKUP($A18,'Return Data'!$B$7:$R$2292,16,0)</f>
        <v>8.4353999999999996</v>
      </c>
      <c r="S18" s="67">
        <f t="shared" si="4"/>
        <v>5</v>
      </c>
    </row>
    <row r="19" spans="1:19" x14ac:dyDescent="0.3">
      <c r="A19" s="82" t="s">
        <v>94</v>
      </c>
      <c r="B19" s="64">
        <f>VLOOKUP($A19,'Return Data'!$B$7:$R$2292,3,0)</f>
        <v>44533</v>
      </c>
      <c r="C19" s="65">
        <f>VLOOKUP($A19,'Return Data'!$B$7:$R$2292,4,0)</f>
        <v>73.415599999999998</v>
      </c>
      <c r="D19" s="65">
        <f>VLOOKUP($A19,'Return Data'!$B$7:$R$2292,9,0)</f>
        <v>5.7828999999999997</v>
      </c>
      <c r="E19" s="66">
        <f t="shared" si="0"/>
        <v>15</v>
      </c>
      <c r="F19" s="65">
        <f>VLOOKUP($A19,'Return Data'!$B$7:$R$2292,10,0)</f>
        <v>1.8480000000000001</v>
      </c>
      <c r="G19" s="66">
        <f t="shared" si="1"/>
        <v>23</v>
      </c>
      <c r="H19" s="65">
        <f>VLOOKUP($A19,'Return Data'!$B$7:$R$2292,11,0)</f>
        <v>14.57</v>
      </c>
      <c r="I19" s="66">
        <f t="shared" si="2"/>
        <v>3</v>
      </c>
      <c r="J19" s="65">
        <f>VLOOKUP($A19,'Return Data'!$B$7:$R$2292,12,0)</f>
        <v>11.3322</v>
      </c>
      <c r="K19" s="66">
        <f t="shared" si="3"/>
        <v>3</v>
      </c>
      <c r="L19" s="65">
        <f>VLOOKUP($A19,'Return Data'!$B$7:$R$2292,13,0)</f>
        <v>8.3795999999999999</v>
      </c>
      <c r="M19" s="66">
        <f t="shared" si="5"/>
        <v>3</v>
      </c>
      <c r="N19" s="65">
        <f>VLOOKUP($A19,'Return Data'!$B$7:$R$2292,17,0)</f>
        <v>8.3154000000000003</v>
      </c>
      <c r="O19" s="66">
        <f t="shared" si="6"/>
        <v>2</v>
      </c>
      <c r="P19" s="65">
        <f>VLOOKUP($A19,'Return Data'!$B$7:$R$2292,14,0)</f>
        <v>6.9423000000000004</v>
      </c>
      <c r="Q19" s="66">
        <f t="shared" si="7"/>
        <v>17</v>
      </c>
      <c r="R19" s="65">
        <f>VLOOKUP($A19,'Return Data'!$B$7:$R$2292,16,0)</f>
        <v>8.4353999999999996</v>
      </c>
      <c r="S19" s="67">
        <f t="shared" si="4"/>
        <v>5</v>
      </c>
    </row>
    <row r="20" spans="1:19" x14ac:dyDescent="0.3">
      <c r="A20" s="82" t="s">
        <v>95</v>
      </c>
      <c r="B20" s="64">
        <f>VLOOKUP($A20,'Return Data'!$B$7:$R$2292,3,0)</f>
        <v>44533</v>
      </c>
      <c r="C20" s="65">
        <f>VLOOKUP($A20,'Return Data'!$B$7:$R$2292,4,0)</f>
        <v>73.415599999999998</v>
      </c>
      <c r="D20" s="65">
        <f>VLOOKUP($A20,'Return Data'!$B$7:$R$2292,9,0)</f>
        <v>5.7828999999999997</v>
      </c>
      <c r="E20" s="66">
        <f t="shared" si="0"/>
        <v>15</v>
      </c>
      <c r="F20" s="65">
        <f>VLOOKUP($A20,'Return Data'!$B$7:$R$2292,10,0)</f>
        <v>1.8480000000000001</v>
      </c>
      <c r="G20" s="66">
        <f t="shared" si="1"/>
        <v>23</v>
      </c>
      <c r="H20" s="65">
        <f>VLOOKUP($A20,'Return Data'!$B$7:$R$2292,11,0)</f>
        <v>14.57</v>
      </c>
      <c r="I20" s="66">
        <f t="shared" si="2"/>
        <v>3</v>
      </c>
      <c r="J20" s="65">
        <f>VLOOKUP($A20,'Return Data'!$B$7:$R$2292,12,0)</f>
        <v>11.3322</v>
      </c>
      <c r="K20" s="66">
        <f t="shared" si="3"/>
        <v>3</v>
      </c>
      <c r="L20" s="65">
        <f>VLOOKUP($A20,'Return Data'!$B$7:$R$2292,13,0)</f>
        <v>8.3795999999999999</v>
      </c>
      <c r="M20" s="66">
        <f t="shared" si="5"/>
        <v>3</v>
      </c>
      <c r="N20" s="65">
        <f>VLOOKUP($A20,'Return Data'!$B$7:$R$2292,17,0)</f>
        <v>8.3154000000000003</v>
      </c>
      <c r="O20" s="66">
        <f t="shared" si="6"/>
        <v>2</v>
      </c>
      <c r="P20" s="65">
        <f>VLOOKUP($A20,'Return Data'!$B$7:$R$2292,14,0)</f>
        <v>6.9423000000000004</v>
      </c>
      <c r="Q20" s="66">
        <f t="shared" si="7"/>
        <v>17</v>
      </c>
      <c r="R20" s="65">
        <f>VLOOKUP($A20,'Return Data'!$B$7:$R$2292,16,0)</f>
        <v>8.4353999999999996</v>
      </c>
      <c r="S20" s="67">
        <f t="shared" si="4"/>
        <v>5</v>
      </c>
    </row>
    <row r="21" spans="1:19" x14ac:dyDescent="0.3">
      <c r="A21" s="82" t="s">
        <v>96</v>
      </c>
      <c r="B21" s="64">
        <f>VLOOKUP($A21,'Return Data'!$B$7:$R$2292,3,0)</f>
        <v>44533</v>
      </c>
      <c r="C21" s="65">
        <f>VLOOKUP($A21,'Return Data'!$B$7:$R$2292,4,0)</f>
        <v>28.912199999999999</v>
      </c>
      <c r="D21" s="65">
        <f>VLOOKUP($A21,'Return Data'!$B$7:$R$2292,9,0)</f>
        <v>6.7066999999999997</v>
      </c>
      <c r="E21" s="66">
        <f t="shared" si="0"/>
        <v>11</v>
      </c>
      <c r="F21" s="65">
        <f>VLOOKUP($A21,'Return Data'!$B$7:$R$2292,10,0)</f>
        <v>2.2305999999999999</v>
      </c>
      <c r="G21" s="66">
        <f t="shared" si="1"/>
        <v>20</v>
      </c>
      <c r="H21" s="65">
        <f>VLOOKUP($A21,'Return Data'!$B$7:$R$2292,11,0)</f>
        <v>3.4236</v>
      </c>
      <c r="I21" s="66">
        <f t="shared" si="2"/>
        <v>22</v>
      </c>
      <c r="J21" s="65">
        <f>VLOOKUP($A21,'Return Data'!$B$7:$R$2292,12,0)</f>
        <v>4.8562000000000003</v>
      </c>
      <c r="K21" s="66">
        <f t="shared" si="3"/>
        <v>22</v>
      </c>
      <c r="L21" s="65">
        <f>VLOOKUP($A21,'Return Data'!$B$7:$R$2292,13,0)</f>
        <v>2.2898000000000001</v>
      </c>
      <c r="M21" s="66">
        <f t="shared" si="5"/>
        <v>24</v>
      </c>
      <c r="N21" s="65">
        <f>VLOOKUP($A21,'Return Data'!$B$7:$R$2292,17,0)</f>
        <v>5.1863000000000001</v>
      </c>
      <c r="O21" s="66">
        <f t="shared" si="6"/>
        <v>27</v>
      </c>
      <c r="P21" s="65">
        <f>VLOOKUP($A21,'Return Data'!$B$7:$R$2292,14,0)</f>
        <v>7.2969999999999997</v>
      </c>
      <c r="Q21" s="66">
        <f t="shared" si="7"/>
        <v>14</v>
      </c>
      <c r="R21" s="65">
        <f>VLOOKUP($A21,'Return Data'!$B$7:$R$2292,16,0)</f>
        <v>7.7788000000000004</v>
      </c>
      <c r="S21" s="67">
        <f t="shared" si="4"/>
        <v>12</v>
      </c>
    </row>
    <row r="22" spans="1:19" x14ac:dyDescent="0.3">
      <c r="A22" s="82" t="s">
        <v>97</v>
      </c>
      <c r="B22" s="64">
        <f>VLOOKUP($A22,'Return Data'!$B$7:$R$2292,3,0)</f>
        <v>44533</v>
      </c>
      <c r="C22" s="65">
        <f>VLOOKUP($A22,'Return Data'!$B$7:$R$2292,4,0)</f>
        <v>29.057200000000002</v>
      </c>
      <c r="D22" s="65">
        <f>VLOOKUP($A22,'Return Data'!$B$7:$R$2292,9,0)</f>
        <v>5.0073999999999996</v>
      </c>
      <c r="E22" s="66">
        <f t="shared" si="0"/>
        <v>21</v>
      </c>
      <c r="F22" s="65">
        <f>VLOOKUP($A22,'Return Data'!$B$7:$R$2292,10,0)</f>
        <v>3.5722</v>
      </c>
      <c r="G22" s="66">
        <f t="shared" si="1"/>
        <v>11</v>
      </c>
      <c r="H22" s="65">
        <f>VLOOKUP($A22,'Return Data'!$B$7:$R$2292,11,0)</f>
        <v>5.0808</v>
      </c>
      <c r="I22" s="66">
        <f t="shared" si="2"/>
        <v>12</v>
      </c>
      <c r="J22" s="65">
        <f>VLOOKUP($A22,'Return Data'!$B$7:$R$2292,12,0)</f>
        <v>6.0488</v>
      </c>
      <c r="K22" s="66">
        <f t="shared" si="3"/>
        <v>15</v>
      </c>
      <c r="L22" s="65">
        <f>VLOOKUP($A22,'Return Data'!$B$7:$R$2292,13,0)</f>
        <v>4.7476000000000003</v>
      </c>
      <c r="M22" s="66">
        <f t="shared" si="5"/>
        <v>11</v>
      </c>
      <c r="N22" s="65">
        <f>VLOOKUP($A22,'Return Data'!$B$7:$R$2292,17,0)</f>
        <v>8.3614999999999995</v>
      </c>
      <c r="O22" s="66">
        <f t="shared" si="6"/>
        <v>1</v>
      </c>
      <c r="P22" s="65">
        <f>VLOOKUP($A22,'Return Data'!$B$7:$R$2292,14,0)</f>
        <v>9.1797000000000004</v>
      </c>
      <c r="Q22" s="66">
        <f t="shared" si="7"/>
        <v>3</v>
      </c>
      <c r="R22" s="65">
        <f>VLOOKUP($A22,'Return Data'!$B$7:$R$2292,16,0)</f>
        <v>9.3970000000000002</v>
      </c>
      <c r="S22" s="67">
        <f t="shared" si="4"/>
        <v>1</v>
      </c>
    </row>
    <row r="23" spans="1:19" x14ac:dyDescent="0.3">
      <c r="A23" s="82" t="s">
        <v>98</v>
      </c>
      <c r="B23" s="64">
        <f>VLOOKUP($A23,'Return Data'!$B$7:$R$2292,3,0)</f>
        <v>44533</v>
      </c>
      <c r="C23" s="65">
        <f>VLOOKUP($A23,'Return Data'!$B$7:$R$2292,4,0)</f>
        <v>18.066099999999999</v>
      </c>
      <c r="D23" s="65">
        <f>VLOOKUP($A23,'Return Data'!$B$7:$R$2292,9,0)</f>
        <v>7.2625000000000002</v>
      </c>
      <c r="E23" s="66">
        <f t="shared" si="0"/>
        <v>8</v>
      </c>
      <c r="F23" s="65">
        <f>VLOOKUP($A23,'Return Data'!$B$7:$R$2292,10,0)</f>
        <v>8.5623000000000005</v>
      </c>
      <c r="G23" s="66">
        <f t="shared" si="1"/>
        <v>4</v>
      </c>
      <c r="H23" s="65">
        <f>VLOOKUP($A23,'Return Data'!$B$7:$R$2292,11,0)</f>
        <v>6.6711</v>
      </c>
      <c r="I23" s="66">
        <f t="shared" si="2"/>
        <v>7</v>
      </c>
      <c r="J23" s="65">
        <f>VLOOKUP($A23,'Return Data'!$B$7:$R$2292,12,0)</f>
        <v>7.0491000000000001</v>
      </c>
      <c r="K23" s="66">
        <f t="shared" si="3"/>
        <v>9</v>
      </c>
      <c r="L23" s="65">
        <f>VLOOKUP($A23,'Return Data'!$B$7:$R$2292,13,0)</f>
        <v>5.5564999999999998</v>
      </c>
      <c r="M23" s="66">
        <f t="shared" si="5"/>
        <v>8</v>
      </c>
      <c r="N23" s="65">
        <f>VLOOKUP($A23,'Return Data'!$B$7:$R$2292,17,0)</f>
        <v>7.5500999999999996</v>
      </c>
      <c r="O23" s="66">
        <f t="shared" si="6"/>
        <v>7</v>
      </c>
      <c r="P23" s="65">
        <f>VLOOKUP($A23,'Return Data'!$B$7:$R$2292,14,0)</f>
        <v>7.1612</v>
      </c>
      <c r="Q23" s="66">
        <f t="shared" si="7"/>
        <v>15</v>
      </c>
      <c r="R23" s="65">
        <f>VLOOKUP($A23,'Return Data'!$B$7:$R$2292,16,0)</f>
        <v>6.2282000000000002</v>
      </c>
      <c r="S23" s="67">
        <f t="shared" si="4"/>
        <v>26</v>
      </c>
    </row>
    <row r="24" spans="1:19" x14ac:dyDescent="0.3">
      <c r="A24" s="82" t="s">
        <v>99</v>
      </c>
      <c r="B24" s="64">
        <f>VLOOKUP($A24,'Return Data'!$B$7:$R$2292,3,0)</f>
        <v>44533</v>
      </c>
      <c r="C24" s="65">
        <f>VLOOKUP($A24,'Return Data'!$B$7:$R$2292,4,0)</f>
        <v>27.867899999999999</v>
      </c>
      <c r="D24" s="65">
        <f>VLOOKUP($A24,'Return Data'!$B$7:$R$2292,9,0)</f>
        <v>4.5750999999999999</v>
      </c>
      <c r="E24" s="66">
        <f t="shared" si="0"/>
        <v>22</v>
      </c>
      <c r="F24" s="65">
        <f>VLOOKUP($A24,'Return Data'!$B$7:$R$2292,10,0)</f>
        <v>2.2667000000000002</v>
      </c>
      <c r="G24" s="66">
        <f t="shared" si="1"/>
        <v>19</v>
      </c>
      <c r="H24" s="65">
        <f>VLOOKUP($A24,'Return Data'!$B$7:$R$2292,11,0)</f>
        <v>3.9561000000000002</v>
      </c>
      <c r="I24" s="66">
        <f t="shared" si="2"/>
        <v>21</v>
      </c>
      <c r="J24" s="65">
        <f>VLOOKUP($A24,'Return Data'!$B$7:$R$2292,12,0)</f>
        <v>5.6677999999999997</v>
      </c>
      <c r="K24" s="66">
        <f t="shared" si="3"/>
        <v>18</v>
      </c>
      <c r="L24" s="65">
        <f>VLOOKUP($A24,'Return Data'!$B$7:$R$2292,13,0)</f>
        <v>2.4830000000000001</v>
      </c>
      <c r="M24" s="66">
        <f t="shared" si="5"/>
        <v>23</v>
      </c>
      <c r="N24" s="65">
        <f>VLOOKUP($A24,'Return Data'!$B$7:$R$2292,17,0)</f>
        <v>7.3483000000000001</v>
      </c>
      <c r="O24" s="66">
        <f t="shared" si="6"/>
        <v>10</v>
      </c>
      <c r="P24" s="65">
        <f>VLOOKUP($A24,'Return Data'!$B$7:$R$2292,14,0)</f>
        <v>9.0513999999999992</v>
      </c>
      <c r="Q24" s="66">
        <f t="shared" si="7"/>
        <v>4</v>
      </c>
      <c r="R24" s="65">
        <f>VLOOKUP($A24,'Return Data'!$B$7:$R$2292,16,0)</f>
        <v>8.1938999999999993</v>
      </c>
      <c r="S24" s="67">
        <f t="shared" si="4"/>
        <v>9</v>
      </c>
    </row>
    <row r="25" spans="1:19" x14ac:dyDescent="0.3">
      <c r="A25" s="82" t="s">
        <v>100</v>
      </c>
      <c r="B25" s="64">
        <f>VLOOKUP($A25,'Return Data'!$B$7:$R$2292,3,0)</f>
        <v>44533</v>
      </c>
      <c r="C25" s="65">
        <f>VLOOKUP($A25,'Return Data'!$B$7:$R$2292,4,0)</f>
        <v>17.729500000000002</v>
      </c>
      <c r="D25" s="65">
        <f>VLOOKUP($A25,'Return Data'!$B$7:$R$2292,9,0)</f>
        <v>8.0128000000000004</v>
      </c>
      <c r="E25" s="66">
        <f t="shared" si="0"/>
        <v>7</v>
      </c>
      <c r="F25" s="65">
        <f>VLOOKUP($A25,'Return Data'!$B$7:$R$2292,10,0)</f>
        <v>4.1346999999999996</v>
      </c>
      <c r="G25" s="66">
        <f t="shared" si="1"/>
        <v>8</v>
      </c>
      <c r="H25" s="65">
        <f>VLOOKUP($A25,'Return Data'!$B$7:$R$2292,11,0)</f>
        <v>6.1807999999999996</v>
      </c>
      <c r="I25" s="66">
        <f t="shared" si="2"/>
        <v>8</v>
      </c>
      <c r="J25" s="65">
        <f>VLOOKUP($A25,'Return Data'!$B$7:$R$2292,12,0)</f>
        <v>7.8959000000000001</v>
      </c>
      <c r="K25" s="66">
        <f t="shared" si="3"/>
        <v>8</v>
      </c>
      <c r="L25" s="65">
        <f>VLOOKUP($A25,'Return Data'!$B$7:$R$2292,13,0)</f>
        <v>5.9813000000000001</v>
      </c>
      <c r="M25" s="66">
        <f t="shared" si="5"/>
        <v>7</v>
      </c>
      <c r="N25" s="65">
        <f>VLOOKUP($A25,'Return Data'!$B$7:$R$2292,17,0)</f>
        <v>6.9756999999999998</v>
      </c>
      <c r="O25" s="66">
        <f t="shared" si="6"/>
        <v>14</v>
      </c>
      <c r="P25" s="65">
        <f>VLOOKUP($A25,'Return Data'!$B$7:$R$2292,14,0)</f>
        <v>7.3708999999999998</v>
      </c>
      <c r="Q25" s="66">
        <f t="shared" si="7"/>
        <v>13</v>
      </c>
      <c r="R25" s="65">
        <f>VLOOKUP($A25,'Return Data'!$B$7:$R$2292,16,0)</f>
        <v>7.0124000000000004</v>
      </c>
      <c r="S25" s="67">
        <f t="shared" si="4"/>
        <v>18</v>
      </c>
    </row>
    <row r="26" spans="1:19" x14ac:dyDescent="0.3">
      <c r="A26" s="82" t="s">
        <v>101</v>
      </c>
      <c r="B26" s="64">
        <f>VLOOKUP($A26,'Return Data'!$B$7:$R$2292,3,0)</f>
        <v>44533</v>
      </c>
      <c r="C26" s="65">
        <f>VLOOKUP($A26,'Return Data'!$B$7:$R$2292,4,0)</f>
        <v>1221.4604999999999</v>
      </c>
      <c r="D26" s="65">
        <f>VLOOKUP($A26,'Return Data'!$B$7:$R$2292,9,0)</f>
        <v>5.1436000000000002</v>
      </c>
      <c r="E26" s="66">
        <f t="shared" si="0"/>
        <v>20</v>
      </c>
      <c r="F26" s="65">
        <f>VLOOKUP($A26,'Return Data'!$B$7:$R$2292,10,0)</f>
        <v>2.0889000000000002</v>
      </c>
      <c r="G26" s="66">
        <f t="shared" si="1"/>
        <v>22</v>
      </c>
      <c r="H26" s="65">
        <f>VLOOKUP($A26,'Return Data'!$B$7:$R$2292,11,0)</f>
        <v>4.1844999999999999</v>
      </c>
      <c r="I26" s="66">
        <f t="shared" si="2"/>
        <v>20</v>
      </c>
      <c r="J26" s="65">
        <f>VLOOKUP($A26,'Return Data'!$B$7:$R$2292,12,0)</f>
        <v>5.2169999999999996</v>
      </c>
      <c r="K26" s="66">
        <f t="shared" si="3"/>
        <v>20</v>
      </c>
      <c r="L26" s="65">
        <f>VLOOKUP($A26,'Return Data'!$B$7:$R$2292,13,0)</f>
        <v>3.6602000000000001</v>
      </c>
      <c r="M26" s="66">
        <f t="shared" si="5"/>
        <v>17</v>
      </c>
      <c r="N26" s="65"/>
      <c r="O26" s="66"/>
      <c r="P26" s="65"/>
      <c r="Q26" s="66"/>
      <c r="R26" s="65">
        <f>VLOOKUP($A26,'Return Data'!$B$7:$R$2292,16,0)</f>
        <v>6.8956</v>
      </c>
      <c r="S26" s="67">
        <f t="shared" si="4"/>
        <v>21</v>
      </c>
    </row>
    <row r="27" spans="1:19" x14ac:dyDescent="0.3">
      <c r="A27" s="82" t="s">
        <v>102</v>
      </c>
      <c r="B27" s="64">
        <f>VLOOKUP($A27,'Return Data'!$B$7:$R$2292,3,0)</f>
        <v>44533</v>
      </c>
      <c r="C27" s="65">
        <f>VLOOKUP($A27,'Return Data'!$B$7:$R$2292,4,0)</f>
        <v>33.220500000000001</v>
      </c>
      <c r="D27" s="65">
        <f>VLOOKUP($A27,'Return Data'!$B$7:$R$2292,9,0)</f>
        <v>4.4734999999999996</v>
      </c>
      <c r="E27" s="66">
        <f t="shared" si="0"/>
        <v>23</v>
      </c>
      <c r="F27" s="65">
        <f>VLOOKUP($A27,'Return Data'!$B$7:$R$2292,10,0)</f>
        <v>2.2717999999999998</v>
      </c>
      <c r="G27" s="66">
        <f t="shared" si="1"/>
        <v>18</v>
      </c>
      <c r="H27" s="65">
        <f>VLOOKUP($A27,'Return Data'!$B$7:$R$2292,11,0)</f>
        <v>3.3664000000000001</v>
      </c>
      <c r="I27" s="66">
        <f t="shared" si="2"/>
        <v>23</v>
      </c>
      <c r="J27" s="65">
        <f>VLOOKUP($A27,'Return Data'!$B$7:$R$2292,12,0)</f>
        <v>4.5705999999999998</v>
      </c>
      <c r="K27" s="66">
        <f t="shared" si="3"/>
        <v>25</v>
      </c>
      <c r="L27" s="65">
        <f>VLOOKUP($A27,'Return Data'!$B$7:$R$2292,13,0)</f>
        <v>3.1135000000000002</v>
      </c>
      <c r="M27" s="66">
        <f t="shared" si="5"/>
        <v>18</v>
      </c>
      <c r="N27" s="65">
        <f>VLOOKUP($A27,'Return Data'!$B$7:$R$2292,17,0)</f>
        <v>5.2975000000000003</v>
      </c>
      <c r="O27" s="66">
        <f t="shared" ref="O27:O37" si="8">RANK(N27,N$8:N$39,0)</f>
        <v>25</v>
      </c>
      <c r="P27" s="65">
        <f>VLOOKUP($A27,'Return Data'!$B$7:$R$2292,14,0)</f>
        <v>5.6821000000000002</v>
      </c>
      <c r="Q27" s="66">
        <f t="shared" ref="Q27:Q37" si="9">RANK(P27,P$8:P$39,0)</f>
        <v>23</v>
      </c>
      <c r="R27" s="65">
        <f>VLOOKUP($A27,'Return Data'!$B$7:$R$2292,16,0)</f>
        <v>6.7218</v>
      </c>
      <c r="S27" s="67">
        <f t="shared" si="4"/>
        <v>23</v>
      </c>
    </row>
    <row r="28" spans="1:19" x14ac:dyDescent="0.3">
      <c r="A28" s="82" t="s">
        <v>103</v>
      </c>
      <c r="B28" s="64">
        <f>VLOOKUP($A28,'Return Data'!$B$7:$R$2292,3,0)</f>
        <v>44533</v>
      </c>
      <c r="C28" s="65">
        <f>VLOOKUP($A28,'Return Data'!$B$7:$R$2292,4,0)</f>
        <v>30.230599999999999</v>
      </c>
      <c r="D28" s="65">
        <f>VLOOKUP($A28,'Return Data'!$B$7:$R$2292,9,0)</f>
        <v>7.2469999999999999</v>
      </c>
      <c r="E28" s="66">
        <f t="shared" si="0"/>
        <v>9</v>
      </c>
      <c r="F28" s="65">
        <f>VLOOKUP($A28,'Return Data'!$B$7:$R$2292,10,0)</f>
        <v>4.4470999999999998</v>
      </c>
      <c r="G28" s="66">
        <f t="shared" si="1"/>
        <v>7</v>
      </c>
      <c r="H28" s="65">
        <f>VLOOKUP($A28,'Return Data'!$B$7:$R$2292,11,0)</f>
        <v>5.8821000000000003</v>
      </c>
      <c r="I28" s="66">
        <f t="shared" si="2"/>
        <v>9</v>
      </c>
      <c r="J28" s="65">
        <f>VLOOKUP($A28,'Return Data'!$B$7:$R$2292,12,0)</f>
        <v>7.0370999999999997</v>
      </c>
      <c r="K28" s="66">
        <f t="shared" si="3"/>
        <v>10</v>
      </c>
      <c r="L28" s="65">
        <f>VLOOKUP($A28,'Return Data'!$B$7:$R$2292,13,0)</f>
        <v>3.9001999999999999</v>
      </c>
      <c r="M28" s="66">
        <f t="shared" si="5"/>
        <v>15</v>
      </c>
      <c r="N28" s="65">
        <f>VLOOKUP($A28,'Return Data'!$B$7:$R$2292,17,0)</f>
        <v>7.4138000000000002</v>
      </c>
      <c r="O28" s="66">
        <f t="shared" si="8"/>
        <v>8</v>
      </c>
      <c r="P28" s="65">
        <f>VLOOKUP($A28,'Return Data'!$B$7:$R$2292,14,0)</f>
        <v>9.2302</v>
      </c>
      <c r="Q28" s="66">
        <f t="shared" si="9"/>
        <v>2</v>
      </c>
      <c r="R28" s="65">
        <f>VLOOKUP($A28,'Return Data'!$B$7:$R$2292,16,0)</f>
        <v>8.5206999999999997</v>
      </c>
      <c r="S28" s="67">
        <f t="shared" si="4"/>
        <v>4</v>
      </c>
    </row>
    <row r="29" spans="1:19" x14ac:dyDescent="0.3">
      <c r="A29" s="82" t="s">
        <v>104</v>
      </c>
      <c r="B29" s="64">
        <f>VLOOKUP($A29,'Return Data'!$B$7:$R$2292,3,0)</f>
        <v>44533</v>
      </c>
      <c r="C29" s="65">
        <f>VLOOKUP($A29,'Return Data'!$B$7:$R$2292,4,0)</f>
        <v>23.892499999999998</v>
      </c>
      <c r="D29" s="65">
        <f>VLOOKUP($A29,'Return Data'!$B$7:$R$2292,9,0)</f>
        <v>1.5194000000000001</v>
      </c>
      <c r="E29" s="66">
        <f t="shared" si="0"/>
        <v>28</v>
      </c>
      <c r="F29" s="65">
        <f>VLOOKUP($A29,'Return Data'!$B$7:$R$2292,10,0)</f>
        <v>1.3729</v>
      </c>
      <c r="G29" s="66">
        <f t="shared" si="1"/>
        <v>29</v>
      </c>
      <c r="H29" s="65">
        <f>VLOOKUP($A29,'Return Data'!$B$7:$R$2292,11,0)</f>
        <v>3.1295999999999999</v>
      </c>
      <c r="I29" s="66">
        <f t="shared" si="2"/>
        <v>26</v>
      </c>
      <c r="J29" s="65">
        <f>VLOOKUP($A29,'Return Data'!$B$7:$R$2292,12,0)</f>
        <v>4.6379999999999999</v>
      </c>
      <c r="K29" s="66">
        <f t="shared" si="3"/>
        <v>24</v>
      </c>
      <c r="L29" s="65">
        <f>VLOOKUP($A29,'Return Data'!$B$7:$R$2292,13,0)</f>
        <v>1.7863</v>
      </c>
      <c r="M29" s="66">
        <f t="shared" si="5"/>
        <v>27</v>
      </c>
      <c r="N29" s="65">
        <f>VLOOKUP($A29,'Return Data'!$B$7:$R$2292,17,0)</f>
        <v>5.7624000000000004</v>
      </c>
      <c r="O29" s="66">
        <f t="shared" si="8"/>
        <v>23</v>
      </c>
      <c r="P29" s="65">
        <f>VLOOKUP($A29,'Return Data'!$B$7:$R$2292,14,0)</f>
        <v>7.5736999999999997</v>
      </c>
      <c r="Q29" s="66">
        <f t="shared" si="9"/>
        <v>12</v>
      </c>
      <c r="R29" s="65">
        <f>VLOOKUP($A29,'Return Data'!$B$7:$R$2292,16,0)</f>
        <v>5.8692000000000002</v>
      </c>
      <c r="S29" s="67">
        <f t="shared" si="4"/>
        <v>28</v>
      </c>
    </row>
    <row r="30" spans="1:19" x14ac:dyDescent="0.3">
      <c r="A30" s="82" t="s">
        <v>105</v>
      </c>
      <c r="B30" s="64">
        <f>VLOOKUP($A30,'Return Data'!$B$7:$R$2292,3,0)</f>
        <v>44533</v>
      </c>
      <c r="C30" s="65">
        <f>VLOOKUP($A30,'Return Data'!$B$7:$R$2292,4,0)</f>
        <v>13.5124</v>
      </c>
      <c r="D30" s="65">
        <f>VLOOKUP($A30,'Return Data'!$B$7:$R$2292,9,0)</f>
        <v>8.5322999999999993</v>
      </c>
      <c r="E30" s="66">
        <f t="shared" si="0"/>
        <v>6</v>
      </c>
      <c r="F30" s="65">
        <f>VLOOKUP($A30,'Return Data'!$B$7:$R$2292,10,0)</f>
        <v>2.1547000000000001</v>
      </c>
      <c r="G30" s="66">
        <f t="shared" si="1"/>
        <v>21</v>
      </c>
      <c r="H30" s="65">
        <f>VLOOKUP($A30,'Return Data'!$B$7:$R$2292,11,0)</f>
        <v>3.2523</v>
      </c>
      <c r="I30" s="66">
        <f t="shared" si="2"/>
        <v>24</v>
      </c>
      <c r="J30" s="65">
        <f>VLOOKUP($A30,'Return Data'!$B$7:$R$2292,12,0)</f>
        <v>4.2347999999999999</v>
      </c>
      <c r="K30" s="66">
        <f t="shared" si="3"/>
        <v>26</v>
      </c>
      <c r="L30" s="65">
        <f>VLOOKUP($A30,'Return Data'!$B$7:$R$2292,13,0)</f>
        <v>2.7848000000000002</v>
      </c>
      <c r="M30" s="66">
        <f t="shared" si="5"/>
        <v>20</v>
      </c>
      <c r="N30" s="65">
        <f>VLOOKUP($A30,'Return Data'!$B$7:$R$2292,17,0)</f>
        <v>6.2765000000000004</v>
      </c>
      <c r="O30" s="66">
        <f t="shared" si="8"/>
        <v>19</v>
      </c>
      <c r="P30" s="65">
        <f>VLOOKUP($A30,'Return Data'!$B$7:$R$2292,14,0)</f>
        <v>8.31</v>
      </c>
      <c r="Q30" s="66">
        <f t="shared" si="9"/>
        <v>7</v>
      </c>
      <c r="R30" s="65">
        <f>VLOOKUP($A30,'Return Data'!$B$7:$R$2292,16,0)</f>
        <v>6.6162999999999998</v>
      </c>
      <c r="S30" s="67">
        <f t="shared" si="4"/>
        <v>25</v>
      </c>
    </row>
    <row r="31" spans="1:19" x14ac:dyDescent="0.3">
      <c r="A31" s="82" t="s">
        <v>106</v>
      </c>
      <c r="B31" s="64">
        <f>VLOOKUP($A31,'Return Data'!$B$7:$R$2292,3,0)</f>
        <v>44533</v>
      </c>
      <c r="C31" s="65">
        <f>VLOOKUP($A31,'Return Data'!$B$7:$R$2292,4,0)</f>
        <v>30.019100000000002</v>
      </c>
      <c r="D31" s="65">
        <f>VLOOKUP($A31,'Return Data'!$B$7:$R$2292,9,0)</f>
        <v>16.355899999999998</v>
      </c>
      <c r="E31" s="66">
        <f t="shared" si="0"/>
        <v>1</v>
      </c>
      <c r="F31" s="65">
        <f>VLOOKUP($A31,'Return Data'!$B$7:$R$2292,10,0)</f>
        <v>6.2873999999999999</v>
      </c>
      <c r="G31" s="66">
        <f t="shared" si="1"/>
        <v>5</v>
      </c>
      <c r="H31" s="65">
        <f>VLOOKUP($A31,'Return Data'!$B$7:$R$2292,11,0)</f>
        <v>5.3894000000000002</v>
      </c>
      <c r="I31" s="66">
        <f t="shared" si="2"/>
        <v>10</v>
      </c>
      <c r="J31" s="65">
        <f>VLOOKUP($A31,'Return Data'!$B$7:$R$2292,12,0)</f>
        <v>8.3981999999999992</v>
      </c>
      <c r="K31" s="66">
        <f t="shared" si="3"/>
        <v>7</v>
      </c>
      <c r="L31" s="65">
        <f>VLOOKUP($A31,'Return Data'!$B$7:$R$2292,13,0)</f>
        <v>4.0982000000000003</v>
      </c>
      <c r="M31" s="66">
        <f t="shared" si="5"/>
        <v>14</v>
      </c>
      <c r="N31" s="65">
        <f>VLOOKUP($A31,'Return Data'!$B$7:$R$2292,17,0)</f>
        <v>7.0475000000000003</v>
      </c>
      <c r="O31" s="66">
        <f t="shared" si="8"/>
        <v>13</v>
      </c>
      <c r="P31" s="65">
        <f>VLOOKUP($A31,'Return Data'!$B$7:$R$2292,14,0)</f>
        <v>8.1762999999999995</v>
      </c>
      <c r="Q31" s="66">
        <f t="shared" si="9"/>
        <v>9</v>
      </c>
      <c r="R31" s="65">
        <f>VLOOKUP($A31,'Return Data'!$B$7:$R$2292,16,0)</f>
        <v>6.6554000000000002</v>
      </c>
      <c r="S31" s="67">
        <f t="shared" si="4"/>
        <v>24</v>
      </c>
    </row>
    <row r="32" spans="1:19" x14ac:dyDescent="0.3">
      <c r="A32" s="82" t="s">
        <v>107</v>
      </c>
      <c r="B32" s="64">
        <f>VLOOKUP($A32,'Return Data'!$B$7:$R$2292,3,0)</f>
        <v>44533</v>
      </c>
      <c r="C32" s="65">
        <f>VLOOKUP($A32,'Return Data'!$B$7:$R$2292,4,0)</f>
        <v>2139.7150000000001</v>
      </c>
      <c r="D32" s="65">
        <f>VLOOKUP($A32,'Return Data'!$B$7:$R$2292,9,0)</f>
        <v>2.4525999999999999</v>
      </c>
      <c r="E32" s="66">
        <f t="shared" si="0"/>
        <v>27</v>
      </c>
      <c r="F32" s="65">
        <f>VLOOKUP($A32,'Return Data'!$B$7:$R$2292,10,0)</f>
        <v>1.5513999999999999</v>
      </c>
      <c r="G32" s="66">
        <f t="shared" si="1"/>
        <v>28</v>
      </c>
      <c r="H32" s="65">
        <f>VLOOKUP($A32,'Return Data'!$B$7:$R$2292,11,0)</f>
        <v>3.2214</v>
      </c>
      <c r="I32" s="66">
        <f t="shared" si="2"/>
        <v>25</v>
      </c>
      <c r="J32" s="65">
        <f>VLOOKUP($A32,'Return Data'!$B$7:$R$2292,12,0)</f>
        <v>5.0077999999999996</v>
      </c>
      <c r="K32" s="66">
        <f t="shared" si="3"/>
        <v>21</v>
      </c>
      <c r="L32" s="65">
        <f>VLOOKUP($A32,'Return Data'!$B$7:$R$2292,13,0)</f>
        <v>2.7490999999999999</v>
      </c>
      <c r="M32" s="66">
        <f t="shared" si="5"/>
        <v>21</v>
      </c>
      <c r="N32" s="65">
        <f>VLOOKUP($A32,'Return Data'!$B$7:$R$2292,17,0)</f>
        <v>5.7792000000000003</v>
      </c>
      <c r="O32" s="66">
        <f t="shared" si="8"/>
        <v>22</v>
      </c>
      <c r="P32" s="65">
        <f>VLOOKUP($A32,'Return Data'!$B$7:$R$2292,14,0)</f>
        <v>7.9623999999999997</v>
      </c>
      <c r="Q32" s="66">
        <f t="shared" si="9"/>
        <v>11</v>
      </c>
      <c r="R32" s="65">
        <f>VLOOKUP($A32,'Return Data'!$B$7:$R$2292,16,0)</f>
        <v>7.9875999999999996</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Data'!$B$7:$R$2292,3,0)</f>
        <v>44533</v>
      </c>
      <c r="C34" s="65">
        <f>VLOOKUP($A34,'Return Data'!$B$7:$R$2292,4,0)</f>
        <v>16.8157</v>
      </c>
      <c r="D34" s="65">
        <f>VLOOKUP($A34,'Return Data'!$B$7:$R$2292,9,0)</f>
        <v>6.2763</v>
      </c>
      <c r="E34" s="66">
        <f t="shared" si="0"/>
        <v>13</v>
      </c>
      <c r="F34" s="65">
        <f>VLOOKUP($A34,'Return Data'!$B$7:$R$2292,10,0)</f>
        <v>3.1516999999999999</v>
      </c>
      <c r="G34" s="66">
        <f t="shared" si="1"/>
        <v>14</v>
      </c>
      <c r="H34" s="65">
        <f>VLOOKUP($A34,'Return Data'!$B$7:$R$2292,11,0)</f>
        <v>4.4414999999999996</v>
      </c>
      <c r="I34" s="66">
        <f t="shared" si="2"/>
        <v>18</v>
      </c>
      <c r="J34" s="65">
        <f>VLOOKUP($A34,'Return Data'!$B$7:$R$2292,12,0)</f>
        <v>5.5351999999999997</v>
      </c>
      <c r="K34" s="66">
        <f t="shared" si="3"/>
        <v>19</v>
      </c>
      <c r="L34" s="65">
        <f>VLOOKUP($A34,'Return Data'!$B$7:$R$2292,13,0)</f>
        <v>3.8898000000000001</v>
      </c>
      <c r="M34" s="66">
        <f t="shared" si="5"/>
        <v>16</v>
      </c>
      <c r="N34" s="65">
        <f>VLOOKUP($A34,'Return Data'!$B$7:$R$2292,17,0)</f>
        <v>6.6558999999999999</v>
      </c>
      <c r="O34" s="66">
        <f t="shared" si="8"/>
        <v>15</v>
      </c>
      <c r="P34" s="65">
        <f>VLOOKUP($A34,'Return Data'!$B$7:$R$2292,14,0)</f>
        <v>8.2067999999999994</v>
      </c>
      <c r="Q34" s="66">
        <f t="shared" si="9"/>
        <v>8</v>
      </c>
      <c r="R34" s="65">
        <f>VLOOKUP($A34,'Return Data'!$B$7:$R$2292,16,0)</f>
        <v>8.2299000000000007</v>
      </c>
      <c r="S34" s="67">
        <f t="shared" si="4"/>
        <v>8</v>
      </c>
    </row>
    <row r="35" spans="1:19" x14ac:dyDescent="0.3">
      <c r="A35" s="82" t="s">
        <v>111</v>
      </c>
      <c r="B35" s="64">
        <f>VLOOKUP($A35,'Return Data'!$B$7:$R$2292,3,0)</f>
        <v>44533</v>
      </c>
      <c r="C35" s="65">
        <f>VLOOKUP($A35,'Return Data'!$B$7:$R$2292,4,0)</f>
        <v>28.245999999999999</v>
      </c>
      <c r="D35" s="65">
        <f>VLOOKUP($A35,'Return Data'!$B$7:$R$2292,9,0)</f>
        <v>4.0711000000000004</v>
      </c>
      <c r="E35" s="66">
        <f t="shared" si="0"/>
        <v>25</v>
      </c>
      <c r="F35" s="65">
        <f>VLOOKUP($A35,'Return Data'!$B$7:$R$2292,10,0)</f>
        <v>1.5581</v>
      </c>
      <c r="G35" s="66">
        <f t="shared" si="1"/>
        <v>27</v>
      </c>
      <c r="H35" s="65">
        <f>VLOOKUP($A35,'Return Data'!$B$7:$R$2292,11,0)</f>
        <v>3.0236000000000001</v>
      </c>
      <c r="I35" s="66">
        <f t="shared" si="2"/>
        <v>27</v>
      </c>
      <c r="J35" s="65">
        <f>VLOOKUP($A35,'Return Data'!$B$7:$R$2292,12,0)</f>
        <v>3.9689000000000001</v>
      </c>
      <c r="K35" s="66">
        <f t="shared" si="3"/>
        <v>27</v>
      </c>
      <c r="L35" s="65">
        <f>VLOOKUP($A35,'Return Data'!$B$7:$R$2292,13,0)</f>
        <v>2.0385</v>
      </c>
      <c r="M35" s="66">
        <f t="shared" si="5"/>
        <v>25</v>
      </c>
      <c r="N35" s="65">
        <f>VLOOKUP($A35,'Return Data'!$B$7:$R$2292,17,0)</f>
        <v>6.2717000000000001</v>
      </c>
      <c r="O35" s="66">
        <f t="shared" si="8"/>
        <v>20</v>
      </c>
      <c r="P35" s="65">
        <f>VLOOKUP($A35,'Return Data'!$B$7:$R$2292,14,0)</f>
        <v>8.6210000000000004</v>
      </c>
      <c r="Q35" s="66">
        <f t="shared" si="9"/>
        <v>6</v>
      </c>
      <c r="R35" s="65">
        <f>VLOOKUP($A35,'Return Data'!$B$7:$R$2292,16,0)</f>
        <v>5.9720000000000004</v>
      </c>
      <c r="S35" s="67">
        <f t="shared" si="4"/>
        <v>27</v>
      </c>
    </row>
    <row r="36" spans="1:19" x14ac:dyDescent="0.3">
      <c r="A36" s="82" t="s">
        <v>112</v>
      </c>
      <c r="B36" s="64">
        <f>VLOOKUP($A36,'Return Data'!$B$7:$R$2292,3,0)</f>
        <v>44533</v>
      </c>
      <c r="C36" s="65">
        <f>VLOOKUP($A36,'Return Data'!$B$7:$R$2292,4,0)</f>
        <v>33.301200000000001</v>
      </c>
      <c r="D36" s="65">
        <f>VLOOKUP($A36,'Return Data'!$B$7:$R$2292,9,0)</f>
        <v>4.3780000000000001</v>
      </c>
      <c r="E36" s="66">
        <f t="shared" si="0"/>
        <v>24</v>
      </c>
      <c r="F36" s="65">
        <f>VLOOKUP($A36,'Return Data'!$B$7:$R$2292,10,0)</f>
        <v>2.4782999999999999</v>
      </c>
      <c r="G36" s="66">
        <f t="shared" si="1"/>
        <v>17</v>
      </c>
      <c r="H36" s="65">
        <f>VLOOKUP($A36,'Return Data'!$B$7:$R$2292,11,0)</f>
        <v>4.5968</v>
      </c>
      <c r="I36" s="66">
        <f t="shared" si="2"/>
        <v>16</v>
      </c>
      <c r="J36" s="65">
        <f>VLOOKUP($A36,'Return Data'!$B$7:$R$2292,12,0)</f>
        <v>5.7675000000000001</v>
      </c>
      <c r="K36" s="66">
        <f t="shared" si="3"/>
        <v>16</v>
      </c>
      <c r="L36" s="65">
        <f>VLOOKUP($A36,'Return Data'!$B$7:$R$2292,13,0)</f>
        <v>4.2320000000000002</v>
      </c>
      <c r="M36" s="66">
        <f t="shared" si="5"/>
        <v>13</v>
      </c>
      <c r="N36" s="65">
        <f>VLOOKUP($A36,'Return Data'!$B$7:$R$2292,17,0)</f>
        <v>6.3329000000000004</v>
      </c>
      <c r="O36" s="66">
        <f t="shared" si="8"/>
        <v>18</v>
      </c>
      <c r="P36" s="65">
        <f>VLOOKUP($A36,'Return Data'!$B$7:$R$2292,14,0)</f>
        <v>7.0133000000000001</v>
      </c>
      <c r="Q36" s="66">
        <f t="shared" si="9"/>
        <v>16</v>
      </c>
      <c r="R36" s="65">
        <f>VLOOKUP($A36,'Return Data'!$B$7:$R$2292,16,0)</f>
        <v>6.8089000000000004</v>
      </c>
      <c r="S36" s="67">
        <f t="shared" si="4"/>
        <v>22</v>
      </c>
    </row>
    <row r="37" spans="1:19" x14ac:dyDescent="0.3">
      <c r="A37" s="82" t="s">
        <v>113</v>
      </c>
      <c r="B37" s="64">
        <f>VLOOKUP($A37,'Return Data'!$B$7:$R$2292,3,0)</f>
        <v>44533</v>
      </c>
      <c r="C37" s="65">
        <f>VLOOKUP($A37,'Return Data'!$B$7:$R$2292,4,0)</f>
        <v>19.420400000000001</v>
      </c>
      <c r="D37" s="65">
        <f>VLOOKUP($A37,'Return Data'!$B$7:$R$2292,9,0)</f>
        <v>8.9045000000000005</v>
      </c>
      <c r="E37" s="66">
        <f t="shared" si="0"/>
        <v>5</v>
      </c>
      <c r="F37" s="65">
        <f>VLOOKUP($A37,'Return Data'!$B$7:$R$2292,10,0)</f>
        <v>3.2166000000000001</v>
      </c>
      <c r="G37" s="66">
        <f t="shared" si="1"/>
        <v>13</v>
      </c>
      <c r="H37" s="65">
        <f>VLOOKUP($A37,'Return Data'!$B$7:$R$2292,11,0)</f>
        <v>4.4302999999999999</v>
      </c>
      <c r="I37" s="66">
        <f t="shared" si="2"/>
        <v>19</v>
      </c>
      <c r="J37" s="65">
        <f>VLOOKUP($A37,'Return Data'!$B$7:$R$2292,12,0)</f>
        <v>6.2435</v>
      </c>
      <c r="K37" s="66">
        <f t="shared" si="3"/>
        <v>14</v>
      </c>
      <c r="L37" s="65">
        <f>VLOOKUP($A37,'Return Data'!$B$7:$R$2292,13,0)</f>
        <v>2.7404000000000002</v>
      </c>
      <c r="M37" s="66">
        <f t="shared" si="5"/>
        <v>22</v>
      </c>
      <c r="N37" s="65">
        <f>VLOOKUP($A37,'Return Data'!$B$7:$R$2292,17,0)</f>
        <v>6.4572000000000003</v>
      </c>
      <c r="O37" s="66">
        <f t="shared" si="8"/>
        <v>17</v>
      </c>
      <c r="P37" s="65">
        <f>VLOOKUP($A37,'Return Data'!$B$7:$R$2292,14,0)</f>
        <v>8.1440999999999999</v>
      </c>
      <c r="Q37" s="66">
        <f t="shared" si="9"/>
        <v>10</v>
      </c>
      <c r="R37" s="65">
        <f>VLOOKUP($A37,'Return Data'!$B$7:$R$2292,16,0)</f>
        <v>6.9993999999999996</v>
      </c>
      <c r="S37" s="67">
        <f t="shared" si="4"/>
        <v>19</v>
      </c>
    </row>
    <row r="38" spans="1:19" x14ac:dyDescent="0.3">
      <c r="A38" s="82" t="s">
        <v>367</v>
      </c>
      <c r="B38" s="64">
        <f>VLOOKUP($A38,'Return Data'!$B$7:$R$2292,3,0)</f>
        <v>44533</v>
      </c>
      <c r="C38" s="65">
        <f>VLOOKUP($A38,'Return Data'!$B$7:$R$2292,4,0)</f>
        <v>0.32119999999999999</v>
      </c>
      <c r="D38" s="65">
        <f>VLOOKUP($A38,'Return Data'!$B$7:$R$2292,9,0)</f>
        <v>10.314</v>
      </c>
      <c r="E38" s="66">
        <f t="shared" si="0"/>
        <v>4</v>
      </c>
      <c r="F38" s="65">
        <f>VLOOKUP($A38,'Return Data'!$B$7:$R$2292,10,0)</f>
        <v>10.6396</v>
      </c>
      <c r="G38" s="66">
        <f t="shared" si="1"/>
        <v>3</v>
      </c>
      <c r="H38" s="65">
        <f>VLOOKUP($A38,'Return Data'!$B$7:$R$2292,11,0)</f>
        <v>11.007899999999999</v>
      </c>
      <c r="I38" s="66">
        <f t="shared" si="2"/>
        <v>6</v>
      </c>
      <c r="J38" s="65"/>
      <c r="K38" s="66"/>
      <c r="L38" s="65"/>
      <c r="M38" s="66"/>
      <c r="N38" s="65"/>
      <c r="O38" s="66"/>
      <c r="P38" s="65"/>
      <c r="Q38" s="66"/>
      <c r="R38" s="65">
        <f>VLOOKUP($A38,'Return Data'!$B$7:$R$2292,16,0)</f>
        <v>-5.7186000000000003</v>
      </c>
      <c r="S38" s="67">
        <f t="shared" si="4"/>
        <v>29</v>
      </c>
    </row>
    <row r="39" spans="1:19" x14ac:dyDescent="0.3">
      <c r="A39" s="82" t="s">
        <v>114</v>
      </c>
      <c r="B39" s="64">
        <f>VLOOKUP($A39,'Return Data'!$B$7:$R$2292,3,0)</f>
        <v>44533</v>
      </c>
      <c r="C39" s="65">
        <f>VLOOKUP($A39,'Return Data'!$B$7:$R$2292,4,0)</f>
        <v>23.4087</v>
      </c>
      <c r="D39" s="65">
        <f>VLOOKUP($A39,'Return Data'!$B$7:$R$2292,9,0)</f>
        <v>1.2591000000000001</v>
      </c>
      <c r="E39" s="66">
        <f t="shared" si="0"/>
        <v>29</v>
      </c>
      <c r="F39" s="65">
        <f>VLOOKUP($A39,'Return Data'!$B$7:$R$2292,10,0)</f>
        <v>38.205300000000001</v>
      </c>
      <c r="G39" s="66">
        <f t="shared" si="1"/>
        <v>1</v>
      </c>
      <c r="H39" s="65">
        <f>VLOOKUP($A39,'Return Data'!$B$7:$R$2292,11,0)</f>
        <v>21.014900000000001</v>
      </c>
      <c r="I39" s="66">
        <f t="shared" si="2"/>
        <v>1</v>
      </c>
      <c r="J39" s="65">
        <f>VLOOKUP($A39,'Return Data'!$B$7:$R$2292,12,0)</f>
        <v>15.6591</v>
      </c>
      <c r="K39" s="66">
        <f>RANK(J39,J$8:J$39,0)</f>
        <v>2</v>
      </c>
      <c r="L39" s="65">
        <f>VLOOKUP($A39,'Return Data'!$B$7:$R$2292,13,0)</f>
        <v>11.146599999999999</v>
      </c>
      <c r="M39" s="66">
        <f>RANK(L39,L$8:L$39,0)</f>
        <v>2</v>
      </c>
      <c r="N39" s="65">
        <f>VLOOKUP($A39,'Return Data'!$B$7:$R$2292,17,0)</f>
        <v>8.2685999999999993</v>
      </c>
      <c r="O39" s="66">
        <f>RANK(N39,N$8:N$39,0)</f>
        <v>5</v>
      </c>
      <c r="P39" s="65">
        <f>VLOOKUP($A39,'Return Data'!$B$7:$R$2292,14,0)</f>
        <v>4.5555000000000003</v>
      </c>
      <c r="Q39" s="66">
        <f>RANK(P39,P$8:P$39,0)</f>
        <v>26</v>
      </c>
      <c r="R39" s="65">
        <f>VLOOKUP($A39,'Return Data'!$B$7:$R$2292,16,0)</f>
        <v>7.7076000000000002</v>
      </c>
      <c r="S39" s="67">
        <f t="shared" si="4"/>
        <v>14</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5.9665354838709677</v>
      </c>
      <c r="E41" s="88"/>
      <c r="F41" s="89">
        <f>AVERAGE(F8:F39)</f>
        <v>5.1304225806451615</v>
      </c>
      <c r="G41" s="88"/>
      <c r="H41" s="89">
        <f>AVERAGE(H8:H39)</f>
        <v>6.1809612903225792</v>
      </c>
      <c r="I41" s="88"/>
      <c r="J41" s="89">
        <f>AVERAGE(J8:J39)</f>
        <v>6.6564233333333354</v>
      </c>
      <c r="K41" s="88"/>
      <c r="L41" s="89">
        <f>AVERAGE(L8:L39)</f>
        <v>4.8540892857142861</v>
      </c>
      <c r="M41" s="88"/>
      <c r="N41" s="89">
        <f>AVERAGE(N8:N39)</f>
        <v>6.8451333333333348</v>
      </c>
      <c r="O41" s="88"/>
      <c r="P41" s="89">
        <f>AVERAGE(P8:P39)</f>
        <v>7.2608296296296295</v>
      </c>
      <c r="Q41" s="88"/>
      <c r="R41" s="89">
        <f>AVERAGE(R8:R39)</f>
        <v>5.7913774193548386</v>
      </c>
      <c r="S41" s="90"/>
    </row>
    <row r="42" spans="1:19" x14ac:dyDescent="0.3">
      <c r="A42" s="87" t="s">
        <v>28</v>
      </c>
      <c r="B42" s="88"/>
      <c r="C42" s="88"/>
      <c r="D42" s="89">
        <f>MIN(D8:D39)</f>
        <v>0</v>
      </c>
      <c r="E42" s="88"/>
      <c r="F42" s="89">
        <f>MIN(F8:F39)</f>
        <v>0</v>
      </c>
      <c r="G42" s="88"/>
      <c r="H42" s="89">
        <f>MIN(H8:H39)</f>
        <v>0</v>
      </c>
      <c r="I42" s="88"/>
      <c r="J42" s="89">
        <f>MIN(J8:J39)</f>
        <v>0</v>
      </c>
      <c r="K42" s="88"/>
      <c r="L42" s="89">
        <f>MIN(L8:L39)</f>
        <v>1.4859</v>
      </c>
      <c r="M42" s="88"/>
      <c r="N42" s="89">
        <f>MIN(N8:N39)</f>
        <v>5.1863000000000001</v>
      </c>
      <c r="O42" s="88"/>
      <c r="P42" s="89">
        <f>MIN(P8:P39)</f>
        <v>3.4958999999999998</v>
      </c>
      <c r="Q42" s="88"/>
      <c r="R42" s="89">
        <f>MIN(R8:R39)</f>
        <v>-12.6403</v>
      </c>
      <c r="S42" s="90"/>
    </row>
    <row r="43" spans="1:19" ht="15" thickBot="1" x14ac:dyDescent="0.35">
      <c r="A43" s="91" t="s">
        <v>29</v>
      </c>
      <c r="B43" s="92"/>
      <c r="C43" s="92"/>
      <c r="D43" s="93">
        <f>MAX(D8:D39)</f>
        <v>16.355899999999998</v>
      </c>
      <c r="E43" s="92"/>
      <c r="F43" s="93">
        <f>MAX(F8:F39)</f>
        <v>38.205300000000001</v>
      </c>
      <c r="G43" s="92"/>
      <c r="H43" s="93">
        <f>MAX(H8:H39)</f>
        <v>21.014900000000001</v>
      </c>
      <c r="I43" s="92"/>
      <c r="J43" s="93">
        <f>MAX(J8:J39)</f>
        <v>15.8447</v>
      </c>
      <c r="K43" s="92"/>
      <c r="L43" s="93">
        <f>MAX(L8:L39)</f>
        <v>15.979900000000001</v>
      </c>
      <c r="M43" s="92"/>
      <c r="N43" s="93">
        <f>MAX(N8:N39)</f>
        <v>8.3614999999999995</v>
      </c>
      <c r="O43" s="92"/>
      <c r="P43" s="93">
        <f>MAX(P8:P39)</f>
        <v>9.5279000000000007</v>
      </c>
      <c r="Q43" s="92"/>
      <c r="R43" s="93">
        <f>MAX(R8:R39)</f>
        <v>9.3970000000000002</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1277</v>
      </c>
      <c r="B8" s="64">
        <f>VLOOKUP($A8,'Return Data'!$B$7:$R$2292,3,0)</f>
        <v>44535</v>
      </c>
      <c r="C8" s="65">
        <f>VLOOKUP($A8,'Return Data'!$B$7:$R$2292,4,0)</f>
        <v>1137.3205</v>
      </c>
      <c r="D8" s="65">
        <f>VLOOKUP($A8,'Return Data'!$B$7:$R$2292,5,0)</f>
        <v>3.4310999999999998</v>
      </c>
      <c r="E8" s="66">
        <f t="shared" ref="E8:E37" si="0">RANK(D8,D$8:D$37,0)</f>
        <v>10</v>
      </c>
      <c r="F8" s="65">
        <f>VLOOKUP($A8,'Return Data'!$B$7:$R$2292,6,0)</f>
        <v>3.4327999999999999</v>
      </c>
      <c r="G8" s="66">
        <f t="shared" ref="G8:G37" si="1">RANK(F8,F$8:F$37,0)</f>
        <v>9</v>
      </c>
      <c r="H8" s="65">
        <f>VLOOKUP($A8,'Return Data'!$B$7:$R$2292,7,0)</f>
        <v>3.327</v>
      </c>
      <c r="I8" s="66">
        <f t="shared" ref="I8:I37" si="2">RANK(H8,H$8:H$37,0)</f>
        <v>6</v>
      </c>
      <c r="J8" s="65">
        <f>VLOOKUP($A8,'Return Data'!$B$7:$R$2292,8,0)</f>
        <v>3.3288000000000002</v>
      </c>
      <c r="K8" s="66">
        <f t="shared" ref="K8:K37" si="3">RANK(J8,J$8:J$37,0)</f>
        <v>8</v>
      </c>
      <c r="L8" s="65">
        <f>VLOOKUP($A8,'Return Data'!$B$7:$R$2292,9,0)</f>
        <v>3.3115999999999999</v>
      </c>
      <c r="M8" s="66">
        <f t="shared" ref="M8:M37" si="4">RANK(L8,L$8:L$37,0)</f>
        <v>11</v>
      </c>
      <c r="N8" s="65">
        <f>VLOOKUP($A8,'Return Data'!$B$7:$R$2292,10,0)</f>
        <v>3.2223999999999999</v>
      </c>
      <c r="O8" s="66">
        <f t="shared" ref="O8:O37" si="5">RANK(N8,N$8:N$37,0)</f>
        <v>13</v>
      </c>
      <c r="P8" s="65">
        <f>VLOOKUP($A8,'Return Data'!$B$7:$R$2292,11,0)</f>
        <v>3.1882999999999999</v>
      </c>
      <c r="Q8" s="66">
        <f>RANK(P8,P$8:P$37,0)</f>
        <v>10</v>
      </c>
      <c r="R8" s="65">
        <f>VLOOKUP($A8,'Return Data'!$B$7:$R$2292,12,0)</f>
        <v>3.2185999999999999</v>
      </c>
      <c r="S8" s="66">
        <f>RANK(R8,R$8:R$37,0)</f>
        <v>8</v>
      </c>
      <c r="T8" s="65">
        <f>VLOOKUP($A8,'Return Data'!$B$7:$R$2292,13,0)</f>
        <v>3.1913</v>
      </c>
      <c r="U8" s="66">
        <f>RANK(T8,T$8:T$37,0)</f>
        <v>5</v>
      </c>
      <c r="V8" s="65">
        <f>VLOOKUP($A8,'Return Data'!$B$7:$R$2292,17,0)</f>
        <v>3.3479000000000001</v>
      </c>
      <c r="W8" s="66">
        <f t="shared" ref="W8" si="6">RANK(V8,V$8:V$37,0)</f>
        <v>3</v>
      </c>
      <c r="X8" s="65"/>
      <c r="Y8" s="66"/>
      <c r="Z8" s="65">
        <f>VLOOKUP($A8,'Return Data'!$B$7:$R$2292,16,0)</f>
        <v>4.2439</v>
      </c>
      <c r="AA8" s="67">
        <f t="shared" ref="AA8:AA37" si="7">RANK(Z8,Z$8:Z$37,0)</f>
        <v>5</v>
      </c>
    </row>
    <row r="9" spans="1:27" x14ac:dyDescent="0.3">
      <c r="A9" s="63" t="s">
        <v>1279</v>
      </c>
      <c r="B9" s="64">
        <f>VLOOKUP($A9,'Return Data'!$B$7:$R$2292,3,0)</f>
        <v>44535</v>
      </c>
      <c r="C9" s="65">
        <f>VLOOKUP($A9,'Return Data'!$B$7:$R$2292,4,0)</f>
        <v>1111.7219</v>
      </c>
      <c r="D9" s="65">
        <f>VLOOKUP($A9,'Return Data'!$B$7:$R$2292,5,0)</f>
        <v>3.4937</v>
      </c>
      <c r="E9" s="66">
        <f t="shared" si="0"/>
        <v>5</v>
      </c>
      <c r="F9" s="65">
        <f>VLOOKUP($A9,'Return Data'!$B$7:$R$2292,6,0)</f>
        <v>3.4943</v>
      </c>
      <c r="G9" s="66">
        <f t="shared" si="1"/>
        <v>3</v>
      </c>
      <c r="H9" s="65">
        <f>VLOOKUP($A9,'Return Data'!$B$7:$R$2292,7,0)</f>
        <v>3.3435000000000001</v>
      </c>
      <c r="I9" s="66">
        <f t="shared" si="2"/>
        <v>5</v>
      </c>
      <c r="J9" s="65">
        <f>VLOOKUP($A9,'Return Data'!$B$7:$R$2292,8,0)</f>
        <v>3.3475000000000001</v>
      </c>
      <c r="K9" s="66">
        <f t="shared" si="3"/>
        <v>6</v>
      </c>
      <c r="L9" s="65">
        <f>VLOOKUP($A9,'Return Data'!$B$7:$R$2292,9,0)</f>
        <v>3.3239000000000001</v>
      </c>
      <c r="M9" s="66">
        <f t="shared" si="4"/>
        <v>9</v>
      </c>
      <c r="N9" s="65">
        <f>VLOOKUP($A9,'Return Data'!$B$7:$R$2292,10,0)</f>
        <v>3.2448000000000001</v>
      </c>
      <c r="O9" s="66">
        <f t="shared" si="5"/>
        <v>8</v>
      </c>
      <c r="P9" s="65">
        <f>VLOOKUP($A9,'Return Data'!$B$7:$R$2292,11,0)</f>
        <v>3.1970999999999998</v>
      </c>
      <c r="Q9" s="66">
        <f>RANK(P9,P$8:P$37,0)</f>
        <v>8</v>
      </c>
      <c r="R9" s="65">
        <f>VLOOKUP($A9,'Return Data'!$B$7:$R$2292,12,0)</f>
        <v>3.2162999999999999</v>
      </c>
      <c r="S9" s="66">
        <f>RANK(R9,R$8:R$37,0)</f>
        <v>9</v>
      </c>
      <c r="T9" s="65">
        <f>VLOOKUP($A9,'Return Data'!$B$7:$R$2292,13,0)</f>
        <v>3.1903000000000001</v>
      </c>
      <c r="U9" s="66">
        <f>RANK(T9,T$8:T$37,0)</f>
        <v>6</v>
      </c>
      <c r="V9" s="65"/>
      <c r="W9" s="66"/>
      <c r="X9" s="65"/>
      <c r="Y9" s="66"/>
      <c r="Z9" s="65">
        <f>VLOOKUP($A9,'Return Data'!$B$7:$R$2292,16,0)</f>
        <v>3.9575</v>
      </c>
      <c r="AA9" s="67">
        <f t="shared" si="7"/>
        <v>12</v>
      </c>
    </row>
    <row r="10" spans="1:27" x14ac:dyDescent="0.3">
      <c r="A10" s="63" t="s">
        <v>1281</v>
      </c>
      <c r="B10" s="64">
        <f>VLOOKUP($A10,'Return Data'!$B$7:$R$2292,3,0)</f>
        <v>44535</v>
      </c>
      <c r="C10" s="65">
        <f>VLOOKUP($A10,'Return Data'!$B$7:$R$2292,4,0)</f>
        <v>1104.4893999999999</v>
      </c>
      <c r="D10" s="65">
        <f>VLOOKUP($A10,'Return Data'!$B$7:$R$2292,5,0)</f>
        <v>3.2751999999999999</v>
      </c>
      <c r="E10" s="66">
        <f t="shared" si="0"/>
        <v>25</v>
      </c>
      <c r="F10" s="65">
        <f>VLOOKUP($A10,'Return Data'!$B$7:$R$2292,6,0)</f>
        <v>3.2713999999999999</v>
      </c>
      <c r="G10" s="66">
        <f t="shared" si="1"/>
        <v>25</v>
      </c>
      <c r="H10" s="65">
        <f>VLOOKUP($A10,'Return Data'!$B$7:$R$2292,7,0)</f>
        <v>3.2183999999999999</v>
      </c>
      <c r="I10" s="66">
        <f t="shared" si="2"/>
        <v>26</v>
      </c>
      <c r="J10" s="65">
        <f>VLOOKUP($A10,'Return Data'!$B$7:$R$2292,8,0)</f>
        <v>3.2357999999999998</v>
      </c>
      <c r="K10" s="66">
        <f t="shared" si="3"/>
        <v>27</v>
      </c>
      <c r="L10" s="65">
        <f>VLOOKUP($A10,'Return Data'!$B$7:$R$2292,9,0)</f>
        <v>3.2759</v>
      </c>
      <c r="M10" s="66">
        <f t="shared" si="4"/>
        <v>23</v>
      </c>
      <c r="N10" s="65">
        <f>VLOOKUP($A10,'Return Data'!$B$7:$R$2292,10,0)</f>
        <v>3.2016</v>
      </c>
      <c r="O10" s="66">
        <f t="shared" si="5"/>
        <v>20</v>
      </c>
      <c r="P10" s="65">
        <f>VLOOKUP($A10,'Return Data'!$B$7:$R$2292,11,0)</f>
        <v>3.1804999999999999</v>
      </c>
      <c r="Q10" s="66">
        <f>RANK(P10,P$8:P$37,0)</f>
        <v>14</v>
      </c>
      <c r="R10" s="65">
        <f>VLOOKUP($A10,'Return Data'!$B$7:$R$2292,12,0)</f>
        <v>3.1958000000000002</v>
      </c>
      <c r="S10" s="66">
        <f>RANK(R10,R$8:R$37,0)</f>
        <v>12</v>
      </c>
      <c r="T10" s="65">
        <f>VLOOKUP($A10,'Return Data'!$B$7:$R$2292,13,0)</f>
        <v>3.1829000000000001</v>
      </c>
      <c r="U10" s="66">
        <f>RANK(T10,T$8:T$37,0)</f>
        <v>8</v>
      </c>
      <c r="V10" s="65"/>
      <c r="W10" s="66"/>
      <c r="X10" s="65"/>
      <c r="Y10" s="66"/>
      <c r="Z10" s="65">
        <f>VLOOKUP($A10,'Return Data'!$B$7:$R$2292,16,0)</f>
        <v>3.8647</v>
      </c>
      <c r="AA10" s="67">
        <f t="shared" si="7"/>
        <v>15</v>
      </c>
    </row>
    <row r="11" spans="1:27" x14ac:dyDescent="0.3">
      <c r="A11" s="63" t="s">
        <v>1283</v>
      </c>
      <c r="B11" s="64">
        <f>VLOOKUP($A11,'Return Data'!$B$7:$R$2292,3,0)</f>
        <v>44535</v>
      </c>
      <c r="C11" s="65">
        <f>VLOOKUP($A11,'Return Data'!$B$7:$R$2292,4,0)</f>
        <v>1106.7923000000001</v>
      </c>
      <c r="D11" s="65">
        <f>VLOOKUP($A11,'Return Data'!$B$7:$R$2292,5,0)</f>
        <v>3.4337</v>
      </c>
      <c r="E11" s="66">
        <f t="shared" si="0"/>
        <v>9</v>
      </c>
      <c r="F11" s="65">
        <f>VLOOKUP($A11,'Return Data'!$B$7:$R$2292,6,0)</f>
        <v>3.4274</v>
      </c>
      <c r="G11" s="66">
        <f t="shared" si="1"/>
        <v>11</v>
      </c>
      <c r="H11" s="65">
        <f>VLOOKUP($A11,'Return Data'!$B$7:$R$2292,7,0)</f>
        <v>3.2862</v>
      </c>
      <c r="I11" s="66">
        <f t="shared" si="2"/>
        <v>14</v>
      </c>
      <c r="J11" s="65">
        <f>VLOOKUP($A11,'Return Data'!$B$7:$R$2292,8,0)</f>
        <v>3.2890000000000001</v>
      </c>
      <c r="K11" s="66">
        <f t="shared" si="3"/>
        <v>16</v>
      </c>
      <c r="L11" s="65">
        <f>VLOOKUP($A11,'Return Data'!$B$7:$R$2292,9,0)</f>
        <v>3.3041</v>
      </c>
      <c r="M11" s="66">
        <f t="shared" si="4"/>
        <v>14</v>
      </c>
      <c r="N11" s="65">
        <f>VLOOKUP($A11,'Return Data'!$B$7:$R$2292,10,0)</f>
        <v>3.2202999999999999</v>
      </c>
      <c r="O11" s="66">
        <f t="shared" si="5"/>
        <v>14</v>
      </c>
      <c r="P11" s="65">
        <f>VLOOKUP($A11,'Return Data'!$B$7:$R$2292,11,0)</f>
        <v>3.1800999999999999</v>
      </c>
      <c r="Q11" s="66">
        <f>RANK(P11,P$8:P$37,0)</f>
        <v>15</v>
      </c>
      <c r="R11" s="65">
        <f>VLOOKUP($A11,'Return Data'!$B$7:$R$2292,12,0)</f>
        <v>3.1865000000000001</v>
      </c>
      <c r="S11" s="66">
        <f>RANK(R11,R$8:R$37,0)</f>
        <v>18</v>
      </c>
      <c r="T11" s="65">
        <f>VLOOKUP($A11,'Return Data'!$B$7:$R$2292,13,0)</f>
        <v>3.1726999999999999</v>
      </c>
      <c r="U11" s="66">
        <f>RANK(T11,T$8:T$37,0)</f>
        <v>11</v>
      </c>
      <c r="V11" s="65"/>
      <c r="W11" s="66"/>
      <c r="X11" s="65"/>
      <c r="Y11" s="66"/>
      <c r="Z11" s="65">
        <f>VLOOKUP($A11,'Return Data'!$B$7:$R$2292,16,0)</f>
        <v>3.8915000000000002</v>
      </c>
      <c r="AA11" s="67">
        <f t="shared" si="7"/>
        <v>14</v>
      </c>
    </row>
    <row r="12" spans="1:27" x14ac:dyDescent="0.3">
      <c r="A12" s="63" t="s">
        <v>1285</v>
      </c>
      <c r="B12" s="64">
        <f>VLOOKUP($A12,'Return Data'!$B$7:$R$2292,3,0)</f>
        <v>44535</v>
      </c>
      <c r="C12" s="65">
        <f>VLOOKUP($A12,'Return Data'!$B$7:$R$2292,4,0)</f>
        <v>1064.0673999999999</v>
      </c>
      <c r="D12" s="65">
        <f>VLOOKUP($A12,'Return Data'!$B$7:$R$2292,5,0)</f>
        <v>3.4786000000000001</v>
      </c>
      <c r="E12" s="66">
        <f t="shared" si="0"/>
        <v>6</v>
      </c>
      <c r="F12" s="65">
        <f>VLOOKUP($A12,'Return Data'!$B$7:$R$2292,6,0)</f>
        <v>3.4781</v>
      </c>
      <c r="G12" s="66">
        <f t="shared" si="1"/>
        <v>5</v>
      </c>
      <c r="H12" s="65">
        <f>VLOOKUP($A12,'Return Data'!$B$7:$R$2292,7,0)</f>
        <v>3.3628</v>
      </c>
      <c r="I12" s="66">
        <f t="shared" si="2"/>
        <v>2</v>
      </c>
      <c r="J12" s="65">
        <f>VLOOKUP($A12,'Return Data'!$B$7:$R$2292,8,0)</f>
        <v>3.3887999999999998</v>
      </c>
      <c r="K12" s="66">
        <f t="shared" si="3"/>
        <v>1</v>
      </c>
      <c r="L12" s="65">
        <f>VLOOKUP($A12,'Return Data'!$B$7:$R$2292,9,0)</f>
        <v>3.4474999999999998</v>
      </c>
      <c r="M12" s="66">
        <f t="shared" si="4"/>
        <v>1</v>
      </c>
      <c r="N12" s="65">
        <f>VLOOKUP($A12,'Return Data'!$B$7:$R$2292,10,0)</f>
        <v>3.3389000000000002</v>
      </c>
      <c r="O12" s="66">
        <f t="shared" si="5"/>
        <v>1</v>
      </c>
      <c r="P12" s="65">
        <f>VLOOKUP($A12,'Return Data'!$B$7:$R$2292,11,0)</f>
        <v>3.2648000000000001</v>
      </c>
      <c r="Q12" s="66">
        <f t="shared" ref="Q12:Q37" si="8">RANK(P12,P$8:P$37,0)</f>
        <v>1</v>
      </c>
      <c r="R12" s="65">
        <f>VLOOKUP($A12,'Return Data'!$B$7:$R$2292,12,0)</f>
        <v>3.2679</v>
      </c>
      <c r="S12" s="66">
        <f t="shared" ref="S12" si="9">RANK(R12,R$8:R$37,0)</f>
        <v>1</v>
      </c>
      <c r="T12" s="65"/>
      <c r="U12" s="66"/>
      <c r="V12" s="65"/>
      <c r="W12" s="66"/>
      <c r="X12" s="65"/>
      <c r="Y12" s="66"/>
      <c r="Z12" s="65">
        <f>VLOOKUP($A12,'Return Data'!$B$7:$R$2292,16,0)</f>
        <v>3.3976000000000002</v>
      </c>
      <c r="AA12" s="67">
        <f t="shared" si="7"/>
        <v>27</v>
      </c>
    </row>
    <row r="13" spans="1:27" x14ac:dyDescent="0.3">
      <c r="A13" s="63" t="s">
        <v>1287</v>
      </c>
      <c r="B13" s="64">
        <f>VLOOKUP($A13,'Return Data'!$B$7:$R$2292,3,0)</f>
        <v>44535</v>
      </c>
      <c r="C13" s="65">
        <f>VLOOKUP($A13,'Return Data'!$B$7:$R$2292,4,0)</f>
        <v>1088.7684999999999</v>
      </c>
      <c r="D13" s="65">
        <f>VLOOKUP($A13,'Return Data'!$B$7:$R$2292,5,0)</f>
        <v>3.2622</v>
      </c>
      <c r="E13" s="66">
        <f t="shared" si="0"/>
        <v>27</v>
      </c>
      <c r="F13" s="65">
        <f>VLOOKUP($A13,'Return Data'!$B$7:$R$2292,6,0)</f>
        <v>3.2639</v>
      </c>
      <c r="G13" s="66">
        <f t="shared" si="1"/>
        <v>27</v>
      </c>
      <c r="H13" s="65">
        <f>VLOOKUP($A13,'Return Data'!$B$7:$R$2292,7,0)</f>
        <v>3.2179000000000002</v>
      </c>
      <c r="I13" s="66">
        <f t="shared" si="2"/>
        <v>27</v>
      </c>
      <c r="J13" s="65">
        <f>VLOOKUP($A13,'Return Data'!$B$7:$R$2292,8,0)</f>
        <v>3.2629000000000001</v>
      </c>
      <c r="K13" s="66">
        <f t="shared" si="3"/>
        <v>21</v>
      </c>
      <c r="L13" s="65">
        <f>VLOOKUP($A13,'Return Data'!$B$7:$R$2292,9,0)</f>
        <v>3.2841</v>
      </c>
      <c r="M13" s="66">
        <f t="shared" si="4"/>
        <v>21</v>
      </c>
      <c r="N13" s="65">
        <f>VLOOKUP($A13,'Return Data'!$B$7:$R$2292,10,0)</f>
        <v>3.1999</v>
      </c>
      <c r="O13" s="66">
        <f t="shared" si="5"/>
        <v>22</v>
      </c>
      <c r="P13" s="65">
        <f>VLOOKUP($A13,'Return Data'!$B$7:$R$2292,11,0)</f>
        <v>3.16</v>
      </c>
      <c r="Q13" s="66">
        <f t="shared" si="8"/>
        <v>23</v>
      </c>
      <c r="R13" s="65">
        <f>VLOOKUP($A13,'Return Data'!$B$7:$R$2292,12,0)</f>
        <v>3.1720999999999999</v>
      </c>
      <c r="S13" s="66">
        <f t="shared" ref="S13:S37" si="10">RANK(R13,R$8:R$37,0)</f>
        <v>24</v>
      </c>
      <c r="T13" s="65">
        <f>VLOOKUP($A13,'Return Data'!$B$7:$R$2292,13,0)</f>
        <v>3.1444999999999999</v>
      </c>
      <c r="U13" s="66">
        <f t="shared" ref="U13:U37" si="11">RANK(T13,T$8:T$37,0)</f>
        <v>22</v>
      </c>
      <c r="V13" s="65"/>
      <c r="W13" s="66"/>
      <c r="X13" s="65"/>
      <c r="Y13" s="66"/>
      <c r="Z13" s="65">
        <f>VLOOKUP($A13,'Return Data'!$B$7:$R$2292,16,0)</f>
        <v>3.6453000000000002</v>
      </c>
      <c r="AA13" s="67">
        <f t="shared" si="7"/>
        <v>22</v>
      </c>
    </row>
    <row r="14" spans="1:27" x14ac:dyDescent="0.3">
      <c r="A14" s="63" t="s">
        <v>1289</v>
      </c>
      <c r="B14" s="64">
        <f>VLOOKUP($A14,'Return Data'!$B$7:$R$2292,3,0)</f>
        <v>44535</v>
      </c>
      <c r="C14" s="65">
        <f>VLOOKUP($A14,'Return Data'!$B$7:$R$2292,4,0)</f>
        <v>1126.1952000000001</v>
      </c>
      <c r="D14" s="65">
        <f>VLOOKUP($A14,'Return Data'!$B$7:$R$2292,5,0)</f>
        <v>3.4377</v>
      </c>
      <c r="E14" s="66">
        <f t="shared" si="0"/>
        <v>8</v>
      </c>
      <c r="F14" s="65">
        <f>VLOOKUP($A14,'Return Data'!$B$7:$R$2292,6,0)</f>
        <v>3.4331999999999998</v>
      </c>
      <c r="G14" s="66">
        <f t="shared" si="1"/>
        <v>8</v>
      </c>
      <c r="H14" s="65">
        <f>VLOOKUP($A14,'Return Data'!$B$7:$R$2292,7,0)</f>
        <v>3.3115999999999999</v>
      </c>
      <c r="I14" s="66">
        <f t="shared" si="2"/>
        <v>7</v>
      </c>
      <c r="J14" s="65">
        <f>VLOOKUP($A14,'Return Data'!$B$7:$R$2292,8,0)</f>
        <v>3.3167</v>
      </c>
      <c r="K14" s="66">
        <f t="shared" si="3"/>
        <v>12</v>
      </c>
      <c r="L14" s="65">
        <f>VLOOKUP($A14,'Return Data'!$B$7:$R$2292,9,0)</f>
        <v>3.3229000000000002</v>
      </c>
      <c r="M14" s="66">
        <f t="shared" si="4"/>
        <v>10</v>
      </c>
      <c r="N14" s="65">
        <f>VLOOKUP($A14,'Return Data'!$B$7:$R$2292,10,0)</f>
        <v>3.2326000000000001</v>
      </c>
      <c r="O14" s="66">
        <f t="shared" si="5"/>
        <v>9</v>
      </c>
      <c r="P14" s="65">
        <f>VLOOKUP($A14,'Return Data'!$B$7:$R$2292,11,0)</f>
        <v>3.1917</v>
      </c>
      <c r="Q14" s="66">
        <f t="shared" si="8"/>
        <v>9</v>
      </c>
      <c r="R14" s="65">
        <f>VLOOKUP($A14,'Return Data'!$B$7:$R$2292,12,0)</f>
        <v>3.1894999999999998</v>
      </c>
      <c r="S14" s="66">
        <f t="shared" si="10"/>
        <v>15</v>
      </c>
      <c r="T14" s="65">
        <f>VLOOKUP($A14,'Return Data'!$B$7:$R$2292,13,0)</f>
        <v>3.1646000000000001</v>
      </c>
      <c r="U14" s="66">
        <f t="shared" si="11"/>
        <v>13</v>
      </c>
      <c r="V14" s="65"/>
      <c r="W14" s="66"/>
      <c r="X14" s="65"/>
      <c r="Y14" s="66"/>
      <c r="Z14" s="65">
        <f>VLOOKUP($A14,'Return Data'!$B$7:$R$2292,16,0)</f>
        <v>4.1668000000000003</v>
      </c>
      <c r="AA14" s="67">
        <f t="shared" si="7"/>
        <v>8</v>
      </c>
    </row>
    <row r="15" spans="1:27" x14ac:dyDescent="0.3">
      <c r="A15" s="63" t="s">
        <v>1291</v>
      </c>
      <c r="B15" s="64">
        <f>VLOOKUP($A15,'Return Data'!$B$7:$R$2292,3,0)</f>
        <v>44535</v>
      </c>
      <c r="C15" s="65">
        <f>VLOOKUP($A15,'Return Data'!$B$7:$R$2292,4,0)</f>
        <v>1090.6126999999999</v>
      </c>
      <c r="D15" s="65">
        <f>VLOOKUP($A15,'Return Data'!$B$7:$R$2292,5,0)</f>
        <v>3.3136000000000001</v>
      </c>
      <c r="E15" s="66">
        <f t="shared" si="0"/>
        <v>23</v>
      </c>
      <c r="F15" s="65">
        <f>VLOOKUP($A15,'Return Data'!$B$7:$R$2292,6,0)</f>
        <v>3.3119000000000001</v>
      </c>
      <c r="G15" s="66">
        <f t="shared" si="1"/>
        <v>23</v>
      </c>
      <c r="H15" s="65">
        <f>VLOOKUP($A15,'Return Data'!$B$7:$R$2292,7,0)</f>
        <v>3.2359</v>
      </c>
      <c r="I15" s="66">
        <f t="shared" si="2"/>
        <v>23</v>
      </c>
      <c r="J15" s="65">
        <f>VLOOKUP($A15,'Return Data'!$B$7:$R$2292,8,0)</f>
        <v>3.3565999999999998</v>
      </c>
      <c r="K15" s="66">
        <f t="shared" si="3"/>
        <v>4</v>
      </c>
      <c r="L15" s="65">
        <f>VLOOKUP($A15,'Return Data'!$B$7:$R$2292,9,0)</f>
        <v>3.3090999999999999</v>
      </c>
      <c r="M15" s="66">
        <f t="shared" si="4"/>
        <v>13</v>
      </c>
      <c r="N15" s="65">
        <f>VLOOKUP($A15,'Return Data'!$B$7:$R$2292,10,0)</f>
        <v>3.1970999999999998</v>
      </c>
      <c r="O15" s="66">
        <f t="shared" si="5"/>
        <v>23</v>
      </c>
      <c r="P15" s="65">
        <f>VLOOKUP($A15,'Return Data'!$B$7:$R$2292,11,0)</f>
        <v>3.1452</v>
      </c>
      <c r="Q15" s="66">
        <f t="shared" si="8"/>
        <v>25</v>
      </c>
      <c r="R15" s="65">
        <f>VLOOKUP($A15,'Return Data'!$B$7:$R$2292,12,0)</f>
        <v>3.1536</v>
      </c>
      <c r="S15" s="66">
        <f t="shared" si="10"/>
        <v>26</v>
      </c>
      <c r="T15" s="65">
        <f>VLOOKUP($A15,'Return Data'!$B$7:$R$2292,13,0)</f>
        <v>3.1492</v>
      </c>
      <c r="U15" s="66">
        <f t="shared" si="11"/>
        <v>20</v>
      </c>
      <c r="V15" s="65"/>
      <c r="W15" s="66"/>
      <c r="X15" s="65"/>
      <c r="Y15" s="66"/>
      <c r="Z15" s="65">
        <f>VLOOKUP($A15,'Return Data'!$B$7:$R$2292,16,0)</f>
        <v>3.7212000000000001</v>
      </c>
      <c r="AA15" s="67">
        <f t="shared" si="7"/>
        <v>18</v>
      </c>
    </row>
    <row r="16" spans="1:27" x14ac:dyDescent="0.3">
      <c r="A16" s="63" t="s">
        <v>1294</v>
      </c>
      <c r="B16" s="64">
        <f>VLOOKUP($A16,'Return Data'!$B$7:$R$2292,3,0)</f>
        <v>44535</v>
      </c>
      <c r="C16" s="65">
        <f>VLOOKUP($A16,'Return Data'!$B$7:$R$2292,4,0)</f>
        <v>1098.5943</v>
      </c>
      <c r="D16" s="65">
        <f>VLOOKUP($A16,'Return Data'!$B$7:$R$2292,5,0)</f>
        <v>3.3313000000000001</v>
      </c>
      <c r="E16" s="66">
        <f t="shared" si="0"/>
        <v>20</v>
      </c>
      <c r="F16" s="65">
        <f>VLOOKUP($A16,'Return Data'!$B$7:$R$2292,6,0)</f>
        <v>3.3243999999999998</v>
      </c>
      <c r="G16" s="66">
        <f t="shared" si="1"/>
        <v>19</v>
      </c>
      <c r="H16" s="65">
        <f>VLOOKUP($A16,'Return Data'!$B$7:$R$2292,7,0)</f>
        <v>3.23</v>
      </c>
      <c r="I16" s="66">
        <f t="shared" si="2"/>
        <v>24</v>
      </c>
      <c r="J16" s="65">
        <f>VLOOKUP($A16,'Return Data'!$B$7:$R$2292,8,0)</f>
        <v>3.2492999999999999</v>
      </c>
      <c r="K16" s="66">
        <f t="shared" si="3"/>
        <v>26</v>
      </c>
      <c r="L16" s="65">
        <f>VLOOKUP($A16,'Return Data'!$B$7:$R$2292,9,0)</f>
        <v>3.2534999999999998</v>
      </c>
      <c r="M16" s="66">
        <f t="shared" si="4"/>
        <v>26</v>
      </c>
      <c r="N16" s="65">
        <f>VLOOKUP($A16,'Return Data'!$B$7:$R$2292,10,0)</f>
        <v>3.1796000000000002</v>
      </c>
      <c r="O16" s="66">
        <f t="shared" si="5"/>
        <v>27</v>
      </c>
      <c r="P16" s="65">
        <f>VLOOKUP($A16,'Return Data'!$B$7:$R$2292,11,0)</f>
        <v>3.1406999999999998</v>
      </c>
      <c r="Q16" s="66">
        <f t="shared" si="8"/>
        <v>26</v>
      </c>
      <c r="R16" s="65">
        <f>VLOOKUP($A16,'Return Data'!$B$7:$R$2292,12,0)</f>
        <v>3.1482999999999999</v>
      </c>
      <c r="S16" s="66">
        <f t="shared" si="10"/>
        <v>27</v>
      </c>
      <c r="T16" s="65">
        <f>VLOOKUP($A16,'Return Data'!$B$7:$R$2292,13,0)</f>
        <v>3.1191</v>
      </c>
      <c r="U16" s="66">
        <f t="shared" si="11"/>
        <v>24</v>
      </c>
      <c r="V16" s="65"/>
      <c r="W16" s="66"/>
      <c r="X16" s="65"/>
      <c r="Y16" s="66"/>
      <c r="Z16" s="65">
        <f>VLOOKUP($A16,'Return Data'!$B$7:$R$2292,16,0)</f>
        <v>3.7107000000000001</v>
      </c>
      <c r="AA16" s="67">
        <f t="shared" si="7"/>
        <v>19</v>
      </c>
    </row>
    <row r="17" spans="1:27" x14ac:dyDescent="0.3">
      <c r="A17" s="63" t="s">
        <v>1296</v>
      </c>
      <c r="B17" s="64">
        <f>VLOOKUP($A17,'Return Data'!$B$7:$R$2292,3,0)</f>
        <v>44535</v>
      </c>
      <c r="C17" s="65">
        <f>VLOOKUP($A17,'Return Data'!$B$7:$R$2292,4,0)</f>
        <v>3124.1567</v>
      </c>
      <c r="D17" s="65">
        <f>VLOOKUP($A17,'Return Data'!$B$7:$R$2292,5,0)</f>
        <v>3.3531</v>
      </c>
      <c r="E17" s="66">
        <f t="shared" si="0"/>
        <v>16</v>
      </c>
      <c r="F17" s="65">
        <f>VLOOKUP($A17,'Return Data'!$B$7:$R$2292,6,0)</f>
        <v>3.3243999999999998</v>
      </c>
      <c r="G17" s="66">
        <f t="shared" si="1"/>
        <v>19</v>
      </c>
      <c r="H17" s="65">
        <f>VLOOKUP($A17,'Return Data'!$B$7:$R$2292,7,0)</f>
        <v>3.26</v>
      </c>
      <c r="I17" s="66">
        <f t="shared" si="2"/>
        <v>17</v>
      </c>
      <c r="J17" s="65">
        <f>VLOOKUP($A17,'Return Data'!$B$7:$R$2292,8,0)</f>
        <v>3.2858000000000001</v>
      </c>
      <c r="K17" s="66">
        <f t="shared" si="3"/>
        <v>17</v>
      </c>
      <c r="L17" s="65">
        <f>VLOOKUP($A17,'Return Data'!$B$7:$R$2292,9,0)</f>
        <v>3.2999000000000001</v>
      </c>
      <c r="M17" s="66">
        <f t="shared" si="4"/>
        <v>16</v>
      </c>
      <c r="N17" s="65">
        <f>VLOOKUP($A17,'Return Data'!$B$7:$R$2292,10,0)</f>
        <v>3.2016</v>
      </c>
      <c r="O17" s="66">
        <f t="shared" si="5"/>
        <v>20</v>
      </c>
      <c r="P17" s="65">
        <f>VLOOKUP($A17,'Return Data'!$B$7:$R$2292,11,0)</f>
        <v>3.1593</v>
      </c>
      <c r="Q17" s="66">
        <f t="shared" si="8"/>
        <v>24</v>
      </c>
      <c r="R17" s="65">
        <f>VLOOKUP($A17,'Return Data'!$B$7:$R$2292,12,0)</f>
        <v>3.1735000000000002</v>
      </c>
      <c r="S17" s="66">
        <f t="shared" si="10"/>
        <v>23</v>
      </c>
      <c r="T17" s="65">
        <f>VLOOKUP($A17,'Return Data'!$B$7:$R$2292,13,0)</f>
        <v>3.1482000000000001</v>
      </c>
      <c r="U17" s="66">
        <f t="shared" si="11"/>
        <v>21</v>
      </c>
      <c r="V17" s="65">
        <f>VLOOKUP($A17,'Return Data'!$B$7:$R$2292,17,0)</f>
        <v>3.3035999999999999</v>
      </c>
      <c r="W17" s="66">
        <f>RANK(V17,V$8:V$37,0)</f>
        <v>5</v>
      </c>
      <c r="X17" s="65">
        <f>VLOOKUP($A17,'Return Data'!$B$7:$R$2292,14,0)</f>
        <v>4.1212</v>
      </c>
      <c r="Y17" s="66">
        <f>RANK(X17,X$8:X$37,0)</f>
        <v>4</v>
      </c>
      <c r="Z17" s="65">
        <f>VLOOKUP($A17,'Return Data'!$B$7:$R$2292,16,0)</f>
        <v>6.0758000000000001</v>
      </c>
      <c r="AA17" s="67">
        <f t="shared" si="7"/>
        <v>4</v>
      </c>
    </row>
    <row r="18" spans="1:27" x14ac:dyDescent="0.3">
      <c r="A18" s="63" t="s">
        <v>1297</v>
      </c>
      <c r="B18" s="64">
        <f>VLOOKUP($A18,'Return Data'!$B$7:$R$2292,3,0)</f>
        <v>44535</v>
      </c>
      <c r="C18" s="65">
        <f>VLOOKUP($A18,'Return Data'!$B$7:$R$2292,4,0)</f>
        <v>1099.9637</v>
      </c>
      <c r="D18" s="65">
        <f>VLOOKUP($A18,'Return Data'!$B$7:$R$2292,5,0)</f>
        <v>3.4998</v>
      </c>
      <c r="E18" s="66">
        <f t="shared" si="0"/>
        <v>4</v>
      </c>
      <c r="F18" s="65">
        <f>VLOOKUP($A18,'Return Data'!$B$7:$R$2292,6,0)</f>
        <v>3.4851999999999999</v>
      </c>
      <c r="G18" s="66">
        <f t="shared" si="1"/>
        <v>4</v>
      </c>
      <c r="H18" s="65">
        <f>VLOOKUP($A18,'Return Data'!$B$7:$R$2292,7,0)</f>
        <v>3.347</v>
      </c>
      <c r="I18" s="66">
        <f t="shared" si="2"/>
        <v>4</v>
      </c>
      <c r="J18" s="65">
        <f>VLOOKUP($A18,'Return Data'!$B$7:$R$2292,8,0)</f>
        <v>3.3529</v>
      </c>
      <c r="K18" s="66">
        <f t="shared" si="3"/>
        <v>5</v>
      </c>
      <c r="L18" s="65">
        <f>VLOOKUP($A18,'Return Data'!$B$7:$R$2292,9,0)</f>
        <v>3.3422000000000001</v>
      </c>
      <c r="M18" s="66">
        <f t="shared" si="4"/>
        <v>5</v>
      </c>
      <c r="N18" s="65">
        <f>VLOOKUP($A18,'Return Data'!$B$7:$R$2292,10,0)</f>
        <v>3.2770999999999999</v>
      </c>
      <c r="O18" s="66">
        <f t="shared" si="5"/>
        <v>2</v>
      </c>
      <c r="P18" s="65">
        <f>VLOOKUP($A18,'Return Data'!$B$7:$R$2292,11,0)</f>
        <v>3.2444999999999999</v>
      </c>
      <c r="Q18" s="66">
        <f t="shared" si="8"/>
        <v>2</v>
      </c>
      <c r="R18" s="65">
        <f>VLOOKUP($A18,'Return Data'!$B$7:$R$2292,12,0)</f>
        <v>3.2553000000000001</v>
      </c>
      <c r="S18" s="66">
        <f t="shared" si="10"/>
        <v>2</v>
      </c>
      <c r="T18" s="65">
        <f>VLOOKUP($A18,'Return Data'!$B$7:$R$2292,13,0)</f>
        <v>3.2301000000000002</v>
      </c>
      <c r="U18" s="66">
        <f t="shared" si="11"/>
        <v>1</v>
      </c>
      <c r="V18" s="65"/>
      <c r="W18" s="66"/>
      <c r="X18" s="65"/>
      <c r="Y18" s="66"/>
      <c r="Z18" s="65">
        <f>VLOOKUP($A18,'Return Data'!$B$7:$R$2292,16,0)</f>
        <v>3.8119999999999998</v>
      </c>
      <c r="AA18" s="67">
        <f t="shared" si="7"/>
        <v>17</v>
      </c>
    </row>
    <row r="19" spans="1:27" x14ac:dyDescent="0.3">
      <c r="A19" s="63" t="s">
        <v>1300</v>
      </c>
      <c r="B19" s="64">
        <f>VLOOKUP($A19,'Return Data'!$B$7:$R$2292,3,0)</f>
        <v>44535</v>
      </c>
      <c r="C19" s="65">
        <f>VLOOKUP($A19,'Return Data'!$B$7:$R$2292,4,0)</f>
        <v>113.3879</v>
      </c>
      <c r="D19" s="65">
        <f>VLOOKUP($A19,'Return Data'!$B$7:$R$2292,5,0)</f>
        <v>3.3161999999999998</v>
      </c>
      <c r="E19" s="66">
        <f t="shared" si="0"/>
        <v>22</v>
      </c>
      <c r="F19" s="65">
        <f>VLOOKUP($A19,'Return Data'!$B$7:$R$2292,6,0)</f>
        <v>3.3165</v>
      </c>
      <c r="G19" s="66">
        <f t="shared" si="1"/>
        <v>21</v>
      </c>
      <c r="H19" s="65">
        <f>VLOOKUP($A19,'Return Data'!$B$7:$R$2292,7,0)</f>
        <v>3.2440000000000002</v>
      </c>
      <c r="I19" s="66">
        <f t="shared" si="2"/>
        <v>20</v>
      </c>
      <c r="J19" s="65">
        <f>VLOOKUP($A19,'Return Data'!$B$7:$R$2292,8,0)</f>
        <v>3.2599</v>
      </c>
      <c r="K19" s="66">
        <f t="shared" si="3"/>
        <v>22</v>
      </c>
      <c r="L19" s="65">
        <f>VLOOKUP($A19,'Return Data'!$B$7:$R$2292,9,0)</f>
        <v>3.2959000000000001</v>
      </c>
      <c r="M19" s="66">
        <f t="shared" si="4"/>
        <v>18</v>
      </c>
      <c r="N19" s="65">
        <f>VLOOKUP($A19,'Return Data'!$B$7:$R$2292,10,0)</f>
        <v>3.2081</v>
      </c>
      <c r="O19" s="66">
        <f t="shared" si="5"/>
        <v>17</v>
      </c>
      <c r="P19" s="65">
        <f>VLOOKUP($A19,'Return Data'!$B$7:$R$2292,11,0)</f>
        <v>3.1636000000000002</v>
      </c>
      <c r="Q19" s="66">
        <f t="shared" si="8"/>
        <v>21</v>
      </c>
      <c r="R19" s="65">
        <f>VLOOKUP($A19,'Return Data'!$B$7:$R$2292,12,0)</f>
        <v>3.1857000000000002</v>
      </c>
      <c r="S19" s="66">
        <f t="shared" si="10"/>
        <v>19</v>
      </c>
      <c r="T19" s="65">
        <f>VLOOKUP($A19,'Return Data'!$B$7:$R$2292,13,0)</f>
        <v>3.1579999999999999</v>
      </c>
      <c r="U19" s="66">
        <f t="shared" si="11"/>
        <v>17</v>
      </c>
      <c r="V19" s="65"/>
      <c r="W19" s="66"/>
      <c r="X19" s="65"/>
      <c r="Y19" s="66"/>
      <c r="Z19" s="65">
        <f>VLOOKUP($A19,'Return Data'!$B$7:$R$2292,16,0)</f>
        <v>4.1894999999999998</v>
      </c>
      <c r="AA19" s="67">
        <f t="shared" si="7"/>
        <v>7</v>
      </c>
    </row>
    <row r="20" spans="1:27" x14ac:dyDescent="0.3">
      <c r="A20" s="63" t="s">
        <v>1301</v>
      </c>
      <c r="B20" s="64">
        <f>VLOOKUP($A20,'Return Data'!$B$7:$R$2292,3,0)</f>
        <v>44535</v>
      </c>
      <c r="C20" s="65">
        <f>VLOOKUP($A20,'Return Data'!$B$7:$R$2292,4,0)</f>
        <v>1121.6287</v>
      </c>
      <c r="D20" s="65">
        <f>VLOOKUP($A20,'Return Data'!$B$7:$R$2292,5,0)</f>
        <v>3.2675000000000001</v>
      </c>
      <c r="E20" s="66">
        <f t="shared" si="0"/>
        <v>26</v>
      </c>
      <c r="F20" s="65">
        <f>VLOOKUP($A20,'Return Data'!$B$7:$R$2292,6,0)</f>
        <v>3.2692000000000001</v>
      </c>
      <c r="G20" s="66">
        <f t="shared" si="1"/>
        <v>26</v>
      </c>
      <c r="H20" s="65">
        <f>VLOOKUP($A20,'Return Data'!$B$7:$R$2292,7,0)</f>
        <v>3.2273999999999998</v>
      </c>
      <c r="I20" s="66">
        <f t="shared" si="2"/>
        <v>25</v>
      </c>
      <c r="J20" s="65">
        <f>VLOOKUP($A20,'Return Data'!$B$7:$R$2292,8,0)</f>
        <v>3.2543000000000002</v>
      </c>
      <c r="K20" s="66">
        <f t="shared" si="3"/>
        <v>23</v>
      </c>
      <c r="L20" s="65">
        <f>VLOOKUP($A20,'Return Data'!$B$7:$R$2292,9,0)</f>
        <v>3.2597999999999998</v>
      </c>
      <c r="M20" s="66">
        <f t="shared" si="4"/>
        <v>25</v>
      </c>
      <c r="N20" s="65">
        <f>VLOOKUP($A20,'Return Data'!$B$7:$R$2292,10,0)</f>
        <v>3.1962000000000002</v>
      </c>
      <c r="O20" s="66">
        <f t="shared" si="5"/>
        <v>25</v>
      </c>
      <c r="P20" s="65">
        <f>VLOOKUP($A20,'Return Data'!$B$7:$R$2292,11,0)</f>
        <v>3.1623000000000001</v>
      </c>
      <c r="Q20" s="66">
        <f t="shared" si="8"/>
        <v>22</v>
      </c>
      <c r="R20" s="65">
        <f>VLOOKUP($A20,'Return Data'!$B$7:$R$2292,12,0)</f>
        <v>3.1770999999999998</v>
      </c>
      <c r="S20" s="66">
        <f t="shared" si="10"/>
        <v>21</v>
      </c>
      <c r="T20" s="65">
        <f>VLOOKUP($A20,'Return Data'!$B$7:$R$2292,13,0)</f>
        <v>3.1496</v>
      </c>
      <c r="U20" s="66">
        <f t="shared" si="11"/>
        <v>19</v>
      </c>
      <c r="V20" s="65"/>
      <c r="W20" s="66"/>
      <c r="X20" s="65"/>
      <c r="Y20" s="66"/>
      <c r="Z20" s="65">
        <f>VLOOKUP($A20,'Return Data'!$B$7:$R$2292,16,0)</f>
        <v>4.0628000000000002</v>
      </c>
      <c r="AA20" s="67">
        <f t="shared" si="7"/>
        <v>10</v>
      </c>
    </row>
    <row r="21" spans="1:27" x14ac:dyDescent="0.3">
      <c r="A21" s="63" t="s">
        <v>1303</v>
      </c>
      <c r="B21" s="64">
        <f>VLOOKUP($A21,'Return Data'!$B$7:$R$2292,3,0)</f>
        <v>44535</v>
      </c>
      <c r="C21" s="65">
        <f>VLOOKUP($A21,'Return Data'!$B$7:$R$2292,4,0)</f>
        <v>1089.8861999999999</v>
      </c>
      <c r="D21" s="65">
        <f>VLOOKUP($A21,'Return Data'!$B$7:$R$2292,5,0)</f>
        <v>3.3895</v>
      </c>
      <c r="E21" s="66">
        <f t="shared" si="0"/>
        <v>14</v>
      </c>
      <c r="F21" s="65">
        <f>VLOOKUP($A21,'Return Data'!$B$7:$R$2292,6,0)</f>
        <v>3.3889999999999998</v>
      </c>
      <c r="G21" s="66">
        <f t="shared" si="1"/>
        <v>14</v>
      </c>
      <c r="H21" s="65">
        <f>VLOOKUP($A21,'Return Data'!$B$7:$R$2292,7,0)</f>
        <v>3.2423999999999999</v>
      </c>
      <c r="I21" s="66">
        <f t="shared" si="2"/>
        <v>21</v>
      </c>
      <c r="J21" s="65">
        <f>VLOOKUP($A21,'Return Data'!$B$7:$R$2292,8,0)</f>
        <v>3.2256999999999998</v>
      </c>
      <c r="K21" s="66">
        <f t="shared" si="3"/>
        <v>28</v>
      </c>
      <c r="L21" s="65">
        <f>VLOOKUP($A21,'Return Data'!$B$7:$R$2292,9,0)</f>
        <v>3.2069000000000001</v>
      </c>
      <c r="M21" s="66">
        <f t="shared" si="4"/>
        <v>28</v>
      </c>
      <c r="N21" s="65">
        <f>VLOOKUP($A21,'Return Data'!$B$7:$R$2292,10,0)</f>
        <v>3.1320999999999999</v>
      </c>
      <c r="O21" s="66">
        <f t="shared" si="5"/>
        <v>29</v>
      </c>
      <c r="P21" s="65">
        <f>VLOOKUP($A21,'Return Data'!$B$7:$R$2292,11,0)</f>
        <v>3.1012</v>
      </c>
      <c r="Q21" s="66">
        <f t="shared" si="8"/>
        <v>29</v>
      </c>
      <c r="R21" s="65">
        <f>VLOOKUP($A21,'Return Data'!$B$7:$R$2292,12,0)</f>
        <v>3.1175999999999999</v>
      </c>
      <c r="S21" s="66">
        <f t="shared" si="10"/>
        <v>29</v>
      </c>
      <c r="T21" s="65">
        <f>VLOOKUP($A21,'Return Data'!$B$7:$R$2292,13,0)</f>
        <v>3.0968</v>
      </c>
      <c r="U21" s="66">
        <f t="shared" si="11"/>
        <v>26</v>
      </c>
      <c r="V21" s="65"/>
      <c r="W21" s="66"/>
      <c r="X21" s="65"/>
      <c r="Y21" s="66"/>
      <c r="Z21" s="65">
        <f>VLOOKUP($A21,'Return Data'!$B$7:$R$2292,16,0)</f>
        <v>3.6303999999999998</v>
      </c>
      <c r="AA21" s="67">
        <f t="shared" si="7"/>
        <v>24</v>
      </c>
    </row>
    <row r="22" spans="1:27" x14ac:dyDescent="0.3">
      <c r="A22" s="63" t="s">
        <v>1305</v>
      </c>
      <c r="B22" s="64">
        <f>VLOOKUP($A22,'Return Data'!$B$7:$R$2292,3,0)</f>
        <v>44535</v>
      </c>
      <c r="C22" s="65">
        <f>VLOOKUP($A22,'Return Data'!$B$7:$R$2292,4,0)</f>
        <v>1062.9562000000001</v>
      </c>
      <c r="D22" s="65">
        <f>VLOOKUP($A22,'Return Data'!$B$7:$R$2292,5,0)</f>
        <v>3.3035999999999999</v>
      </c>
      <c r="E22" s="66">
        <f t="shared" si="0"/>
        <v>24</v>
      </c>
      <c r="F22" s="65">
        <f>VLOOKUP($A22,'Return Data'!$B$7:$R$2292,6,0)</f>
        <v>3.3031000000000001</v>
      </c>
      <c r="G22" s="66">
        <f t="shared" si="1"/>
        <v>24</v>
      </c>
      <c r="H22" s="65">
        <f>VLOOKUP($A22,'Return Data'!$B$7:$R$2292,7,0)</f>
        <v>3.2366999999999999</v>
      </c>
      <c r="I22" s="66">
        <f t="shared" si="2"/>
        <v>22</v>
      </c>
      <c r="J22" s="65">
        <f>VLOOKUP($A22,'Return Data'!$B$7:$R$2292,8,0)</f>
        <v>3.2536999999999998</v>
      </c>
      <c r="K22" s="66">
        <f t="shared" si="3"/>
        <v>24</v>
      </c>
      <c r="L22" s="65">
        <f>VLOOKUP($A22,'Return Data'!$B$7:$R$2292,9,0)</f>
        <v>3.2911999999999999</v>
      </c>
      <c r="M22" s="66">
        <f t="shared" si="4"/>
        <v>20</v>
      </c>
      <c r="N22" s="65">
        <f>VLOOKUP($A22,'Return Data'!$B$7:$R$2292,10,0)</f>
        <v>3.2126999999999999</v>
      </c>
      <c r="O22" s="66">
        <f t="shared" si="5"/>
        <v>16</v>
      </c>
      <c r="P22" s="65">
        <f>VLOOKUP($A22,'Return Data'!$B$7:$R$2292,11,0)</f>
        <v>3.1652</v>
      </c>
      <c r="Q22" s="66">
        <f t="shared" si="8"/>
        <v>19</v>
      </c>
      <c r="R22" s="65">
        <f>VLOOKUP($A22,'Return Data'!$B$7:$R$2292,12,0)</f>
        <v>3.1772</v>
      </c>
      <c r="S22" s="66">
        <f t="shared" ref="S22" si="12">RANK(R22,R$8:R$37,0)</f>
        <v>20</v>
      </c>
      <c r="T22" s="65"/>
      <c r="U22" s="66"/>
      <c r="V22" s="65"/>
      <c r="W22" s="66"/>
      <c r="X22" s="65"/>
      <c r="Y22" s="66"/>
      <c r="Z22" s="65">
        <f>VLOOKUP($A22,'Return Data'!$B$7:$R$2292,16,0)</f>
        <v>3.2488999999999999</v>
      </c>
      <c r="AA22" s="67">
        <f t="shared" si="7"/>
        <v>30</v>
      </c>
    </row>
    <row r="23" spans="1:27" x14ac:dyDescent="0.3">
      <c r="A23" s="63" t="s">
        <v>1307</v>
      </c>
      <c r="B23" s="64">
        <f>VLOOKUP($A23,'Return Data'!$B$7:$R$2292,3,0)</f>
        <v>44535</v>
      </c>
      <c r="C23" s="65">
        <f>VLOOKUP($A23,'Return Data'!$B$7:$R$2292,4,0)</f>
        <v>1072.9649999999999</v>
      </c>
      <c r="D23" s="65">
        <f>VLOOKUP($A23,'Return Data'!$B$7:$R$2292,5,0)</f>
        <v>3.2387999999999999</v>
      </c>
      <c r="E23" s="66">
        <f t="shared" si="0"/>
        <v>29</v>
      </c>
      <c r="F23" s="65">
        <f>VLOOKUP($A23,'Return Data'!$B$7:$R$2292,6,0)</f>
        <v>3.2404999999999999</v>
      </c>
      <c r="G23" s="66">
        <f t="shared" si="1"/>
        <v>29</v>
      </c>
      <c r="H23" s="65">
        <f>VLOOKUP($A23,'Return Data'!$B$7:$R$2292,7,0)</f>
        <v>3.1739000000000002</v>
      </c>
      <c r="I23" s="66">
        <f t="shared" si="2"/>
        <v>29</v>
      </c>
      <c r="J23" s="65">
        <f>VLOOKUP($A23,'Return Data'!$B$7:$R$2292,8,0)</f>
        <v>3.2000999999999999</v>
      </c>
      <c r="K23" s="66">
        <f t="shared" si="3"/>
        <v>29</v>
      </c>
      <c r="L23" s="65">
        <f>VLOOKUP($A23,'Return Data'!$B$7:$R$2292,9,0)</f>
        <v>3.2006000000000001</v>
      </c>
      <c r="M23" s="66">
        <f t="shared" si="4"/>
        <v>29</v>
      </c>
      <c r="N23" s="65">
        <f>VLOOKUP($A23,'Return Data'!$B$7:$R$2292,10,0)</f>
        <v>3.1497999999999999</v>
      </c>
      <c r="O23" s="66">
        <f t="shared" si="5"/>
        <v>28</v>
      </c>
      <c r="P23" s="65">
        <f>VLOOKUP($A23,'Return Data'!$B$7:$R$2292,11,0)</f>
        <v>3.1259999999999999</v>
      </c>
      <c r="Q23" s="66">
        <f t="shared" si="8"/>
        <v>28</v>
      </c>
      <c r="R23" s="65">
        <f>VLOOKUP($A23,'Return Data'!$B$7:$R$2292,12,0)</f>
        <v>3.1301999999999999</v>
      </c>
      <c r="S23" s="66">
        <f t="shared" si="10"/>
        <v>28</v>
      </c>
      <c r="T23" s="65">
        <f>VLOOKUP($A23,'Return Data'!$B$7:$R$2292,13,0)</f>
        <v>3.1044</v>
      </c>
      <c r="U23" s="66">
        <f t="shared" si="11"/>
        <v>25</v>
      </c>
      <c r="V23" s="65"/>
      <c r="W23" s="66"/>
      <c r="X23" s="65"/>
      <c r="Y23" s="66"/>
      <c r="Z23" s="65">
        <f>VLOOKUP($A23,'Return Data'!$B$7:$R$2292,16,0)</f>
        <v>3.3813</v>
      </c>
      <c r="AA23" s="67">
        <f t="shared" si="7"/>
        <v>28</v>
      </c>
    </row>
    <row r="24" spans="1:27" x14ac:dyDescent="0.3">
      <c r="A24" s="63" t="s">
        <v>1309</v>
      </c>
      <c r="B24" s="64">
        <f>VLOOKUP($A24,'Return Data'!$B$7:$R$2292,3,0)</f>
        <v>44535</v>
      </c>
      <c r="C24" s="65">
        <f>VLOOKUP($A24,'Return Data'!$B$7:$R$2292,4,0)</f>
        <v>1068.9464</v>
      </c>
      <c r="D24" s="65">
        <f>VLOOKUP($A24,'Return Data'!$B$7:$R$2292,5,0)</f>
        <v>3.4115000000000002</v>
      </c>
      <c r="E24" s="66">
        <f t="shared" si="0"/>
        <v>12</v>
      </c>
      <c r="F24" s="65">
        <f>VLOOKUP($A24,'Return Data'!$B$7:$R$2292,6,0)</f>
        <v>3.4121000000000001</v>
      </c>
      <c r="G24" s="66">
        <f t="shared" si="1"/>
        <v>12</v>
      </c>
      <c r="H24" s="65">
        <f>VLOOKUP($A24,'Return Data'!$B$7:$R$2292,7,0)</f>
        <v>3.2879</v>
      </c>
      <c r="I24" s="66">
        <f t="shared" si="2"/>
        <v>13</v>
      </c>
      <c r="J24" s="65">
        <f>VLOOKUP($A24,'Return Data'!$B$7:$R$2292,8,0)</f>
        <v>3.2831000000000001</v>
      </c>
      <c r="K24" s="66">
        <f t="shared" si="3"/>
        <v>18</v>
      </c>
      <c r="L24" s="65">
        <f>VLOOKUP($A24,'Return Data'!$B$7:$R$2292,9,0)</f>
        <v>3.3641000000000001</v>
      </c>
      <c r="M24" s="66">
        <f t="shared" si="4"/>
        <v>2</v>
      </c>
      <c r="N24" s="65">
        <f>VLOOKUP($A24,'Return Data'!$B$7:$R$2292,10,0)</f>
        <v>3.2545000000000002</v>
      </c>
      <c r="O24" s="66">
        <f t="shared" si="5"/>
        <v>4</v>
      </c>
      <c r="P24" s="65">
        <f>VLOOKUP($A24,'Return Data'!$B$7:$R$2292,11,0)</f>
        <v>3.1977000000000002</v>
      </c>
      <c r="Q24" s="66">
        <f t="shared" si="8"/>
        <v>7</v>
      </c>
      <c r="R24" s="65">
        <f>VLOOKUP($A24,'Return Data'!$B$7:$R$2292,12,0)</f>
        <v>3.2265999999999999</v>
      </c>
      <c r="S24" s="66">
        <f t="shared" ref="S24" si="13">RANK(R24,R$8:R$37,0)</f>
        <v>6</v>
      </c>
      <c r="T24" s="65"/>
      <c r="U24" s="66"/>
      <c r="V24" s="65"/>
      <c r="W24" s="66"/>
      <c r="X24" s="65"/>
      <c r="Y24" s="66"/>
      <c r="Z24" s="65">
        <f>VLOOKUP($A24,'Return Data'!$B$7:$R$2292,16,0)</f>
        <v>3.3757999999999999</v>
      </c>
      <c r="AA24" s="67">
        <f t="shared" si="7"/>
        <v>29</v>
      </c>
    </row>
    <row r="25" spans="1:27" x14ac:dyDescent="0.3">
      <c r="A25" s="63" t="s">
        <v>1311</v>
      </c>
      <c r="B25" s="64">
        <f>VLOOKUP($A25,'Return Data'!$B$7:$R$2292,3,0)</f>
        <v>44535</v>
      </c>
      <c r="C25" s="65">
        <f>VLOOKUP($A25,'Return Data'!$B$7:$R$2292,4,0)</f>
        <v>1121.6717000000001</v>
      </c>
      <c r="D25" s="65">
        <f>VLOOKUP($A25,'Return Data'!$B$7:$R$2292,5,0)</f>
        <v>3.4483000000000001</v>
      </c>
      <c r="E25" s="66">
        <f t="shared" si="0"/>
        <v>7</v>
      </c>
      <c r="F25" s="65">
        <f>VLOOKUP($A25,'Return Data'!$B$7:$R$2292,6,0)</f>
        <v>3.4514</v>
      </c>
      <c r="G25" s="66">
        <f t="shared" si="1"/>
        <v>7</v>
      </c>
      <c r="H25" s="65">
        <f>VLOOKUP($A25,'Return Data'!$B$7:$R$2292,7,0)</f>
        <v>3.3115000000000001</v>
      </c>
      <c r="I25" s="66">
        <f t="shared" si="2"/>
        <v>8</v>
      </c>
      <c r="J25" s="65">
        <f>VLOOKUP($A25,'Return Data'!$B$7:$R$2292,8,0)</f>
        <v>3.3155000000000001</v>
      </c>
      <c r="K25" s="66">
        <f t="shared" si="3"/>
        <v>13</v>
      </c>
      <c r="L25" s="65">
        <f>VLOOKUP($A25,'Return Data'!$B$7:$R$2292,9,0)</f>
        <v>3.3028</v>
      </c>
      <c r="M25" s="66">
        <f t="shared" si="4"/>
        <v>15</v>
      </c>
      <c r="N25" s="65">
        <f>VLOOKUP($A25,'Return Data'!$B$7:$R$2292,10,0)</f>
        <v>3.2059000000000002</v>
      </c>
      <c r="O25" s="66">
        <f t="shared" si="5"/>
        <v>19</v>
      </c>
      <c r="P25" s="65">
        <f>VLOOKUP($A25,'Return Data'!$B$7:$R$2292,11,0)</f>
        <v>3.1646000000000001</v>
      </c>
      <c r="Q25" s="66">
        <f t="shared" si="8"/>
        <v>20</v>
      </c>
      <c r="R25" s="65">
        <f>VLOOKUP($A25,'Return Data'!$B$7:$R$2292,12,0)</f>
        <v>3.1770999999999998</v>
      </c>
      <c r="S25" s="66">
        <f t="shared" si="10"/>
        <v>21</v>
      </c>
      <c r="T25" s="65">
        <f>VLOOKUP($A25,'Return Data'!$B$7:$R$2292,13,0)</f>
        <v>3.1545000000000001</v>
      </c>
      <c r="U25" s="66">
        <f t="shared" si="11"/>
        <v>18</v>
      </c>
      <c r="V25" s="65"/>
      <c r="W25" s="66"/>
      <c r="X25" s="65"/>
      <c r="Y25" s="66"/>
      <c r="Z25" s="65">
        <f>VLOOKUP($A25,'Return Data'!$B$7:$R$2292,16,0)</f>
        <v>4.0523999999999996</v>
      </c>
      <c r="AA25" s="67">
        <f t="shared" si="7"/>
        <v>11</v>
      </c>
    </row>
    <row r="26" spans="1:27" x14ac:dyDescent="0.3">
      <c r="A26" s="63" t="s">
        <v>1313</v>
      </c>
      <c r="B26" s="64">
        <f>VLOOKUP($A26,'Return Data'!$B$7:$R$2292,3,0)</f>
        <v>44535</v>
      </c>
      <c r="C26" s="65">
        <f>VLOOKUP($A26,'Return Data'!$B$7:$R$2292,4,0)</f>
        <v>2734.4823333333302</v>
      </c>
      <c r="D26" s="65">
        <f>VLOOKUP($A26,'Return Data'!$B$7:$R$2292,5,0)</f>
        <v>3.4308000000000001</v>
      </c>
      <c r="E26" s="66">
        <f t="shared" si="0"/>
        <v>11</v>
      </c>
      <c r="F26" s="65">
        <f>VLOOKUP($A26,'Return Data'!$B$7:$R$2292,6,0)</f>
        <v>3.4314</v>
      </c>
      <c r="G26" s="66">
        <f t="shared" si="1"/>
        <v>10</v>
      </c>
      <c r="H26" s="65">
        <f>VLOOKUP($A26,'Return Data'!$B$7:$R$2292,7,0)</f>
        <v>3.3054000000000001</v>
      </c>
      <c r="I26" s="66">
        <f t="shared" si="2"/>
        <v>9</v>
      </c>
      <c r="J26" s="65">
        <f>VLOOKUP($A26,'Return Data'!$B$7:$R$2292,8,0)</f>
        <v>3.3346</v>
      </c>
      <c r="K26" s="66">
        <f t="shared" si="3"/>
        <v>7</v>
      </c>
      <c r="L26" s="65">
        <f>VLOOKUP($A26,'Return Data'!$B$7:$R$2292,9,0)</f>
        <v>3.2915000000000001</v>
      </c>
      <c r="M26" s="66">
        <f t="shared" si="4"/>
        <v>19</v>
      </c>
      <c r="N26" s="65">
        <f>VLOOKUP($A26,'Return Data'!$B$7:$R$2292,10,0)</f>
        <v>3.2195</v>
      </c>
      <c r="O26" s="66">
        <f t="shared" si="5"/>
        <v>15</v>
      </c>
      <c r="P26" s="65">
        <f>VLOOKUP($A26,'Return Data'!$B$7:$R$2292,11,0)</f>
        <v>3.1831999999999998</v>
      </c>
      <c r="Q26" s="66">
        <f t="shared" si="8"/>
        <v>11</v>
      </c>
      <c r="R26" s="65">
        <f>VLOOKUP($A26,'Return Data'!$B$7:$R$2292,12,0)</f>
        <v>3.2023999999999999</v>
      </c>
      <c r="S26" s="66">
        <f t="shared" si="10"/>
        <v>10</v>
      </c>
      <c r="T26" s="65">
        <f>VLOOKUP($A26,'Return Data'!$B$7:$R$2292,13,0)</f>
        <v>3.1783999999999999</v>
      </c>
      <c r="U26" s="66">
        <f t="shared" si="11"/>
        <v>9</v>
      </c>
      <c r="V26" s="65">
        <f>VLOOKUP($A26,'Return Data'!$B$7:$R$2292,17,0)</f>
        <v>3.3502000000000001</v>
      </c>
      <c r="W26" s="66">
        <f t="shared" ref="W26:W36" si="14">RANK(V26,V$8:V$37,0)</f>
        <v>2</v>
      </c>
      <c r="X26" s="65">
        <f>VLOOKUP($A26,'Return Data'!$B$7:$R$2292,14,0)</f>
        <v>4.1703000000000001</v>
      </c>
      <c r="Y26" s="66">
        <f t="shared" ref="Y26:Y36" si="15">RANK(X26,X$8:X$37,0)</f>
        <v>2</v>
      </c>
      <c r="Z26" s="65">
        <f>VLOOKUP($A26,'Return Data'!$B$7:$R$2292,16,0)</f>
        <v>6.4664999999999999</v>
      </c>
      <c r="AA26" s="67">
        <f t="shared" si="7"/>
        <v>1</v>
      </c>
    </row>
    <row r="27" spans="1:27" x14ac:dyDescent="0.3">
      <c r="A27" s="63" t="s">
        <v>1315</v>
      </c>
      <c r="B27" s="64">
        <f>VLOOKUP($A27,'Return Data'!$B$7:$R$2292,3,0)</f>
        <v>44535</v>
      </c>
      <c r="C27" s="65">
        <f>VLOOKUP($A27,'Return Data'!$B$7:$R$2292,4,0)</f>
        <v>1089.9776999999999</v>
      </c>
      <c r="D27" s="65">
        <f>VLOOKUP($A27,'Return Data'!$B$7:$R$2292,5,0)</f>
        <v>3.3523000000000001</v>
      </c>
      <c r="E27" s="66">
        <f t="shared" si="0"/>
        <v>17</v>
      </c>
      <c r="F27" s="65">
        <f>VLOOKUP($A27,'Return Data'!$B$7:$R$2292,6,0)</f>
        <v>3.3517999999999999</v>
      </c>
      <c r="G27" s="66">
        <f t="shared" si="1"/>
        <v>16</v>
      </c>
      <c r="H27" s="65">
        <f>VLOOKUP($A27,'Return Data'!$B$7:$R$2292,7,0)</f>
        <v>3.2982</v>
      </c>
      <c r="I27" s="66">
        <f t="shared" si="2"/>
        <v>12</v>
      </c>
      <c r="J27" s="65">
        <f>VLOOKUP($A27,'Return Data'!$B$7:$R$2292,8,0)</f>
        <v>3.3210999999999999</v>
      </c>
      <c r="K27" s="66">
        <f t="shared" si="3"/>
        <v>10</v>
      </c>
      <c r="L27" s="65">
        <f>VLOOKUP($A27,'Return Data'!$B$7:$R$2292,9,0)</f>
        <v>3.3363999999999998</v>
      </c>
      <c r="M27" s="66">
        <f t="shared" si="4"/>
        <v>6</v>
      </c>
      <c r="N27" s="65">
        <f>VLOOKUP($A27,'Return Data'!$B$7:$R$2292,10,0)</f>
        <v>3.2471999999999999</v>
      </c>
      <c r="O27" s="66">
        <f t="shared" si="5"/>
        <v>7</v>
      </c>
      <c r="P27" s="65">
        <f>VLOOKUP($A27,'Return Data'!$B$7:$R$2292,11,0)</f>
        <v>3.2103999999999999</v>
      </c>
      <c r="Q27" s="66">
        <f t="shared" si="8"/>
        <v>6</v>
      </c>
      <c r="R27" s="65">
        <f>VLOOKUP($A27,'Return Data'!$B$7:$R$2292,12,0)</f>
        <v>3.2199</v>
      </c>
      <c r="S27" s="66">
        <f t="shared" si="10"/>
        <v>7</v>
      </c>
      <c r="T27" s="65">
        <f>VLOOKUP($A27,'Return Data'!$B$7:$R$2292,13,0)</f>
        <v>3.1882999999999999</v>
      </c>
      <c r="U27" s="66">
        <f t="shared" si="11"/>
        <v>7</v>
      </c>
      <c r="V27" s="65"/>
      <c r="W27" s="66"/>
      <c r="X27" s="65"/>
      <c r="Y27" s="66"/>
      <c r="Z27" s="65">
        <f>VLOOKUP($A27,'Return Data'!$B$7:$R$2292,16,0)</f>
        <v>3.6524999999999999</v>
      </c>
      <c r="AA27" s="67">
        <f t="shared" si="7"/>
        <v>21</v>
      </c>
    </row>
    <row r="28" spans="1:27" x14ac:dyDescent="0.3">
      <c r="A28" s="63" t="s">
        <v>1317</v>
      </c>
      <c r="B28" s="64">
        <f>VLOOKUP($A28,'Return Data'!$B$7:$R$2292,3,0)</f>
        <v>44535</v>
      </c>
      <c r="C28" s="65">
        <f>VLOOKUP($A28,'Return Data'!$B$7:$R$2292,4,0)</f>
        <v>1088.4205999999999</v>
      </c>
      <c r="D28" s="65">
        <f>VLOOKUP($A28,'Return Data'!$B$7:$R$2292,5,0)</f>
        <v>3.5081000000000002</v>
      </c>
      <c r="E28" s="66">
        <f t="shared" si="0"/>
        <v>2</v>
      </c>
      <c r="F28" s="65">
        <f>VLOOKUP($A28,'Return Data'!$B$7:$R$2292,6,0)</f>
        <v>3.5087999999999999</v>
      </c>
      <c r="G28" s="66">
        <f t="shared" si="1"/>
        <v>2</v>
      </c>
      <c r="H28" s="65">
        <f>VLOOKUP($A28,'Return Data'!$B$7:$R$2292,7,0)</f>
        <v>3.3628</v>
      </c>
      <c r="I28" s="66">
        <f t="shared" si="2"/>
        <v>2</v>
      </c>
      <c r="J28" s="65">
        <f>VLOOKUP($A28,'Return Data'!$B$7:$R$2292,8,0)</f>
        <v>3.3797000000000001</v>
      </c>
      <c r="K28" s="66">
        <f t="shared" si="3"/>
        <v>2</v>
      </c>
      <c r="L28" s="65">
        <f>VLOOKUP($A28,'Return Data'!$B$7:$R$2292,9,0)</f>
        <v>3.3614999999999999</v>
      </c>
      <c r="M28" s="66">
        <f t="shared" si="4"/>
        <v>3</v>
      </c>
      <c r="N28" s="65">
        <f>VLOOKUP($A28,'Return Data'!$B$7:$R$2292,10,0)</f>
        <v>3.2690000000000001</v>
      </c>
      <c r="O28" s="66">
        <f t="shared" si="5"/>
        <v>3</v>
      </c>
      <c r="P28" s="65">
        <f>VLOOKUP($A28,'Return Data'!$B$7:$R$2292,11,0)</f>
        <v>3.2321</v>
      </c>
      <c r="Q28" s="66">
        <f t="shared" si="8"/>
        <v>4</v>
      </c>
      <c r="R28" s="65">
        <f>VLOOKUP($A28,'Return Data'!$B$7:$R$2292,12,0)</f>
        <v>3.2443</v>
      </c>
      <c r="S28" s="66">
        <f t="shared" si="10"/>
        <v>5</v>
      </c>
      <c r="T28" s="65">
        <f>VLOOKUP($A28,'Return Data'!$B$7:$R$2292,13,0)</f>
        <v>3.2101999999999999</v>
      </c>
      <c r="U28" s="66">
        <f t="shared" si="11"/>
        <v>4</v>
      </c>
      <c r="V28" s="65"/>
      <c r="W28" s="66"/>
      <c r="X28" s="65"/>
      <c r="Y28" s="66"/>
      <c r="Z28" s="65">
        <f>VLOOKUP($A28,'Return Data'!$B$7:$R$2292,16,0)</f>
        <v>3.6356000000000002</v>
      </c>
      <c r="AA28" s="67">
        <f t="shared" si="7"/>
        <v>23</v>
      </c>
    </row>
    <row r="29" spans="1:27" x14ac:dyDescent="0.3">
      <c r="A29" s="63" t="s">
        <v>1319</v>
      </c>
      <c r="B29" s="64">
        <f>VLOOKUP($A29,'Return Data'!$B$7:$R$2292,3,0)</f>
        <v>44535</v>
      </c>
      <c r="C29" s="65">
        <f>VLOOKUP($A29,'Return Data'!$B$7:$R$2292,4,0)</f>
        <v>1077.5898</v>
      </c>
      <c r="D29" s="65">
        <f>VLOOKUP($A29,'Return Data'!$B$7:$R$2292,5,0)</f>
        <v>3.5234000000000001</v>
      </c>
      <c r="E29" s="66">
        <f t="shared" si="0"/>
        <v>1</v>
      </c>
      <c r="F29" s="65">
        <f>VLOOKUP($A29,'Return Data'!$B$7:$R$2292,6,0)</f>
        <v>3.5247999999999999</v>
      </c>
      <c r="G29" s="66">
        <f t="shared" si="1"/>
        <v>1</v>
      </c>
      <c r="H29" s="65">
        <f>VLOOKUP($A29,'Return Data'!$B$7:$R$2292,7,0)</f>
        <v>3.3685999999999998</v>
      </c>
      <c r="I29" s="66">
        <f t="shared" si="2"/>
        <v>1</v>
      </c>
      <c r="J29" s="65">
        <f>VLOOKUP($A29,'Return Data'!$B$7:$R$2292,8,0)</f>
        <v>3.3746</v>
      </c>
      <c r="K29" s="66">
        <f t="shared" si="3"/>
        <v>3</v>
      </c>
      <c r="L29" s="65">
        <f>VLOOKUP($A29,'Return Data'!$B$7:$R$2292,9,0)</f>
        <v>3.3273000000000001</v>
      </c>
      <c r="M29" s="66">
        <f t="shared" si="4"/>
        <v>8</v>
      </c>
      <c r="N29" s="65">
        <f>VLOOKUP($A29,'Return Data'!$B$7:$R$2292,10,0)</f>
        <v>3.2534999999999998</v>
      </c>
      <c r="O29" s="66">
        <f t="shared" si="5"/>
        <v>6</v>
      </c>
      <c r="P29" s="65">
        <f>VLOOKUP($A29,'Return Data'!$B$7:$R$2292,11,0)</f>
        <v>3.2282000000000002</v>
      </c>
      <c r="Q29" s="66">
        <f t="shared" si="8"/>
        <v>5</v>
      </c>
      <c r="R29" s="65">
        <f>VLOOKUP($A29,'Return Data'!$B$7:$R$2292,12,0)</f>
        <v>3.2473999999999998</v>
      </c>
      <c r="S29" s="66">
        <f t="shared" si="10"/>
        <v>4</v>
      </c>
      <c r="T29" s="65">
        <f>VLOOKUP($A29,'Return Data'!$B$7:$R$2292,13,0)</f>
        <v>3.2296999999999998</v>
      </c>
      <c r="U29" s="66">
        <f t="shared" ref="U29" si="16">RANK(T29,T$8:T$37,0)</f>
        <v>2</v>
      </c>
      <c r="V29" s="65"/>
      <c r="W29" s="66"/>
      <c r="X29" s="65"/>
      <c r="Y29" s="66"/>
      <c r="Z29" s="65">
        <f>VLOOKUP($A29,'Return Data'!$B$7:$R$2292,16,0)</f>
        <v>3.5493999999999999</v>
      </c>
      <c r="AA29" s="67">
        <f t="shared" si="7"/>
        <v>25</v>
      </c>
    </row>
    <row r="30" spans="1:27" x14ac:dyDescent="0.3">
      <c r="A30" s="63" t="s">
        <v>1321</v>
      </c>
      <c r="B30" s="64">
        <f>VLOOKUP($A30,'Return Data'!$B$7:$R$2292,3,0)</f>
        <v>44535</v>
      </c>
      <c r="C30" s="65">
        <f>VLOOKUP($A30,'Return Data'!$B$7:$R$2292,4,0)</f>
        <v>112.8751</v>
      </c>
      <c r="D30" s="65">
        <f>VLOOKUP($A30,'Return Data'!$B$7:$R$2292,5,0)</f>
        <v>3.3959999999999999</v>
      </c>
      <c r="E30" s="66">
        <f t="shared" si="0"/>
        <v>13</v>
      </c>
      <c r="F30" s="65">
        <f>VLOOKUP($A30,'Return Data'!$B$7:$R$2292,6,0)</f>
        <v>3.3963000000000001</v>
      </c>
      <c r="G30" s="66">
        <f t="shared" si="1"/>
        <v>13</v>
      </c>
      <c r="H30" s="65">
        <f>VLOOKUP($A30,'Return Data'!$B$7:$R$2292,7,0)</f>
        <v>3.3050000000000002</v>
      </c>
      <c r="I30" s="66">
        <f t="shared" si="2"/>
        <v>10</v>
      </c>
      <c r="J30" s="65">
        <f>VLOOKUP($A30,'Return Data'!$B$7:$R$2292,8,0)</f>
        <v>3.3187000000000002</v>
      </c>
      <c r="K30" s="66">
        <f t="shared" si="3"/>
        <v>11</v>
      </c>
      <c r="L30" s="65">
        <f>VLOOKUP($A30,'Return Data'!$B$7:$R$2292,9,0)</f>
        <v>3.3567</v>
      </c>
      <c r="M30" s="66">
        <f t="shared" si="4"/>
        <v>4</v>
      </c>
      <c r="N30" s="65">
        <f>VLOOKUP($A30,'Return Data'!$B$7:$R$2292,10,0)</f>
        <v>3.2311000000000001</v>
      </c>
      <c r="O30" s="66">
        <f t="shared" si="5"/>
        <v>11</v>
      </c>
      <c r="P30" s="65">
        <f>VLOOKUP($A30,'Return Data'!$B$7:$R$2292,11,0)</f>
        <v>3.1816</v>
      </c>
      <c r="Q30" s="66">
        <f t="shared" si="8"/>
        <v>13</v>
      </c>
      <c r="R30" s="65">
        <f>VLOOKUP($A30,'Return Data'!$B$7:$R$2292,12,0)</f>
        <v>3.1903000000000001</v>
      </c>
      <c r="S30" s="66">
        <f t="shared" si="10"/>
        <v>14</v>
      </c>
      <c r="T30" s="65">
        <f>VLOOKUP($A30,'Return Data'!$B$7:$R$2292,13,0)</f>
        <v>3.1619000000000002</v>
      </c>
      <c r="U30" s="66">
        <f t="shared" si="11"/>
        <v>14</v>
      </c>
      <c r="V30" s="65"/>
      <c r="W30" s="66"/>
      <c r="X30" s="65"/>
      <c r="Y30" s="66"/>
      <c r="Z30" s="65">
        <f>VLOOKUP($A30,'Return Data'!$B$7:$R$2292,16,0)</f>
        <v>4.1661999999999999</v>
      </c>
      <c r="AA30" s="67">
        <f t="shared" si="7"/>
        <v>9</v>
      </c>
    </row>
    <row r="31" spans="1:27" x14ac:dyDescent="0.3">
      <c r="A31" s="63" t="s">
        <v>1323</v>
      </c>
      <c r="B31" s="64">
        <f>VLOOKUP($A31,'Return Data'!$B$7:$R$2292,3,0)</f>
        <v>44535</v>
      </c>
      <c r="C31" s="65">
        <f>VLOOKUP($A31,'Return Data'!$B$7:$R$2292,4,0)</f>
        <v>1085.5251000000001</v>
      </c>
      <c r="D31" s="65">
        <f>VLOOKUP($A31,'Return Data'!$B$7:$R$2292,5,0)</f>
        <v>3.3391999999999999</v>
      </c>
      <c r="E31" s="66">
        <f t="shared" si="0"/>
        <v>19</v>
      </c>
      <c r="F31" s="65">
        <f>VLOOKUP($A31,'Return Data'!$B$7:$R$2292,6,0)</f>
        <v>3.3129</v>
      </c>
      <c r="G31" s="66">
        <f t="shared" si="1"/>
        <v>22</v>
      </c>
      <c r="H31" s="65">
        <f>VLOOKUP($A31,'Return Data'!$B$7:$R$2292,7,0)</f>
        <v>3.2572999999999999</v>
      </c>
      <c r="I31" s="66">
        <f t="shared" si="2"/>
        <v>18</v>
      </c>
      <c r="J31" s="65">
        <f>VLOOKUP($A31,'Return Data'!$B$7:$R$2292,8,0)</f>
        <v>3.3073000000000001</v>
      </c>
      <c r="K31" s="66">
        <f t="shared" si="3"/>
        <v>14</v>
      </c>
      <c r="L31" s="65">
        <f>VLOOKUP($A31,'Return Data'!$B$7:$R$2292,9,0)</f>
        <v>3.3104</v>
      </c>
      <c r="M31" s="66">
        <f t="shared" si="4"/>
        <v>12</v>
      </c>
      <c r="N31" s="65">
        <f>VLOOKUP($A31,'Return Data'!$B$7:$R$2292,10,0)</f>
        <v>3.2543000000000002</v>
      </c>
      <c r="O31" s="66">
        <f t="shared" si="5"/>
        <v>5</v>
      </c>
      <c r="P31" s="65">
        <f>VLOOKUP($A31,'Return Data'!$B$7:$R$2292,11,0)</f>
        <v>3.2363</v>
      </c>
      <c r="Q31" s="66">
        <f t="shared" si="8"/>
        <v>3</v>
      </c>
      <c r="R31" s="65">
        <f>VLOOKUP($A31,'Return Data'!$B$7:$R$2292,12,0)</f>
        <v>3.2498999999999998</v>
      </c>
      <c r="S31" s="66">
        <f t="shared" si="10"/>
        <v>3</v>
      </c>
      <c r="T31" s="65">
        <f>VLOOKUP($A31,'Return Data'!$B$7:$R$2292,13,0)</f>
        <v>3.2233999999999998</v>
      </c>
      <c r="U31" s="66">
        <f t="shared" si="11"/>
        <v>3</v>
      </c>
      <c r="V31" s="65"/>
      <c r="W31" s="66"/>
      <c r="X31" s="65"/>
      <c r="Y31" s="66"/>
      <c r="Z31" s="65">
        <f>VLOOKUP($A31,'Return Data'!$B$7:$R$2292,16,0)</f>
        <v>3.6701999999999999</v>
      </c>
      <c r="AA31" s="67">
        <f t="shared" si="7"/>
        <v>20</v>
      </c>
    </row>
    <row r="32" spans="1:27" x14ac:dyDescent="0.3">
      <c r="A32" s="63" t="s">
        <v>1325</v>
      </c>
      <c r="B32" s="64">
        <f>VLOOKUP($A32,'Return Data'!$B$7:$R$2292,3,0)</f>
        <v>44535</v>
      </c>
      <c r="C32" s="65">
        <f>VLOOKUP($A32,'Return Data'!$B$7:$R$2292,4,0)</f>
        <v>3424.5412000000001</v>
      </c>
      <c r="D32" s="65">
        <f>VLOOKUP($A32,'Return Data'!$B$7:$R$2292,5,0)</f>
        <v>3.3885999999999998</v>
      </c>
      <c r="E32" s="66">
        <f t="shared" si="0"/>
        <v>15</v>
      </c>
      <c r="F32" s="65">
        <f>VLOOKUP($A32,'Return Data'!$B$7:$R$2292,6,0)</f>
        <v>3.3871000000000002</v>
      </c>
      <c r="G32" s="66">
        <f t="shared" si="1"/>
        <v>15</v>
      </c>
      <c r="H32" s="65">
        <f>VLOOKUP($A32,'Return Data'!$B$7:$R$2292,7,0)</f>
        <v>3.2829999999999999</v>
      </c>
      <c r="I32" s="66">
        <f t="shared" si="2"/>
        <v>15</v>
      </c>
      <c r="J32" s="65">
        <f>VLOOKUP($A32,'Return Data'!$B$7:$R$2292,8,0)</f>
        <v>3.2909999999999999</v>
      </c>
      <c r="K32" s="66">
        <f t="shared" si="3"/>
        <v>15</v>
      </c>
      <c r="L32" s="65">
        <f>VLOOKUP($A32,'Return Data'!$B$7:$R$2292,9,0)</f>
        <v>3.2786</v>
      </c>
      <c r="M32" s="66">
        <f t="shared" si="4"/>
        <v>22</v>
      </c>
      <c r="N32" s="65">
        <f>VLOOKUP($A32,'Return Data'!$B$7:$R$2292,10,0)</f>
        <v>3.2063999999999999</v>
      </c>
      <c r="O32" s="66">
        <f t="shared" si="5"/>
        <v>18</v>
      </c>
      <c r="P32" s="65">
        <f>VLOOKUP($A32,'Return Data'!$B$7:$R$2292,11,0)</f>
        <v>3.1701000000000001</v>
      </c>
      <c r="Q32" s="66">
        <f t="shared" si="8"/>
        <v>17</v>
      </c>
      <c r="R32" s="65">
        <f>VLOOKUP($A32,'Return Data'!$B$7:$R$2292,12,0)</f>
        <v>3.1892</v>
      </c>
      <c r="S32" s="66">
        <f t="shared" si="10"/>
        <v>16</v>
      </c>
      <c r="T32" s="65">
        <f>VLOOKUP($A32,'Return Data'!$B$7:$R$2292,13,0)</f>
        <v>3.1593</v>
      </c>
      <c r="U32" s="66">
        <f t="shared" si="11"/>
        <v>16</v>
      </c>
      <c r="V32" s="65">
        <f>VLOOKUP($A32,'Return Data'!$B$7:$R$2292,17,0)</f>
        <v>3.3250999999999999</v>
      </c>
      <c r="W32" s="66">
        <f t="shared" si="14"/>
        <v>4</v>
      </c>
      <c r="X32" s="65">
        <f>VLOOKUP($A32,'Return Data'!$B$7:$R$2292,14,0)</f>
        <v>4.1424000000000003</v>
      </c>
      <c r="Y32" s="66">
        <f t="shared" si="15"/>
        <v>3</v>
      </c>
      <c r="Z32" s="65">
        <f>VLOOKUP($A32,'Return Data'!$B$7:$R$2292,16,0)</f>
        <v>6.3606999999999996</v>
      </c>
      <c r="AA32" s="67">
        <f t="shared" si="7"/>
        <v>3</v>
      </c>
    </row>
    <row r="33" spans="1:27" x14ac:dyDescent="0.3">
      <c r="A33" s="63" t="s">
        <v>1327</v>
      </c>
      <c r="B33" s="64">
        <f>VLOOKUP($A33,'Return Data'!$B$7:$R$2292,3,0)</f>
        <v>44535</v>
      </c>
      <c r="C33" s="65">
        <f>VLOOKUP($A33,'Return Data'!$B$7:$R$2292,4,0)</f>
        <v>1117.9321</v>
      </c>
      <c r="D33" s="65">
        <f>VLOOKUP($A33,'Return Data'!$B$7:$R$2292,5,0)</f>
        <v>3.2261000000000002</v>
      </c>
      <c r="E33" s="66">
        <f t="shared" si="0"/>
        <v>30</v>
      </c>
      <c r="F33" s="65">
        <f>VLOOKUP($A33,'Return Data'!$B$7:$R$2292,6,0)</f>
        <v>3.2136</v>
      </c>
      <c r="G33" s="66">
        <f t="shared" si="1"/>
        <v>30</v>
      </c>
      <c r="H33" s="65">
        <f>VLOOKUP($A33,'Return Data'!$B$7:$R$2292,7,0)</f>
        <v>3.1983999999999999</v>
      </c>
      <c r="I33" s="66">
        <f t="shared" si="2"/>
        <v>28</v>
      </c>
      <c r="J33" s="65">
        <f>VLOOKUP($A33,'Return Data'!$B$7:$R$2292,8,0)</f>
        <v>3.2648000000000001</v>
      </c>
      <c r="K33" s="66">
        <f t="shared" si="3"/>
        <v>20</v>
      </c>
      <c r="L33" s="65">
        <f>VLOOKUP($A33,'Return Data'!$B$7:$R$2292,9,0)</f>
        <v>3.2336</v>
      </c>
      <c r="M33" s="66">
        <f t="shared" si="4"/>
        <v>27</v>
      </c>
      <c r="N33" s="65">
        <f>VLOOKUP($A33,'Return Data'!$B$7:$R$2292,10,0)</f>
        <v>3.1816</v>
      </c>
      <c r="O33" s="66">
        <f t="shared" si="5"/>
        <v>26</v>
      </c>
      <c r="P33" s="65">
        <f>VLOOKUP($A33,'Return Data'!$B$7:$R$2292,11,0)</f>
        <v>3.1402999999999999</v>
      </c>
      <c r="Q33" s="66">
        <f t="shared" si="8"/>
        <v>27</v>
      </c>
      <c r="R33" s="65">
        <f>VLOOKUP($A33,'Return Data'!$B$7:$R$2292,12,0)</f>
        <v>3.1574</v>
      </c>
      <c r="S33" s="66">
        <f t="shared" si="10"/>
        <v>25</v>
      </c>
      <c r="T33" s="65">
        <f>VLOOKUP($A33,'Return Data'!$B$7:$R$2292,13,0)</f>
        <v>3.1326000000000001</v>
      </c>
      <c r="U33" s="66">
        <f t="shared" si="11"/>
        <v>23</v>
      </c>
      <c r="V33" s="65"/>
      <c r="W33" s="66"/>
      <c r="X33" s="65"/>
      <c r="Y33" s="66"/>
      <c r="Z33" s="65">
        <f>VLOOKUP($A33,'Return Data'!$B$7:$R$2292,16,0)</f>
        <v>4.1914999999999996</v>
      </c>
      <c r="AA33" s="67">
        <f t="shared" si="7"/>
        <v>6</v>
      </c>
    </row>
    <row r="34" spans="1:27" x14ac:dyDescent="0.3">
      <c r="A34" s="63" t="s">
        <v>1329</v>
      </c>
      <c r="B34" s="64">
        <f>VLOOKUP($A34,'Return Data'!$B$7:$R$2292,3,0)</f>
        <v>44535</v>
      </c>
      <c r="C34" s="65">
        <f>VLOOKUP($A34,'Return Data'!$B$7:$R$2292,4,0)</f>
        <v>1109.4692</v>
      </c>
      <c r="D34" s="65">
        <f>VLOOKUP($A34,'Return Data'!$B$7:$R$2292,5,0)</f>
        <v>3.3231000000000002</v>
      </c>
      <c r="E34" s="66">
        <f t="shared" si="0"/>
        <v>21</v>
      </c>
      <c r="F34" s="65">
        <f>VLOOKUP($A34,'Return Data'!$B$7:$R$2292,6,0)</f>
        <v>3.3258999999999999</v>
      </c>
      <c r="G34" s="66">
        <f t="shared" si="1"/>
        <v>18</v>
      </c>
      <c r="H34" s="65">
        <f>VLOOKUP($A34,'Return Data'!$B$7:$R$2292,7,0)</f>
        <v>3.2534000000000001</v>
      </c>
      <c r="I34" s="66">
        <f t="shared" si="2"/>
        <v>19</v>
      </c>
      <c r="J34" s="65">
        <f>VLOOKUP($A34,'Return Data'!$B$7:$R$2292,8,0)</f>
        <v>3.2534999999999998</v>
      </c>
      <c r="K34" s="66">
        <f t="shared" si="3"/>
        <v>25</v>
      </c>
      <c r="L34" s="65">
        <f>VLOOKUP($A34,'Return Data'!$B$7:$R$2292,9,0)</f>
        <v>3.2738999999999998</v>
      </c>
      <c r="M34" s="66">
        <f t="shared" si="4"/>
        <v>24</v>
      </c>
      <c r="N34" s="65">
        <f>VLOOKUP($A34,'Return Data'!$B$7:$R$2292,10,0)</f>
        <v>3.1966000000000001</v>
      </c>
      <c r="O34" s="66">
        <f t="shared" si="5"/>
        <v>24</v>
      </c>
      <c r="P34" s="65">
        <f>VLOOKUP($A34,'Return Data'!$B$7:$R$2292,11,0)</f>
        <v>3.1654</v>
      </c>
      <c r="Q34" s="66">
        <f t="shared" si="8"/>
        <v>18</v>
      </c>
      <c r="R34" s="65">
        <f>VLOOKUP($A34,'Return Data'!$B$7:$R$2292,12,0)</f>
        <v>3.2014</v>
      </c>
      <c r="S34" s="66">
        <f t="shared" si="10"/>
        <v>11</v>
      </c>
      <c r="T34" s="65">
        <f>VLOOKUP($A34,'Return Data'!$B$7:$R$2292,13,0)</f>
        <v>3.1772</v>
      </c>
      <c r="U34" s="66">
        <f t="shared" si="11"/>
        <v>10</v>
      </c>
      <c r="V34" s="65"/>
      <c r="W34" s="66"/>
      <c r="X34" s="65"/>
      <c r="Y34" s="66"/>
      <c r="Z34" s="65">
        <f>VLOOKUP($A34,'Return Data'!$B$7:$R$2292,16,0)</f>
        <v>3.9156</v>
      </c>
      <c r="AA34" s="67">
        <f t="shared" si="7"/>
        <v>13</v>
      </c>
    </row>
    <row r="35" spans="1:27" x14ac:dyDescent="0.3">
      <c r="A35" s="63" t="s">
        <v>1331</v>
      </c>
      <c r="B35" s="64">
        <f>VLOOKUP($A35,'Return Data'!$B$7:$R$2292,3,0)</f>
        <v>44535</v>
      </c>
      <c r="C35" s="65">
        <f>VLOOKUP($A35,'Return Data'!$B$7:$R$2292,4,0)</f>
        <v>1107.3072999999999</v>
      </c>
      <c r="D35" s="65">
        <f>VLOOKUP($A35,'Return Data'!$B$7:$R$2292,5,0)</f>
        <v>3.5043000000000002</v>
      </c>
      <c r="E35" s="66">
        <f t="shared" si="0"/>
        <v>3</v>
      </c>
      <c r="F35" s="65">
        <f>VLOOKUP($A35,'Return Data'!$B$7:$R$2292,6,0)</f>
        <v>3.4643000000000002</v>
      </c>
      <c r="G35" s="66">
        <f t="shared" si="1"/>
        <v>6</v>
      </c>
      <c r="H35" s="65">
        <f>VLOOKUP($A35,'Return Data'!$B$7:$R$2292,7,0)</f>
        <v>3.3031000000000001</v>
      </c>
      <c r="I35" s="66">
        <f t="shared" si="2"/>
        <v>11</v>
      </c>
      <c r="J35" s="65">
        <f>VLOOKUP($A35,'Return Data'!$B$7:$R$2292,8,0)</f>
        <v>3.3245</v>
      </c>
      <c r="K35" s="66">
        <f t="shared" si="3"/>
        <v>9</v>
      </c>
      <c r="L35" s="65">
        <f>VLOOKUP($A35,'Return Data'!$B$7:$R$2292,9,0)</f>
        <v>3.3308</v>
      </c>
      <c r="M35" s="66">
        <f t="shared" si="4"/>
        <v>7</v>
      </c>
      <c r="N35" s="65">
        <f>VLOOKUP($A35,'Return Data'!$B$7:$R$2292,10,0)</f>
        <v>3.2282000000000002</v>
      </c>
      <c r="O35" s="66">
        <f t="shared" si="5"/>
        <v>12</v>
      </c>
      <c r="P35" s="65">
        <f>VLOOKUP($A35,'Return Data'!$B$7:$R$2292,11,0)</f>
        <v>3.1800999999999999</v>
      </c>
      <c r="Q35" s="66">
        <f t="shared" si="8"/>
        <v>15</v>
      </c>
      <c r="R35" s="65">
        <f>VLOOKUP($A35,'Return Data'!$B$7:$R$2292,12,0)</f>
        <v>3.1873</v>
      </c>
      <c r="S35" s="66">
        <f t="shared" si="10"/>
        <v>17</v>
      </c>
      <c r="T35" s="65">
        <f>VLOOKUP($A35,'Return Data'!$B$7:$R$2292,13,0)</f>
        <v>3.1613000000000002</v>
      </c>
      <c r="U35" s="66">
        <f t="shared" si="11"/>
        <v>15</v>
      </c>
      <c r="V35" s="65"/>
      <c r="W35" s="66"/>
      <c r="X35" s="65"/>
      <c r="Y35" s="66"/>
      <c r="Z35" s="65">
        <f>VLOOKUP($A35,'Return Data'!$B$7:$R$2292,16,0)</f>
        <v>3.8471000000000002</v>
      </c>
      <c r="AA35" s="67">
        <f t="shared" si="7"/>
        <v>16</v>
      </c>
    </row>
    <row r="36" spans="1:27" x14ac:dyDescent="0.3">
      <c r="A36" s="63" t="s">
        <v>1333</v>
      </c>
      <c r="B36" s="64">
        <f>VLOOKUP($A36,'Return Data'!$B$7:$R$2292,3,0)</f>
        <v>44535</v>
      </c>
      <c r="C36" s="65">
        <f>VLOOKUP($A36,'Return Data'!$B$7:$R$2292,4,0)</f>
        <v>2878.9564</v>
      </c>
      <c r="D36" s="65">
        <f>VLOOKUP($A36,'Return Data'!$B$7:$R$2292,5,0)</f>
        <v>3.3485999999999998</v>
      </c>
      <c r="E36" s="66">
        <f t="shared" si="0"/>
        <v>18</v>
      </c>
      <c r="F36" s="65">
        <f>VLOOKUP($A36,'Return Data'!$B$7:$R$2292,6,0)</f>
        <v>3.3458999999999999</v>
      </c>
      <c r="G36" s="66">
        <f t="shared" si="1"/>
        <v>17</v>
      </c>
      <c r="H36" s="65">
        <f>VLOOKUP($A36,'Return Data'!$B$7:$R$2292,7,0)</f>
        <v>3.2685</v>
      </c>
      <c r="I36" s="66">
        <f t="shared" si="2"/>
        <v>16</v>
      </c>
      <c r="J36" s="65">
        <f>VLOOKUP($A36,'Return Data'!$B$7:$R$2292,8,0)</f>
        <v>3.2725</v>
      </c>
      <c r="K36" s="66">
        <f t="shared" si="3"/>
        <v>19</v>
      </c>
      <c r="L36" s="65">
        <f>VLOOKUP($A36,'Return Data'!$B$7:$R$2292,9,0)</f>
        <v>3.2961999999999998</v>
      </c>
      <c r="M36" s="66">
        <f t="shared" si="4"/>
        <v>17</v>
      </c>
      <c r="N36" s="65">
        <f>VLOOKUP($A36,'Return Data'!$B$7:$R$2292,10,0)</f>
        <v>3.2313999999999998</v>
      </c>
      <c r="O36" s="66">
        <f t="shared" si="5"/>
        <v>10</v>
      </c>
      <c r="P36" s="65">
        <f>VLOOKUP($A36,'Return Data'!$B$7:$R$2292,11,0)</f>
        <v>3.1831999999999998</v>
      </c>
      <c r="Q36" s="66">
        <f t="shared" si="8"/>
        <v>11</v>
      </c>
      <c r="R36" s="65">
        <f>VLOOKUP($A36,'Return Data'!$B$7:$R$2292,12,0)</f>
        <v>3.1945999999999999</v>
      </c>
      <c r="S36" s="66">
        <f t="shared" si="10"/>
        <v>13</v>
      </c>
      <c r="T36" s="65">
        <f>VLOOKUP($A36,'Return Data'!$B$7:$R$2292,13,0)</f>
        <v>3.1682999999999999</v>
      </c>
      <c r="U36" s="66">
        <f t="shared" si="11"/>
        <v>12</v>
      </c>
      <c r="V36" s="65">
        <f>VLOOKUP($A36,'Return Data'!$B$7:$R$2292,17,0)</f>
        <v>3.3549000000000002</v>
      </c>
      <c r="W36" s="66">
        <f t="shared" si="14"/>
        <v>1</v>
      </c>
      <c r="X36" s="65">
        <f>VLOOKUP($A36,'Return Data'!$B$7:$R$2292,14,0)</f>
        <v>4.1725000000000003</v>
      </c>
      <c r="Y36" s="66">
        <f t="shared" si="15"/>
        <v>1</v>
      </c>
      <c r="Z36" s="65">
        <f>VLOOKUP($A36,'Return Data'!$B$7:$R$2292,16,0)</f>
        <v>6.4589999999999996</v>
      </c>
      <c r="AA36" s="67">
        <f t="shared" si="7"/>
        <v>2</v>
      </c>
    </row>
    <row r="37" spans="1:27" x14ac:dyDescent="0.3">
      <c r="A37" s="63" t="s">
        <v>1335</v>
      </c>
      <c r="B37" s="64">
        <f>VLOOKUP($A37,'Return Data'!$B$7:$R$2292,3,0)</f>
        <v>44535</v>
      </c>
      <c r="C37" s="65">
        <f>VLOOKUP($A37,'Return Data'!$B$7:$R$2292,4,0)</f>
        <v>1081.4143999999999</v>
      </c>
      <c r="D37" s="65">
        <f>VLOOKUP($A37,'Return Data'!$B$7:$R$2292,5,0)</f>
        <v>3.2442000000000002</v>
      </c>
      <c r="E37" s="66">
        <f t="shared" si="0"/>
        <v>28</v>
      </c>
      <c r="F37" s="65">
        <f>VLOOKUP($A37,'Return Data'!$B$7:$R$2292,6,0)</f>
        <v>3.2477999999999998</v>
      </c>
      <c r="G37" s="66">
        <f t="shared" si="1"/>
        <v>28</v>
      </c>
      <c r="H37" s="65">
        <f>VLOOKUP($A37,'Return Data'!$B$7:$R$2292,7,0)</f>
        <v>3.093</v>
      </c>
      <c r="I37" s="66">
        <f t="shared" si="2"/>
        <v>30</v>
      </c>
      <c r="J37" s="65">
        <f>VLOOKUP($A37,'Return Data'!$B$7:$R$2292,8,0)</f>
        <v>3.1089000000000002</v>
      </c>
      <c r="K37" s="66">
        <f t="shared" si="3"/>
        <v>30</v>
      </c>
      <c r="L37" s="65">
        <f>VLOOKUP($A37,'Return Data'!$B$7:$R$2292,9,0)</f>
        <v>3.0951</v>
      </c>
      <c r="M37" s="66">
        <f t="shared" si="4"/>
        <v>30</v>
      </c>
      <c r="N37" s="65">
        <f>VLOOKUP($A37,'Return Data'!$B$7:$R$2292,10,0)</f>
        <v>3.0148999999999999</v>
      </c>
      <c r="O37" s="66">
        <f t="shared" si="5"/>
        <v>30</v>
      </c>
      <c r="P37" s="65">
        <f>VLOOKUP($A37,'Return Data'!$B$7:$R$2292,11,0)</f>
        <v>3.0926999999999998</v>
      </c>
      <c r="Q37" s="66">
        <f t="shared" si="8"/>
        <v>30</v>
      </c>
      <c r="R37" s="65">
        <f>VLOOKUP($A37,'Return Data'!$B$7:$R$2292,12,0)</f>
        <v>3.0920000000000001</v>
      </c>
      <c r="S37" s="66">
        <f t="shared" si="10"/>
        <v>30</v>
      </c>
      <c r="T37" s="65">
        <f>VLOOKUP($A37,'Return Data'!$B$7:$R$2292,13,0)</f>
        <v>3.0657999999999999</v>
      </c>
      <c r="U37" s="66">
        <f t="shared" si="11"/>
        <v>27</v>
      </c>
      <c r="V37" s="65"/>
      <c r="W37" s="66"/>
      <c r="X37" s="65"/>
      <c r="Y37" s="66"/>
      <c r="Z37" s="65">
        <f>VLOOKUP($A37,'Return Data'!$B$7:$R$2292,16,0)</f>
        <v>3.4805999999999999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3.3756700000000004</v>
      </c>
      <c r="E39" s="74"/>
      <c r="F39" s="75">
        <f>AVERAGE(F8:F37)</f>
        <v>3.3713133333333327</v>
      </c>
      <c r="G39" s="74"/>
      <c r="H39" s="75">
        <f>AVERAGE(H8:H37)</f>
        <v>3.2720266666666675</v>
      </c>
      <c r="I39" s="74"/>
      <c r="J39" s="75">
        <f>AVERAGE(J8:J37)</f>
        <v>3.2919200000000002</v>
      </c>
      <c r="K39" s="74"/>
      <c r="L39" s="75">
        <f>AVERAGE(L8:L37)</f>
        <v>3.2962666666666665</v>
      </c>
      <c r="M39" s="74"/>
      <c r="N39" s="75">
        <f>AVERAGE(N8:N37)</f>
        <v>3.2136300000000007</v>
      </c>
      <c r="O39" s="74"/>
      <c r="P39" s="75">
        <f>AVERAGE(P8:P37)</f>
        <v>3.17788</v>
      </c>
      <c r="Q39" s="74"/>
      <c r="R39" s="75">
        <f>AVERAGE(R8:R37)</f>
        <v>3.1914999999999991</v>
      </c>
      <c r="S39" s="74"/>
      <c r="T39" s="75">
        <f>AVERAGE(T8:T37)</f>
        <v>3.1634296296296296</v>
      </c>
      <c r="U39" s="74"/>
      <c r="V39" s="75">
        <f>AVERAGE(V8:V37)</f>
        <v>3.3363399999999999</v>
      </c>
      <c r="W39" s="74"/>
      <c r="X39" s="75">
        <f>AVERAGE(X8:X37)</f>
        <v>4.1516000000000002</v>
      </c>
      <c r="Y39" s="74"/>
      <c r="Z39" s="75">
        <f>AVERAGE(Z8:Z37)</f>
        <v>4.1274333333333333</v>
      </c>
      <c r="AA39" s="76"/>
    </row>
    <row r="40" spans="1:27" x14ac:dyDescent="0.3">
      <c r="A40" s="73" t="s">
        <v>28</v>
      </c>
      <c r="B40" s="74"/>
      <c r="C40" s="74"/>
      <c r="D40" s="75">
        <f>MIN(D8:D37)</f>
        <v>3.2261000000000002</v>
      </c>
      <c r="E40" s="74"/>
      <c r="F40" s="75">
        <f>MIN(F8:F37)</f>
        <v>3.2136</v>
      </c>
      <c r="G40" s="74"/>
      <c r="H40" s="75">
        <f>MIN(H8:H37)</f>
        <v>3.093</v>
      </c>
      <c r="I40" s="74"/>
      <c r="J40" s="75">
        <f>MIN(J8:J37)</f>
        <v>3.1089000000000002</v>
      </c>
      <c r="K40" s="74"/>
      <c r="L40" s="75">
        <f>MIN(L8:L37)</f>
        <v>3.0951</v>
      </c>
      <c r="M40" s="74"/>
      <c r="N40" s="75">
        <f>MIN(N8:N37)</f>
        <v>3.0148999999999999</v>
      </c>
      <c r="O40" s="74"/>
      <c r="P40" s="75">
        <f>MIN(P8:P37)</f>
        <v>3.0926999999999998</v>
      </c>
      <c r="Q40" s="74"/>
      <c r="R40" s="75">
        <f>MIN(R8:R37)</f>
        <v>3.0920000000000001</v>
      </c>
      <c r="S40" s="74"/>
      <c r="T40" s="75">
        <f>MIN(T8:T37)</f>
        <v>3.0657999999999999</v>
      </c>
      <c r="U40" s="74"/>
      <c r="V40" s="75">
        <f>MIN(V8:V37)</f>
        <v>3.3035999999999999</v>
      </c>
      <c r="W40" s="74"/>
      <c r="X40" s="75">
        <f>MIN(X8:X37)</f>
        <v>4.1212</v>
      </c>
      <c r="Y40" s="74"/>
      <c r="Z40" s="75">
        <f>MIN(Z8:Z37)</f>
        <v>3.2488999999999999</v>
      </c>
      <c r="AA40" s="76"/>
    </row>
    <row r="41" spans="1:27" ht="15" thickBot="1" x14ac:dyDescent="0.35">
      <c r="A41" s="77" t="s">
        <v>29</v>
      </c>
      <c r="B41" s="78"/>
      <c r="C41" s="78"/>
      <c r="D41" s="79">
        <f>MAX(D8:D37)</f>
        <v>3.5234000000000001</v>
      </c>
      <c r="E41" s="78"/>
      <c r="F41" s="79">
        <f>MAX(F8:F37)</f>
        <v>3.5247999999999999</v>
      </c>
      <c r="G41" s="78"/>
      <c r="H41" s="79">
        <f>MAX(H8:H37)</f>
        <v>3.3685999999999998</v>
      </c>
      <c r="I41" s="78"/>
      <c r="J41" s="79">
        <f>MAX(J8:J37)</f>
        <v>3.3887999999999998</v>
      </c>
      <c r="K41" s="78"/>
      <c r="L41" s="79">
        <f>MAX(L8:L37)</f>
        <v>3.4474999999999998</v>
      </c>
      <c r="M41" s="78"/>
      <c r="N41" s="79">
        <f>MAX(N8:N37)</f>
        <v>3.3389000000000002</v>
      </c>
      <c r="O41" s="78"/>
      <c r="P41" s="79">
        <f>MAX(P8:P37)</f>
        <v>3.2648000000000001</v>
      </c>
      <c r="Q41" s="78"/>
      <c r="R41" s="79">
        <f>MAX(R8:R37)</f>
        <v>3.2679</v>
      </c>
      <c r="S41" s="78"/>
      <c r="T41" s="79">
        <f>MAX(T8:T37)</f>
        <v>3.2301000000000002</v>
      </c>
      <c r="U41" s="78"/>
      <c r="V41" s="79">
        <f>MAX(V8:V37)</f>
        <v>3.3549000000000002</v>
      </c>
      <c r="W41" s="78"/>
      <c r="X41" s="79">
        <f>MAX(X8:X37)</f>
        <v>4.1725000000000003</v>
      </c>
      <c r="Y41" s="78"/>
      <c r="Z41" s="79">
        <f>MAX(Z8:Z37)</f>
        <v>6.4664999999999999</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1278</v>
      </c>
      <c r="B8" s="64">
        <f>VLOOKUP($A8,'Return Data'!$B$7:$R$2292,3,0)</f>
        <v>44535</v>
      </c>
      <c r="C8" s="65">
        <f>VLOOKUP($A8,'Return Data'!$B$7:$R$2292,4,0)</f>
        <v>1132.9989</v>
      </c>
      <c r="D8" s="65">
        <f>VLOOKUP($A8,'Return Data'!$B$7:$R$2292,5,0)</f>
        <v>3.3119999999999998</v>
      </c>
      <c r="E8" s="66">
        <f t="shared" ref="E8:E37" si="0">RANK(D8,D$8:D$37,0)</f>
        <v>12</v>
      </c>
      <c r="F8" s="65">
        <f>VLOOKUP($A8,'Return Data'!$B$7:$R$2292,6,0)</f>
        <v>3.3126000000000002</v>
      </c>
      <c r="G8" s="66">
        <f t="shared" ref="G8:G37" si="1">RANK(F8,F$8:F$37,0)</f>
        <v>12</v>
      </c>
      <c r="H8" s="65">
        <f>VLOOKUP($A8,'Return Data'!$B$7:$R$2292,7,0)</f>
        <v>3.2073999999999998</v>
      </c>
      <c r="I8" s="66">
        <f t="shared" ref="I8:I37" si="2">RANK(H8,H$8:H$37,0)</f>
        <v>12</v>
      </c>
      <c r="J8" s="65">
        <f>VLOOKUP($A8,'Return Data'!$B$7:$R$2292,8,0)</f>
        <v>3.2086999999999999</v>
      </c>
      <c r="K8" s="66">
        <f t="shared" ref="K8:K37" si="3">RANK(J8,J$8:J$37,0)</f>
        <v>16</v>
      </c>
      <c r="L8" s="65">
        <f>VLOOKUP($A8,'Return Data'!$B$7:$R$2292,9,0)</f>
        <v>3.1913</v>
      </c>
      <c r="M8" s="66">
        <f t="shared" ref="M8:M37" si="4">RANK(L8,L$8:L$37,0)</f>
        <v>23</v>
      </c>
      <c r="N8" s="65">
        <f>VLOOKUP($A8,'Return Data'!$B$7:$R$2292,10,0)</f>
        <v>3.1019000000000001</v>
      </c>
      <c r="O8" s="66">
        <f t="shared" ref="O8:O37" si="5">RANK(N8,N$8:N$37,0)</f>
        <v>23</v>
      </c>
      <c r="P8" s="65">
        <f>VLOOKUP($A8,'Return Data'!$B$7:$R$2292,11,0)</f>
        <v>3.0731999999999999</v>
      </c>
      <c r="Q8" s="66">
        <f>RANK(P8,P$8:P$37,0)</f>
        <v>21</v>
      </c>
      <c r="R8" s="65">
        <f>VLOOKUP($A8,'Return Data'!$B$7:$R$2292,12,0)</f>
        <v>3.1013999999999999</v>
      </c>
      <c r="S8" s="66">
        <f>RANK(R8,R$8:R$37,0)</f>
        <v>15</v>
      </c>
      <c r="T8" s="65">
        <f>VLOOKUP($A8,'Return Data'!$B$7:$R$2292,13,0)</f>
        <v>3.0758999999999999</v>
      </c>
      <c r="U8" s="66">
        <f>RANK(T8,T$8:T$37,0)</f>
        <v>11</v>
      </c>
      <c r="V8" s="65">
        <f>VLOOKUP($A8,'Return Data'!$B$7:$R$2292,17,0)</f>
        <v>3.2273000000000001</v>
      </c>
      <c r="W8" s="66">
        <f t="shared" ref="W8" si="6">RANK(V8,V$8:V$37,0)</f>
        <v>3</v>
      </c>
      <c r="X8" s="65"/>
      <c r="Y8" s="66"/>
      <c r="Z8" s="65">
        <f>VLOOKUP($A8,'Return Data'!$B$7:$R$2292,16,0)</f>
        <v>4.1158000000000001</v>
      </c>
      <c r="AA8" s="67">
        <f t="shared" ref="AA8:AA37" si="7">RANK(Z8,Z$8:Z$37,0)</f>
        <v>5</v>
      </c>
    </row>
    <row r="9" spans="1:27" x14ac:dyDescent="0.3">
      <c r="A9" s="63" t="s">
        <v>1280</v>
      </c>
      <c r="B9" s="64">
        <f>VLOOKUP($A9,'Return Data'!$B$7:$R$2292,3,0)</f>
        <v>44535</v>
      </c>
      <c r="C9" s="65">
        <f>VLOOKUP($A9,'Return Data'!$B$7:$R$2292,4,0)</f>
        <v>1109.9277999999999</v>
      </c>
      <c r="D9" s="65">
        <f>VLOOKUP($A9,'Return Data'!$B$7:$R$2292,5,0)</f>
        <v>3.4335</v>
      </c>
      <c r="E9" s="66">
        <f t="shared" si="0"/>
        <v>2</v>
      </c>
      <c r="F9" s="65">
        <f>VLOOKUP($A9,'Return Data'!$B$7:$R$2292,6,0)</f>
        <v>3.4342000000000001</v>
      </c>
      <c r="G9" s="66">
        <f t="shared" si="1"/>
        <v>2</v>
      </c>
      <c r="H9" s="65">
        <f>VLOOKUP($A9,'Return Data'!$B$7:$R$2292,7,0)</f>
        <v>3.2835000000000001</v>
      </c>
      <c r="I9" s="66">
        <f t="shared" si="2"/>
        <v>2</v>
      </c>
      <c r="J9" s="65">
        <f>VLOOKUP($A9,'Return Data'!$B$7:$R$2292,8,0)</f>
        <v>3.2875000000000001</v>
      </c>
      <c r="K9" s="66">
        <f t="shared" si="3"/>
        <v>3</v>
      </c>
      <c r="L9" s="65">
        <f>VLOOKUP($A9,'Return Data'!$B$7:$R$2292,9,0)</f>
        <v>3.2637999999999998</v>
      </c>
      <c r="M9" s="66">
        <f t="shared" si="4"/>
        <v>5</v>
      </c>
      <c r="N9" s="65">
        <f>VLOOKUP($A9,'Return Data'!$B$7:$R$2292,10,0)</f>
        <v>3.1842999999999999</v>
      </c>
      <c r="O9" s="66">
        <f t="shared" si="5"/>
        <v>3</v>
      </c>
      <c r="P9" s="65">
        <f>VLOOKUP($A9,'Return Data'!$B$7:$R$2292,11,0)</f>
        <v>3.1360999999999999</v>
      </c>
      <c r="Q9" s="66">
        <f>RANK(P9,P$8:P$37,0)</f>
        <v>5</v>
      </c>
      <c r="R9" s="65">
        <f>VLOOKUP($A9,'Return Data'!$B$7:$R$2292,12,0)</f>
        <v>3.1549</v>
      </c>
      <c r="S9" s="66">
        <f>RANK(R9,R$8:R$37,0)</f>
        <v>4</v>
      </c>
      <c r="T9" s="65">
        <f>VLOOKUP($A9,'Return Data'!$B$7:$R$2292,13,0)</f>
        <v>3.1309</v>
      </c>
      <c r="U9" s="66">
        <f>RANK(T9,T$8:T$37,0)</f>
        <v>3</v>
      </c>
      <c r="V9" s="65"/>
      <c r="W9" s="66"/>
      <c r="X9" s="65"/>
      <c r="Y9" s="66"/>
      <c r="Z9" s="65">
        <f>VLOOKUP($A9,'Return Data'!$B$7:$R$2292,16,0)</f>
        <v>3.8959999999999999</v>
      </c>
      <c r="AA9" s="67">
        <f t="shared" si="7"/>
        <v>12</v>
      </c>
    </row>
    <row r="10" spans="1:27" x14ac:dyDescent="0.3">
      <c r="A10" s="63" t="s">
        <v>1282</v>
      </c>
      <c r="B10" s="64">
        <f>VLOOKUP($A10,'Return Data'!$B$7:$R$2292,3,0)</f>
        <v>44535</v>
      </c>
      <c r="C10" s="65">
        <f>VLOOKUP($A10,'Return Data'!$B$7:$R$2292,4,0)</f>
        <v>1102.9001000000001</v>
      </c>
      <c r="D10" s="65">
        <f>VLOOKUP($A10,'Return Data'!$B$7:$R$2292,5,0)</f>
        <v>3.2170999999999998</v>
      </c>
      <c r="E10" s="66">
        <f t="shared" si="0"/>
        <v>26</v>
      </c>
      <c r="F10" s="65">
        <f>VLOOKUP($A10,'Return Data'!$B$7:$R$2292,6,0)</f>
        <v>3.2109999999999999</v>
      </c>
      <c r="G10" s="66">
        <f t="shared" si="1"/>
        <v>26</v>
      </c>
      <c r="H10" s="65">
        <f>VLOOKUP($A10,'Return Data'!$B$7:$R$2292,7,0)</f>
        <v>3.1581999999999999</v>
      </c>
      <c r="I10" s="66">
        <f t="shared" si="2"/>
        <v>23</v>
      </c>
      <c r="J10" s="65">
        <f>VLOOKUP($A10,'Return Data'!$B$7:$R$2292,8,0)</f>
        <v>3.1757</v>
      </c>
      <c r="K10" s="66">
        <f t="shared" si="3"/>
        <v>23</v>
      </c>
      <c r="L10" s="65">
        <f>VLOOKUP($A10,'Return Data'!$B$7:$R$2292,9,0)</f>
        <v>3.2158000000000002</v>
      </c>
      <c r="M10" s="66">
        <f t="shared" si="4"/>
        <v>14</v>
      </c>
      <c r="N10" s="65">
        <f>VLOOKUP($A10,'Return Data'!$B$7:$R$2292,10,0)</f>
        <v>3.1410999999999998</v>
      </c>
      <c r="O10" s="66">
        <f t="shared" si="5"/>
        <v>12</v>
      </c>
      <c r="P10" s="65">
        <f>VLOOKUP($A10,'Return Data'!$B$7:$R$2292,11,0)</f>
        <v>3.1242000000000001</v>
      </c>
      <c r="Q10" s="66">
        <f>RANK(P10,P$8:P$37,0)</f>
        <v>8</v>
      </c>
      <c r="R10" s="65">
        <f>VLOOKUP($A10,'Return Data'!$B$7:$R$2292,12,0)</f>
        <v>3.1408999999999998</v>
      </c>
      <c r="S10" s="66">
        <f>RANK(R10,R$8:R$37,0)</f>
        <v>7</v>
      </c>
      <c r="T10" s="65">
        <f>VLOOKUP($A10,'Return Data'!$B$7:$R$2292,13,0)</f>
        <v>3.1284999999999998</v>
      </c>
      <c r="U10" s="66">
        <f>RANK(T10,T$8:T$37,0)</f>
        <v>4</v>
      </c>
      <c r="V10" s="65"/>
      <c r="W10" s="66"/>
      <c r="X10" s="65"/>
      <c r="Y10" s="66"/>
      <c r="Z10" s="65">
        <f>VLOOKUP($A10,'Return Data'!$B$7:$R$2292,16,0)</f>
        <v>3.8075999999999999</v>
      </c>
      <c r="AA10" s="67">
        <f t="shared" si="7"/>
        <v>13</v>
      </c>
    </row>
    <row r="11" spans="1:27" x14ac:dyDescent="0.3">
      <c r="A11" s="63" t="s">
        <v>1284</v>
      </c>
      <c r="B11" s="64">
        <f>VLOOKUP($A11,'Return Data'!$B$7:$R$2292,3,0)</f>
        <v>44535</v>
      </c>
      <c r="C11" s="65">
        <f>VLOOKUP($A11,'Return Data'!$B$7:$R$2292,4,0)</f>
        <v>1103.6532</v>
      </c>
      <c r="D11" s="65">
        <f>VLOOKUP($A11,'Return Data'!$B$7:$R$2292,5,0)</f>
        <v>3.3342999999999998</v>
      </c>
      <c r="E11" s="66">
        <f t="shared" si="0"/>
        <v>10</v>
      </c>
      <c r="F11" s="65">
        <f>VLOOKUP($A11,'Return Data'!$B$7:$R$2292,6,0)</f>
        <v>3.3268</v>
      </c>
      <c r="G11" s="66">
        <f t="shared" si="1"/>
        <v>11</v>
      </c>
      <c r="H11" s="65">
        <f>VLOOKUP($A11,'Return Data'!$B$7:$R$2292,7,0)</f>
        <v>3.1858</v>
      </c>
      <c r="I11" s="66">
        <f t="shared" si="2"/>
        <v>18</v>
      </c>
      <c r="J11" s="65">
        <f>VLOOKUP($A11,'Return Data'!$B$7:$R$2292,8,0)</f>
        <v>3.1890000000000001</v>
      </c>
      <c r="K11" s="66">
        <f t="shared" si="3"/>
        <v>21</v>
      </c>
      <c r="L11" s="65">
        <f>VLOOKUP($A11,'Return Data'!$B$7:$R$2292,9,0)</f>
        <v>3.2038000000000002</v>
      </c>
      <c r="M11" s="66">
        <f t="shared" si="4"/>
        <v>16</v>
      </c>
      <c r="N11" s="65">
        <f>VLOOKUP($A11,'Return Data'!$B$7:$R$2292,10,0)</f>
        <v>3.1194999999999999</v>
      </c>
      <c r="O11" s="66">
        <f t="shared" si="5"/>
        <v>18</v>
      </c>
      <c r="P11" s="65">
        <f>VLOOKUP($A11,'Return Data'!$B$7:$R$2292,11,0)</f>
        <v>3.0785</v>
      </c>
      <c r="Q11" s="66">
        <f>RANK(P11,P$8:P$37,0)</f>
        <v>19</v>
      </c>
      <c r="R11" s="65">
        <f>VLOOKUP($A11,'Return Data'!$B$7:$R$2292,12,0)</f>
        <v>3.0840000000000001</v>
      </c>
      <c r="S11" s="66">
        <f>RANK(R11,R$8:R$37,0)</f>
        <v>22</v>
      </c>
      <c r="T11" s="65">
        <f>VLOOKUP($A11,'Return Data'!$B$7:$R$2292,13,0)</f>
        <v>3.0695000000000001</v>
      </c>
      <c r="U11" s="66">
        <f>RANK(T11,T$8:T$37,0)</f>
        <v>14</v>
      </c>
      <c r="V11" s="65"/>
      <c r="W11" s="66"/>
      <c r="X11" s="65"/>
      <c r="Y11" s="66"/>
      <c r="Z11" s="65">
        <f>VLOOKUP($A11,'Return Data'!$B$7:$R$2292,16,0)</f>
        <v>3.7804000000000002</v>
      </c>
      <c r="AA11" s="67">
        <f t="shared" si="7"/>
        <v>15</v>
      </c>
    </row>
    <row r="12" spans="1:27" x14ac:dyDescent="0.3">
      <c r="A12" s="63" t="s">
        <v>1286</v>
      </c>
      <c r="B12" s="64">
        <f>VLOOKUP($A12,'Return Data'!$B$7:$R$2292,3,0)</f>
        <v>44535</v>
      </c>
      <c r="C12" s="65">
        <f>VLOOKUP($A12,'Return Data'!$B$7:$R$2292,4,0)</f>
        <v>1062.3390999999999</v>
      </c>
      <c r="D12" s="65">
        <f>VLOOKUP($A12,'Return Data'!$B$7:$R$2292,5,0)</f>
        <v>3.4258000000000002</v>
      </c>
      <c r="E12" s="66">
        <f t="shared" si="0"/>
        <v>3</v>
      </c>
      <c r="F12" s="65">
        <f>VLOOKUP($A12,'Return Data'!$B$7:$R$2292,6,0)</f>
        <v>3.4241999999999999</v>
      </c>
      <c r="G12" s="66">
        <f t="shared" si="1"/>
        <v>3</v>
      </c>
      <c r="H12" s="65">
        <f>VLOOKUP($A12,'Return Data'!$B$7:$R$2292,7,0)</f>
        <v>3.3088000000000002</v>
      </c>
      <c r="I12" s="66">
        <f t="shared" si="2"/>
        <v>1</v>
      </c>
      <c r="J12" s="65">
        <f>VLOOKUP($A12,'Return Data'!$B$7:$R$2292,8,0)</f>
        <v>3.335</v>
      </c>
      <c r="K12" s="66">
        <f t="shared" si="3"/>
        <v>1</v>
      </c>
      <c r="L12" s="65">
        <f>VLOOKUP($A12,'Return Data'!$B$7:$R$2292,9,0)</f>
        <v>3.3948999999999998</v>
      </c>
      <c r="M12" s="66">
        <f t="shared" si="4"/>
        <v>1</v>
      </c>
      <c r="N12" s="65">
        <f>VLOOKUP($A12,'Return Data'!$B$7:$R$2292,10,0)</f>
        <v>3.2732999999999999</v>
      </c>
      <c r="O12" s="66">
        <f t="shared" si="5"/>
        <v>1</v>
      </c>
      <c r="P12" s="65">
        <f>VLOOKUP($A12,'Return Data'!$B$7:$R$2292,11,0)</f>
        <v>3.1905000000000001</v>
      </c>
      <c r="Q12" s="66">
        <f t="shared" ref="Q12:Q37" si="8">RANK(P12,P$8:P$37,0)</f>
        <v>1</v>
      </c>
      <c r="R12" s="65">
        <f>VLOOKUP($A12,'Return Data'!$B$7:$R$2292,12,0)</f>
        <v>3.1899000000000002</v>
      </c>
      <c r="S12" s="66">
        <f>RANK(R12,R$8:R$37,0)</f>
        <v>2</v>
      </c>
      <c r="T12" s="65"/>
      <c r="U12" s="66"/>
      <c r="V12" s="65"/>
      <c r="W12" s="66"/>
      <c r="X12" s="65"/>
      <c r="Y12" s="66"/>
      <c r="Z12" s="65">
        <f>VLOOKUP($A12,'Return Data'!$B$7:$R$2292,16,0)</f>
        <v>3.3071000000000002</v>
      </c>
      <c r="AA12" s="67">
        <f t="shared" si="7"/>
        <v>27</v>
      </c>
    </row>
    <row r="13" spans="1:27" x14ac:dyDescent="0.3">
      <c r="A13" s="63" t="s">
        <v>1288</v>
      </c>
      <c r="B13" s="64">
        <f>VLOOKUP($A13,'Return Data'!$B$7:$R$2292,3,0)</f>
        <v>44535</v>
      </c>
      <c r="C13" s="65">
        <f>VLOOKUP($A13,'Return Data'!$B$7:$R$2292,4,0)</f>
        <v>1088.105</v>
      </c>
      <c r="D13" s="65">
        <f>VLOOKUP($A13,'Return Data'!$B$7:$R$2292,5,0)</f>
        <v>3.2541000000000002</v>
      </c>
      <c r="E13" s="66">
        <f t="shared" si="0"/>
        <v>20</v>
      </c>
      <c r="F13" s="65">
        <f>VLOOKUP($A13,'Return Data'!$B$7:$R$2292,6,0)</f>
        <v>3.2547000000000001</v>
      </c>
      <c r="G13" s="66">
        <f t="shared" si="1"/>
        <v>20</v>
      </c>
      <c r="H13" s="65">
        <f>VLOOKUP($A13,'Return Data'!$B$7:$R$2292,7,0)</f>
        <v>3.2079</v>
      </c>
      <c r="I13" s="66">
        <f t="shared" si="2"/>
        <v>10</v>
      </c>
      <c r="J13" s="65">
        <f>VLOOKUP($A13,'Return Data'!$B$7:$R$2292,8,0)</f>
        <v>3.2528000000000001</v>
      </c>
      <c r="K13" s="66">
        <f t="shared" si="3"/>
        <v>7</v>
      </c>
      <c r="L13" s="65">
        <f>VLOOKUP($A13,'Return Data'!$B$7:$R$2292,9,0)</f>
        <v>3.2721</v>
      </c>
      <c r="M13" s="66">
        <f t="shared" si="4"/>
        <v>3</v>
      </c>
      <c r="N13" s="65">
        <f>VLOOKUP($A13,'Return Data'!$B$7:$R$2292,10,0)</f>
        <v>3.1823999999999999</v>
      </c>
      <c r="O13" s="66">
        <f t="shared" si="5"/>
        <v>5</v>
      </c>
      <c r="P13" s="65">
        <f>VLOOKUP($A13,'Return Data'!$B$7:$R$2292,11,0)</f>
        <v>3.141</v>
      </c>
      <c r="Q13" s="66">
        <f t="shared" si="8"/>
        <v>3</v>
      </c>
      <c r="R13" s="65">
        <f>VLOOKUP($A13,'Return Data'!$B$7:$R$2292,12,0)</f>
        <v>3.1555</v>
      </c>
      <c r="S13" s="66">
        <f t="shared" ref="S13:S37" si="9">RANK(R13,R$8:R$37,0)</f>
        <v>3</v>
      </c>
      <c r="T13" s="65">
        <f>VLOOKUP($A13,'Return Data'!$B$7:$R$2292,13,0)</f>
        <v>3.1267</v>
      </c>
      <c r="U13" s="66">
        <f t="shared" ref="U13:U37" si="10">RANK(T13,T$8:T$37,0)</f>
        <v>5</v>
      </c>
      <c r="V13" s="65"/>
      <c r="W13" s="66"/>
      <c r="X13" s="65"/>
      <c r="Y13" s="66"/>
      <c r="Z13" s="65">
        <f>VLOOKUP($A13,'Return Data'!$B$7:$R$2292,16,0)</f>
        <v>3.6187</v>
      </c>
      <c r="AA13" s="67">
        <f t="shared" si="7"/>
        <v>20</v>
      </c>
    </row>
    <row r="14" spans="1:27" x14ac:dyDescent="0.3">
      <c r="A14" s="63" t="s">
        <v>1290</v>
      </c>
      <c r="B14" s="64">
        <f>VLOOKUP($A14,'Return Data'!$B$7:$R$2292,3,0)</f>
        <v>44535</v>
      </c>
      <c r="C14" s="65">
        <f>VLOOKUP($A14,'Return Data'!$B$7:$R$2292,4,0)</f>
        <v>1123.4169999999999</v>
      </c>
      <c r="D14" s="65">
        <f>VLOOKUP($A14,'Return Data'!$B$7:$R$2292,5,0)</f>
        <v>3.3584999999999998</v>
      </c>
      <c r="E14" s="66">
        <f t="shared" si="0"/>
        <v>6</v>
      </c>
      <c r="F14" s="65">
        <f>VLOOKUP($A14,'Return Data'!$B$7:$R$2292,6,0)</f>
        <v>3.3527999999999998</v>
      </c>
      <c r="G14" s="66">
        <f t="shared" si="1"/>
        <v>6</v>
      </c>
      <c r="H14" s="65">
        <f>VLOOKUP($A14,'Return Data'!$B$7:$R$2292,7,0)</f>
        <v>3.2320000000000002</v>
      </c>
      <c r="I14" s="66">
        <f t="shared" si="2"/>
        <v>5</v>
      </c>
      <c r="J14" s="65">
        <f>VLOOKUP($A14,'Return Data'!$B$7:$R$2292,8,0)</f>
        <v>3.2368000000000001</v>
      </c>
      <c r="K14" s="66">
        <f t="shared" si="3"/>
        <v>8</v>
      </c>
      <c r="L14" s="65">
        <f>VLOOKUP($A14,'Return Data'!$B$7:$R$2292,9,0)</f>
        <v>3.2427000000000001</v>
      </c>
      <c r="M14" s="66">
        <f t="shared" si="4"/>
        <v>9</v>
      </c>
      <c r="N14" s="65">
        <f>VLOOKUP($A14,'Return Data'!$B$7:$R$2292,10,0)</f>
        <v>3.1553</v>
      </c>
      <c r="O14" s="66">
        <f t="shared" si="5"/>
        <v>9</v>
      </c>
      <c r="P14" s="65">
        <f>VLOOKUP($A14,'Return Data'!$B$7:$R$2292,11,0)</f>
        <v>3.1172</v>
      </c>
      <c r="Q14" s="66">
        <f t="shared" si="8"/>
        <v>10</v>
      </c>
      <c r="R14" s="65">
        <f>VLOOKUP($A14,'Return Data'!$B$7:$R$2292,12,0)</f>
        <v>3.1128999999999998</v>
      </c>
      <c r="S14" s="66">
        <f t="shared" si="9"/>
        <v>12</v>
      </c>
      <c r="T14" s="65">
        <f>VLOOKUP($A14,'Return Data'!$B$7:$R$2292,13,0)</f>
        <v>3.0840000000000001</v>
      </c>
      <c r="U14" s="66">
        <f t="shared" si="10"/>
        <v>10</v>
      </c>
      <c r="V14" s="65"/>
      <c r="W14" s="66"/>
      <c r="X14" s="65"/>
      <c r="Y14" s="66"/>
      <c r="Z14" s="65">
        <f>VLOOKUP($A14,'Return Data'!$B$7:$R$2292,16,0)</f>
        <v>4.0784000000000002</v>
      </c>
      <c r="AA14" s="67">
        <f t="shared" si="7"/>
        <v>8</v>
      </c>
    </row>
    <row r="15" spans="1:27" x14ac:dyDescent="0.3">
      <c r="A15" s="63" t="s">
        <v>1292</v>
      </c>
      <c r="B15" s="64">
        <f>VLOOKUP($A15,'Return Data'!$B$7:$R$2292,3,0)</f>
        <v>44535</v>
      </c>
      <c r="C15" s="65">
        <f>VLOOKUP($A15,'Return Data'!$B$7:$R$2292,4,0)</f>
        <v>1089.0056</v>
      </c>
      <c r="D15" s="65">
        <f>VLOOKUP($A15,'Return Data'!$B$7:$R$2292,5,0)</f>
        <v>3.2682000000000002</v>
      </c>
      <c r="E15" s="66">
        <f t="shared" si="0"/>
        <v>19</v>
      </c>
      <c r="F15" s="65">
        <f>VLOOKUP($A15,'Return Data'!$B$7:$R$2292,6,0)</f>
        <v>3.2631999999999999</v>
      </c>
      <c r="G15" s="66">
        <f t="shared" si="1"/>
        <v>18</v>
      </c>
      <c r="H15" s="65">
        <f>VLOOKUP($A15,'Return Data'!$B$7:$R$2292,7,0)</f>
        <v>3.1859999999999999</v>
      </c>
      <c r="I15" s="66">
        <f t="shared" si="2"/>
        <v>17</v>
      </c>
      <c r="J15" s="65">
        <f>VLOOKUP($A15,'Return Data'!$B$7:$R$2292,8,0)</f>
        <v>3.3066</v>
      </c>
      <c r="K15" s="66">
        <f t="shared" si="3"/>
        <v>2</v>
      </c>
      <c r="L15" s="65">
        <f>VLOOKUP($A15,'Return Data'!$B$7:$R$2292,9,0)</f>
        <v>3.2589000000000001</v>
      </c>
      <c r="M15" s="66">
        <f t="shared" si="4"/>
        <v>8</v>
      </c>
      <c r="N15" s="65">
        <f>VLOOKUP($A15,'Return Data'!$B$7:$R$2292,10,0)</f>
        <v>3.1467000000000001</v>
      </c>
      <c r="O15" s="66">
        <f t="shared" si="5"/>
        <v>11</v>
      </c>
      <c r="P15" s="65">
        <f>VLOOKUP($A15,'Return Data'!$B$7:$R$2292,11,0)</f>
        <v>3.0943999999999998</v>
      </c>
      <c r="Q15" s="66">
        <f t="shared" si="8"/>
        <v>12</v>
      </c>
      <c r="R15" s="65">
        <f>VLOOKUP($A15,'Return Data'!$B$7:$R$2292,12,0)</f>
        <v>3.1023999999999998</v>
      </c>
      <c r="S15" s="66">
        <f t="shared" si="9"/>
        <v>13</v>
      </c>
      <c r="T15" s="65">
        <f>VLOOKUP($A15,'Return Data'!$B$7:$R$2292,13,0)</f>
        <v>3.0975999999999999</v>
      </c>
      <c r="U15" s="66">
        <f t="shared" si="10"/>
        <v>8</v>
      </c>
      <c r="V15" s="65"/>
      <c r="W15" s="66"/>
      <c r="X15" s="65"/>
      <c r="Y15" s="66"/>
      <c r="Z15" s="65">
        <f>VLOOKUP($A15,'Return Data'!$B$7:$R$2292,16,0)</f>
        <v>3.6568000000000001</v>
      </c>
      <c r="AA15" s="67">
        <f t="shared" si="7"/>
        <v>17</v>
      </c>
    </row>
    <row r="16" spans="1:27" x14ac:dyDescent="0.3">
      <c r="A16" s="63" t="s">
        <v>1293</v>
      </c>
      <c r="B16" s="64">
        <f>VLOOKUP($A16,'Return Data'!$B$7:$R$2292,3,0)</f>
        <v>44535</v>
      </c>
      <c r="C16" s="65">
        <f>VLOOKUP($A16,'Return Data'!$B$7:$R$2292,4,0)</f>
        <v>1097.0062</v>
      </c>
      <c r="D16" s="65">
        <f>VLOOKUP($A16,'Return Data'!$B$7:$R$2292,5,0)</f>
        <v>3.2795999999999998</v>
      </c>
      <c r="E16" s="66">
        <f t="shared" si="0"/>
        <v>18</v>
      </c>
      <c r="F16" s="65">
        <f>VLOOKUP($A16,'Return Data'!$B$7:$R$2292,6,0)</f>
        <v>3.2738</v>
      </c>
      <c r="G16" s="66">
        <f t="shared" si="1"/>
        <v>17</v>
      </c>
      <c r="H16" s="65">
        <f>VLOOKUP($A16,'Return Data'!$B$7:$R$2292,7,0)</f>
        <v>3.1793999999999998</v>
      </c>
      <c r="I16" s="66">
        <f t="shared" si="2"/>
        <v>19</v>
      </c>
      <c r="J16" s="65">
        <f>VLOOKUP($A16,'Return Data'!$B$7:$R$2292,8,0)</f>
        <v>3.1987999999999999</v>
      </c>
      <c r="K16" s="66">
        <f t="shared" si="3"/>
        <v>18</v>
      </c>
      <c r="L16" s="65">
        <f>VLOOKUP($A16,'Return Data'!$B$7:$R$2292,9,0)</f>
        <v>3.2029999999999998</v>
      </c>
      <c r="M16" s="66">
        <f t="shared" si="4"/>
        <v>17</v>
      </c>
      <c r="N16" s="65">
        <f>VLOOKUP($A16,'Return Data'!$B$7:$R$2292,10,0)</f>
        <v>3.129</v>
      </c>
      <c r="O16" s="66">
        <f t="shared" si="5"/>
        <v>14</v>
      </c>
      <c r="P16" s="65">
        <f>VLOOKUP($A16,'Return Data'!$B$7:$R$2292,11,0)</f>
        <v>3.0893000000000002</v>
      </c>
      <c r="Q16" s="66">
        <f t="shared" si="8"/>
        <v>16</v>
      </c>
      <c r="R16" s="65">
        <f>VLOOKUP($A16,'Return Data'!$B$7:$R$2292,12,0)</f>
        <v>3.0962999999999998</v>
      </c>
      <c r="S16" s="66">
        <f t="shared" si="9"/>
        <v>18</v>
      </c>
      <c r="T16" s="65">
        <f>VLOOKUP($A16,'Return Data'!$B$7:$R$2292,13,0)</f>
        <v>3.0668000000000002</v>
      </c>
      <c r="U16" s="66">
        <f t="shared" si="10"/>
        <v>16</v>
      </c>
      <c r="V16" s="65"/>
      <c r="W16" s="66"/>
      <c r="X16" s="65"/>
      <c r="Y16" s="66"/>
      <c r="Z16" s="65">
        <f>VLOOKUP($A16,'Return Data'!$B$7:$R$2292,16,0)</f>
        <v>3.6524999999999999</v>
      </c>
      <c r="AA16" s="67">
        <f t="shared" si="7"/>
        <v>19</v>
      </c>
    </row>
    <row r="17" spans="1:27" x14ac:dyDescent="0.3">
      <c r="A17" s="63" t="s">
        <v>1295</v>
      </c>
      <c r="B17" s="64">
        <f>VLOOKUP($A17,'Return Data'!$B$7:$R$2292,3,0)</f>
        <v>44535</v>
      </c>
      <c r="C17" s="65">
        <f>VLOOKUP($A17,'Return Data'!$B$7:$R$2292,4,0)</f>
        <v>3103.9032999999999</v>
      </c>
      <c r="D17" s="65">
        <f>VLOOKUP($A17,'Return Data'!$B$7:$R$2292,5,0)</f>
        <v>3.2532000000000001</v>
      </c>
      <c r="E17" s="66">
        <f t="shared" si="0"/>
        <v>21</v>
      </c>
      <c r="F17" s="65">
        <f>VLOOKUP($A17,'Return Data'!$B$7:$R$2292,6,0)</f>
        <v>3.2241</v>
      </c>
      <c r="G17" s="66">
        <f t="shared" si="1"/>
        <v>24</v>
      </c>
      <c r="H17" s="65">
        <f>VLOOKUP($A17,'Return Data'!$B$7:$R$2292,7,0)</f>
        <v>3.1602999999999999</v>
      </c>
      <c r="I17" s="66">
        <f t="shared" si="2"/>
        <v>22</v>
      </c>
      <c r="J17" s="65">
        <f>VLOOKUP($A17,'Return Data'!$B$7:$R$2292,8,0)</f>
        <v>3.1858</v>
      </c>
      <c r="K17" s="66">
        <f t="shared" si="3"/>
        <v>22</v>
      </c>
      <c r="L17" s="65">
        <f>VLOOKUP($A17,'Return Data'!$B$7:$R$2292,9,0)</f>
        <v>3.1996000000000002</v>
      </c>
      <c r="M17" s="66">
        <f t="shared" si="4"/>
        <v>19</v>
      </c>
      <c r="N17" s="65">
        <f>VLOOKUP($A17,'Return Data'!$B$7:$R$2292,10,0)</f>
        <v>3.101</v>
      </c>
      <c r="O17" s="66">
        <f t="shared" si="5"/>
        <v>24</v>
      </c>
      <c r="P17" s="65">
        <f>VLOOKUP($A17,'Return Data'!$B$7:$R$2292,11,0)</f>
        <v>3.0579000000000001</v>
      </c>
      <c r="Q17" s="66">
        <f t="shared" si="8"/>
        <v>26</v>
      </c>
      <c r="R17" s="65">
        <f>VLOOKUP($A17,'Return Data'!$B$7:$R$2292,12,0)</f>
        <v>3.0712000000000002</v>
      </c>
      <c r="S17" s="66">
        <f t="shared" si="9"/>
        <v>26</v>
      </c>
      <c r="T17" s="65">
        <f>VLOOKUP($A17,'Return Data'!$B$7:$R$2292,13,0)</f>
        <v>3.0449999999999999</v>
      </c>
      <c r="U17" s="66">
        <f t="shared" si="10"/>
        <v>22</v>
      </c>
      <c r="V17" s="65">
        <f>VLOOKUP($A17,'Return Data'!$B$7:$R$2292,17,0)</f>
        <v>3.1997</v>
      </c>
      <c r="W17" s="66">
        <f>RANK(V17,V$8:V$37,0)</f>
        <v>4</v>
      </c>
      <c r="X17" s="65">
        <f>VLOOKUP($A17,'Return Data'!$B$7:$R$2292,14,0)</f>
        <v>4.0167999999999999</v>
      </c>
      <c r="Y17" s="66">
        <f>RANK(X17,X$8:X$37,0)</f>
        <v>3</v>
      </c>
      <c r="Z17" s="65">
        <f>VLOOKUP($A17,'Return Data'!$B$7:$R$2292,16,0)</f>
        <v>5.8746999999999998</v>
      </c>
      <c r="AA17" s="67">
        <f t="shared" si="7"/>
        <v>4</v>
      </c>
    </row>
    <row r="18" spans="1:27" x14ac:dyDescent="0.3">
      <c r="A18" s="63" t="s">
        <v>1298</v>
      </c>
      <c r="B18" s="64">
        <f>VLOOKUP($A18,'Return Data'!$B$7:$R$2292,3,0)</f>
        <v>44535</v>
      </c>
      <c r="C18" s="65">
        <f>VLOOKUP($A18,'Return Data'!$B$7:$R$2292,4,0)</f>
        <v>1095.7632000000001</v>
      </c>
      <c r="D18" s="65">
        <f>VLOOKUP($A18,'Return Data'!$B$7:$R$2292,5,0)</f>
        <v>3.3498999999999999</v>
      </c>
      <c r="E18" s="66">
        <f t="shared" si="0"/>
        <v>7</v>
      </c>
      <c r="F18" s="65">
        <f>VLOOKUP($A18,'Return Data'!$B$7:$R$2292,6,0)</f>
        <v>3.3353000000000002</v>
      </c>
      <c r="G18" s="66">
        <f t="shared" si="1"/>
        <v>9</v>
      </c>
      <c r="H18" s="65">
        <f>VLOOKUP($A18,'Return Data'!$B$7:$R$2292,7,0)</f>
        <v>3.1964000000000001</v>
      </c>
      <c r="I18" s="66">
        <f t="shared" si="2"/>
        <v>16</v>
      </c>
      <c r="J18" s="65">
        <f>VLOOKUP($A18,'Return Data'!$B$7:$R$2292,8,0)</f>
        <v>3.2027000000000001</v>
      </c>
      <c r="K18" s="66">
        <f t="shared" si="3"/>
        <v>17</v>
      </c>
      <c r="L18" s="65">
        <f>VLOOKUP($A18,'Return Data'!$B$7:$R$2292,9,0)</f>
        <v>3.1917</v>
      </c>
      <c r="M18" s="66">
        <f t="shared" si="4"/>
        <v>22</v>
      </c>
      <c r="N18" s="65">
        <f>VLOOKUP($A18,'Return Data'!$B$7:$R$2292,10,0)</f>
        <v>3.1257999999999999</v>
      </c>
      <c r="O18" s="66">
        <f t="shared" si="5"/>
        <v>16</v>
      </c>
      <c r="P18" s="65">
        <f>VLOOKUP($A18,'Return Data'!$B$7:$R$2292,11,0)</f>
        <v>3.0920999999999998</v>
      </c>
      <c r="Q18" s="66">
        <f t="shared" si="8"/>
        <v>14</v>
      </c>
      <c r="R18" s="65">
        <f>VLOOKUP($A18,'Return Data'!$B$7:$R$2292,12,0)</f>
        <v>3.1017000000000001</v>
      </c>
      <c r="S18" s="66">
        <f t="shared" si="9"/>
        <v>14</v>
      </c>
      <c r="T18" s="65">
        <f>VLOOKUP($A18,'Return Data'!$B$7:$R$2292,13,0)</f>
        <v>3.0752999999999999</v>
      </c>
      <c r="U18" s="66">
        <f t="shared" si="10"/>
        <v>12</v>
      </c>
      <c r="V18" s="65"/>
      <c r="W18" s="66"/>
      <c r="X18" s="65"/>
      <c r="Y18" s="66"/>
      <c r="Z18" s="65">
        <f>VLOOKUP($A18,'Return Data'!$B$7:$R$2292,16,0)</f>
        <v>3.6560999999999999</v>
      </c>
      <c r="AA18" s="67">
        <f t="shared" si="7"/>
        <v>18</v>
      </c>
    </row>
    <row r="19" spans="1:27" x14ac:dyDescent="0.3">
      <c r="A19" s="63" t="s">
        <v>1299</v>
      </c>
      <c r="B19" s="64">
        <f>VLOOKUP($A19,'Return Data'!$B$7:$R$2292,3,0)</f>
        <v>44535</v>
      </c>
      <c r="C19" s="65">
        <f>VLOOKUP($A19,'Return Data'!$B$7:$R$2292,4,0)</f>
        <v>113.0415</v>
      </c>
      <c r="D19" s="65">
        <f>VLOOKUP($A19,'Return Data'!$B$7:$R$2292,5,0)</f>
        <v>3.2294999999999998</v>
      </c>
      <c r="E19" s="66">
        <f t="shared" si="0"/>
        <v>23</v>
      </c>
      <c r="F19" s="65">
        <f>VLOOKUP($A19,'Return Data'!$B$7:$R$2292,6,0)</f>
        <v>3.2298</v>
      </c>
      <c r="G19" s="66">
        <f t="shared" si="1"/>
        <v>22</v>
      </c>
      <c r="H19" s="65">
        <f>VLOOKUP($A19,'Return Data'!$B$7:$R$2292,7,0)</f>
        <v>3.1432000000000002</v>
      </c>
      <c r="I19" s="66">
        <f t="shared" si="2"/>
        <v>26</v>
      </c>
      <c r="J19" s="65">
        <f>VLOOKUP($A19,'Return Data'!$B$7:$R$2292,8,0)</f>
        <v>3.1612</v>
      </c>
      <c r="K19" s="66">
        <f t="shared" si="3"/>
        <v>24</v>
      </c>
      <c r="L19" s="65">
        <f>VLOOKUP($A19,'Return Data'!$B$7:$R$2292,9,0)</f>
        <v>3.1964999999999999</v>
      </c>
      <c r="M19" s="66">
        <f t="shared" si="4"/>
        <v>21</v>
      </c>
      <c r="N19" s="65">
        <f>VLOOKUP($A19,'Return Data'!$B$7:$R$2292,10,0)</f>
        <v>3.1073</v>
      </c>
      <c r="O19" s="66">
        <f t="shared" si="5"/>
        <v>21</v>
      </c>
      <c r="P19" s="65">
        <f>VLOOKUP($A19,'Return Data'!$B$7:$R$2292,11,0)</f>
        <v>3.0621</v>
      </c>
      <c r="Q19" s="66">
        <f t="shared" si="8"/>
        <v>24</v>
      </c>
      <c r="R19" s="65">
        <f>VLOOKUP($A19,'Return Data'!$B$7:$R$2292,12,0)</f>
        <v>3.0832999999999999</v>
      </c>
      <c r="S19" s="66">
        <f t="shared" si="9"/>
        <v>23</v>
      </c>
      <c r="T19" s="65">
        <f>VLOOKUP($A19,'Return Data'!$B$7:$R$2292,13,0)</f>
        <v>3.0548999999999999</v>
      </c>
      <c r="U19" s="66">
        <f t="shared" si="10"/>
        <v>19</v>
      </c>
      <c r="V19" s="65"/>
      <c r="W19" s="66"/>
      <c r="X19" s="65"/>
      <c r="Y19" s="66"/>
      <c r="Z19" s="65">
        <f>VLOOKUP($A19,'Return Data'!$B$7:$R$2292,16,0)</f>
        <v>4.0853999999999999</v>
      </c>
      <c r="AA19" s="67">
        <f t="shared" si="7"/>
        <v>6</v>
      </c>
    </row>
    <row r="20" spans="1:27" x14ac:dyDescent="0.3">
      <c r="A20" s="63" t="s">
        <v>1302</v>
      </c>
      <c r="B20" s="64">
        <f>VLOOKUP($A20,'Return Data'!$B$7:$R$2292,3,0)</f>
        <v>44535</v>
      </c>
      <c r="C20" s="65">
        <f>VLOOKUP($A20,'Return Data'!$B$7:$R$2292,4,0)</f>
        <v>1117.8154999999999</v>
      </c>
      <c r="D20" s="65">
        <f>VLOOKUP($A20,'Return Data'!$B$7:$R$2292,5,0)</f>
        <v>3.1676000000000002</v>
      </c>
      <c r="E20" s="66">
        <f t="shared" si="0"/>
        <v>28</v>
      </c>
      <c r="F20" s="65">
        <f>VLOOKUP($A20,'Return Data'!$B$7:$R$2292,6,0)</f>
        <v>3.1692999999999998</v>
      </c>
      <c r="G20" s="66">
        <f t="shared" si="1"/>
        <v>28</v>
      </c>
      <c r="H20" s="65">
        <f>VLOOKUP($A20,'Return Data'!$B$7:$R$2292,7,0)</f>
        <v>3.1267999999999998</v>
      </c>
      <c r="I20" s="66">
        <f t="shared" si="2"/>
        <v>27</v>
      </c>
      <c r="J20" s="65">
        <f>VLOOKUP($A20,'Return Data'!$B$7:$R$2292,8,0)</f>
        <v>3.1539000000000001</v>
      </c>
      <c r="K20" s="66">
        <f t="shared" si="3"/>
        <v>25</v>
      </c>
      <c r="L20" s="65">
        <f>VLOOKUP($A20,'Return Data'!$B$7:$R$2292,9,0)</f>
        <v>3.1591999999999998</v>
      </c>
      <c r="M20" s="66">
        <f t="shared" si="4"/>
        <v>26</v>
      </c>
      <c r="N20" s="65">
        <f>VLOOKUP($A20,'Return Data'!$B$7:$R$2292,10,0)</f>
        <v>3.0950000000000002</v>
      </c>
      <c r="O20" s="66">
        <f t="shared" si="5"/>
        <v>26</v>
      </c>
      <c r="P20" s="65">
        <f>VLOOKUP($A20,'Return Data'!$B$7:$R$2292,11,0)</f>
        <v>3.0604</v>
      </c>
      <c r="Q20" s="66">
        <f t="shared" si="8"/>
        <v>25</v>
      </c>
      <c r="R20" s="65">
        <f>VLOOKUP($A20,'Return Data'!$B$7:$R$2292,12,0)</f>
        <v>3.0743</v>
      </c>
      <c r="S20" s="66">
        <f t="shared" si="9"/>
        <v>25</v>
      </c>
      <c r="T20" s="65">
        <f>VLOOKUP($A20,'Return Data'!$B$7:$R$2292,13,0)</f>
        <v>3.0427</v>
      </c>
      <c r="U20" s="66">
        <f t="shared" si="10"/>
        <v>23</v>
      </c>
      <c r="V20" s="65"/>
      <c r="W20" s="66"/>
      <c r="X20" s="65"/>
      <c r="Y20" s="66"/>
      <c r="Z20" s="65">
        <f>VLOOKUP($A20,'Return Data'!$B$7:$R$2292,16,0)</f>
        <v>3.9399000000000002</v>
      </c>
      <c r="AA20" s="67">
        <f t="shared" si="7"/>
        <v>11</v>
      </c>
    </row>
    <row r="21" spans="1:27" x14ac:dyDescent="0.3">
      <c r="A21" s="63" t="s">
        <v>1304</v>
      </c>
      <c r="B21" s="64">
        <f>VLOOKUP($A21,'Return Data'!$B$7:$R$2292,3,0)</f>
        <v>44535</v>
      </c>
      <c r="C21" s="65">
        <f>VLOOKUP($A21,'Return Data'!$B$7:$R$2292,4,0)</f>
        <v>1087.249</v>
      </c>
      <c r="D21" s="65">
        <f>VLOOKUP($A21,'Return Data'!$B$7:$R$2292,5,0)</f>
        <v>3.2902999999999998</v>
      </c>
      <c r="E21" s="66">
        <f t="shared" si="0"/>
        <v>15</v>
      </c>
      <c r="F21" s="65">
        <f>VLOOKUP($A21,'Return Data'!$B$7:$R$2292,6,0)</f>
        <v>3.2886000000000002</v>
      </c>
      <c r="G21" s="66">
        <f t="shared" si="1"/>
        <v>15</v>
      </c>
      <c r="H21" s="65">
        <f>VLOOKUP($A21,'Return Data'!$B$7:$R$2292,7,0)</f>
        <v>3.1450999999999998</v>
      </c>
      <c r="I21" s="66">
        <f t="shared" si="2"/>
        <v>25</v>
      </c>
      <c r="J21" s="65">
        <f>VLOOKUP($A21,'Return Data'!$B$7:$R$2292,8,0)</f>
        <v>3.1309</v>
      </c>
      <c r="K21" s="66">
        <f t="shared" si="3"/>
        <v>28</v>
      </c>
      <c r="L21" s="65">
        <f>VLOOKUP($A21,'Return Data'!$B$7:$R$2292,9,0)</f>
        <v>3.1084999999999998</v>
      </c>
      <c r="M21" s="66">
        <f t="shared" si="4"/>
        <v>28</v>
      </c>
      <c r="N21" s="65">
        <f>VLOOKUP($A21,'Return Data'!$B$7:$R$2292,10,0)</f>
        <v>3.0335000000000001</v>
      </c>
      <c r="O21" s="66">
        <f t="shared" si="5"/>
        <v>29</v>
      </c>
      <c r="P21" s="65">
        <f>VLOOKUP($A21,'Return Data'!$B$7:$R$2292,11,0)</f>
        <v>3.0005999999999999</v>
      </c>
      <c r="Q21" s="66">
        <f t="shared" si="8"/>
        <v>30</v>
      </c>
      <c r="R21" s="65">
        <f>VLOOKUP($A21,'Return Data'!$B$7:$R$2292,12,0)</f>
        <v>3.0152999999999999</v>
      </c>
      <c r="S21" s="66">
        <f t="shared" si="9"/>
        <v>30</v>
      </c>
      <c r="T21" s="65">
        <f>VLOOKUP($A21,'Return Data'!$B$7:$R$2292,13,0)</f>
        <v>2.9940000000000002</v>
      </c>
      <c r="U21" s="66">
        <f t="shared" si="10"/>
        <v>26</v>
      </c>
      <c r="V21" s="65"/>
      <c r="W21" s="66"/>
      <c r="X21" s="65"/>
      <c r="Y21" s="66"/>
      <c r="Z21" s="65">
        <f>VLOOKUP($A21,'Return Data'!$B$7:$R$2292,16,0)</f>
        <v>3.5264000000000002</v>
      </c>
      <c r="AA21" s="67">
        <f t="shared" si="7"/>
        <v>23</v>
      </c>
    </row>
    <row r="22" spans="1:27" x14ac:dyDescent="0.3">
      <c r="A22" s="63" t="s">
        <v>1306</v>
      </c>
      <c r="B22" s="64">
        <f>VLOOKUP($A22,'Return Data'!$B$7:$R$2292,3,0)</f>
        <v>44535</v>
      </c>
      <c r="C22" s="65">
        <f>VLOOKUP($A22,'Return Data'!$B$7:$R$2292,4,0)</f>
        <v>1061.7348999999999</v>
      </c>
      <c r="D22" s="65">
        <f>VLOOKUP($A22,'Return Data'!$B$7:$R$2292,5,0)</f>
        <v>3.2454999999999998</v>
      </c>
      <c r="E22" s="66">
        <f t="shared" si="0"/>
        <v>22</v>
      </c>
      <c r="F22" s="65">
        <f>VLOOKUP($A22,'Return Data'!$B$7:$R$2292,6,0)</f>
        <v>3.2437999999999998</v>
      </c>
      <c r="G22" s="66">
        <f t="shared" si="1"/>
        <v>21</v>
      </c>
      <c r="H22" s="65">
        <f>VLOOKUP($A22,'Return Data'!$B$7:$R$2292,7,0)</f>
        <v>3.177</v>
      </c>
      <c r="I22" s="66">
        <f t="shared" si="2"/>
        <v>20</v>
      </c>
      <c r="J22" s="65">
        <f>VLOOKUP($A22,'Return Data'!$B$7:$R$2292,8,0)</f>
        <v>3.1939000000000002</v>
      </c>
      <c r="K22" s="66">
        <f t="shared" si="3"/>
        <v>19</v>
      </c>
      <c r="L22" s="65">
        <f>VLOOKUP($A22,'Return Data'!$B$7:$R$2292,9,0)</f>
        <v>3.2311000000000001</v>
      </c>
      <c r="M22" s="66">
        <f t="shared" si="4"/>
        <v>12</v>
      </c>
      <c r="N22" s="65">
        <f>VLOOKUP($A22,'Return Data'!$B$7:$R$2292,10,0)</f>
        <v>3.1522000000000001</v>
      </c>
      <c r="O22" s="66">
        <f t="shared" si="5"/>
        <v>10</v>
      </c>
      <c r="P22" s="65">
        <f>VLOOKUP($A22,'Return Data'!$B$7:$R$2292,11,0)</f>
        <v>3.1042999999999998</v>
      </c>
      <c r="Q22" s="66">
        <f t="shared" si="8"/>
        <v>11</v>
      </c>
      <c r="R22" s="65">
        <f>VLOOKUP($A22,'Return Data'!$B$7:$R$2292,12,0)</f>
        <v>3.1156999999999999</v>
      </c>
      <c r="S22" s="66">
        <f>RANK(R22,R$8:R$37,0)</f>
        <v>10</v>
      </c>
      <c r="T22" s="65"/>
      <c r="U22" s="66"/>
      <c r="V22" s="65"/>
      <c r="W22" s="66"/>
      <c r="X22" s="65"/>
      <c r="Y22" s="66"/>
      <c r="Z22" s="65">
        <f>VLOOKUP($A22,'Return Data'!$B$7:$R$2292,16,0)</f>
        <v>3.1867000000000001</v>
      </c>
      <c r="AA22" s="67">
        <f t="shared" si="7"/>
        <v>30</v>
      </c>
    </row>
    <row r="23" spans="1:27" x14ac:dyDescent="0.3">
      <c r="A23" s="63" t="s">
        <v>1308</v>
      </c>
      <c r="B23" s="64">
        <f>VLOOKUP($A23,'Return Data'!$B$7:$R$2292,3,0)</f>
        <v>44535</v>
      </c>
      <c r="C23" s="65">
        <f>VLOOKUP($A23,'Return Data'!$B$7:$R$2292,4,0)</f>
        <v>1070.6966</v>
      </c>
      <c r="D23" s="65">
        <f>VLOOKUP($A23,'Return Data'!$B$7:$R$2292,5,0)</f>
        <v>3.14</v>
      </c>
      <c r="E23" s="66">
        <f t="shared" si="0"/>
        <v>29</v>
      </c>
      <c r="F23" s="65">
        <f>VLOOKUP($A23,'Return Data'!$B$7:$R$2292,6,0)</f>
        <v>3.1404999999999998</v>
      </c>
      <c r="G23" s="66">
        <f t="shared" si="1"/>
        <v>29</v>
      </c>
      <c r="H23" s="65">
        <f>VLOOKUP($A23,'Return Data'!$B$7:$R$2292,7,0)</f>
        <v>3.0737999999999999</v>
      </c>
      <c r="I23" s="66">
        <f t="shared" si="2"/>
        <v>29</v>
      </c>
      <c r="J23" s="65">
        <f>VLOOKUP($A23,'Return Data'!$B$7:$R$2292,8,0)</f>
        <v>3.1</v>
      </c>
      <c r="K23" s="66">
        <f t="shared" si="3"/>
        <v>29</v>
      </c>
      <c r="L23" s="65">
        <f>VLOOKUP($A23,'Return Data'!$B$7:$R$2292,9,0)</f>
        <v>3.1004</v>
      </c>
      <c r="M23" s="66">
        <f t="shared" si="4"/>
        <v>29</v>
      </c>
      <c r="N23" s="65">
        <f>VLOOKUP($A23,'Return Data'!$B$7:$R$2292,10,0)</f>
        <v>3.0489999999999999</v>
      </c>
      <c r="O23" s="66">
        <f t="shared" si="5"/>
        <v>28</v>
      </c>
      <c r="P23" s="65">
        <f>VLOOKUP($A23,'Return Data'!$B$7:$R$2292,11,0)</f>
        <v>3.0246</v>
      </c>
      <c r="Q23" s="66">
        <f t="shared" si="8"/>
        <v>28</v>
      </c>
      <c r="R23" s="65">
        <f>VLOOKUP($A23,'Return Data'!$B$7:$R$2292,12,0)</f>
        <v>3.0278</v>
      </c>
      <c r="S23" s="66">
        <f t="shared" si="9"/>
        <v>28</v>
      </c>
      <c r="T23" s="65">
        <f>VLOOKUP($A23,'Return Data'!$B$7:$R$2292,13,0)</f>
        <v>3.0013000000000001</v>
      </c>
      <c r="U23" s="66">
        <f t="shared" si="10"/>
        <v>25</v>
      </c>
      <c r="V23" s="65"/>
      <c r="W23" s="66"/>
      <c r="X23" s="65"/>
      <c r="Y23" s="66"/>
      <c r="Z23" s="65">
        <f>VLOOKUP($A23,'Return Data'!$B$7:$R$2292,16,0)</f>
        <v>3.2780999999999998</v>
      </c>
      <c r="AA23" s="67">
        <f t="shared" si="7"/>
        <v>29</v>
      </c>
    </row>
    <row r="24" spans="1:27" x14ac:dyDescent="0.3">
      <c r="A24" s="63" t="s">
        <v>1310</v>
      </c>
      <c r="B24" s="64">
        <f>VLOOKUP($A24,'Return Data'!$B$7:$R$2292,3,0)</f>
        <v>44535</v>
      </c>
      <c r="C24" s="65">
        <f>VLOOKUP($A24,'Return Data'!$B$7:$R$2292,4,0)</f>
        <v>1067.4552000000001</v>
      </c>
      <c r="D24" s="65">
        <f>VLOOKUP($A24,'Return Data'!$B$7:$R$2292,5,0)</f>
        <v>3.3410000000000002</v>
      </c>
      <c r="E24" s="66">
        <f t="shared" si="0"/>
        <v>9</v>
      </c>
      <c r="F24" s="65">
        <f>VLOOKUP($A24,'Return Data'!$B$7:$R$2292,6,0)</f>
        <v>3.3416000000000001</v>
      </c>
      <c r="G24" s="66">
        <f t="shared" si="1"/>
        <v>8</v>
      </c>
      <c r="H24" s="65">
        <f>VLOOKUP($A24,'Return Data'!$B$7:$R$2292,7,0)</f>
        <v>3.2181000000000002</v>
      </c>
      <c r="I24" s="66">
        <f t="shared" si="2"/>
        <v>6</v>
      </c>
      <c r="J24" s="65">
        <f>VLOOKUP($A24,'Return Data'!$B$7:$R$2292,8,0)</f>
        <v>3.2128000000000001</v>
      </c>
      <c r="K24" s="66">
        <f t="shared" si="3"/>
        <v>13</v>
      </c>
      <c r="L24" s="65">
        <f>VLOOKUP($A24,'Return Data'!$B$7:$R$2292,9,0)</f>
        <v>3.2940999999999998</v>
      </c>
      <c r="M24" s="66">
        <f t="shared" si="4"/>
        <v>2</v>
      </c>
      <c r="N24" s="65">
        <f>VLOOKUP($A24,'Return Data'!$B$7:$R$2292,10,0)</f>
        <v>3.1838000000000002</v>
      </c>
      <c r="O24" s="66">
        <f t="shared" si="5"/>
        <v>4</v>
      </c>
      <c r="P24" s="65">
        <f>VLOOKUP($A24,'Return Data'!$B$7:$R$2292,11,0)</f>
        <v>3.1263999999999998</v>
      </c>
      <c r="Q24" s="66">
        <f t="shared" si="8"/>
        <v>6</v>
      </c>
      <c r="R24" s="65">
        <f>VLOOKUP($A24,'Return Data'!$B$7:$R$2292,12,0)</f>
        <v>3.1549</v>
      </c>
      <c r="S24" s="66">
        <f>RANK(R24,R$8:R$37,0)</f>
        <v>4</v>
      </c>
      <c r="T24" s="65"/>
      <c r="U24" s="66"/>
      <c r="V24" s="65"/>
      <c r="W24" s="66"/>
      <c r="X24" s="65"/>
      <c r="Y24" s="66"/>
      <c r="Z24" s="65">
        <f>VLOOKUP($A24,'Return Data'!$B$7:$R$2292,16,0)</f>
        <v>3.3039000000000001</v>
      </c>
      <c r="AA24" s="67">
        <f t="shared" si="7"/>
        <v>28</v>
      </c>
    </row>
    <row r="25" spans="1:27" x14ac:dyDescent="0.3">
      <c r="A25" s="63" t="s">
        <v>1312</v>
      </c>
      <c r="B25" s="64">
        <f>VLOOKUP($A25,'Return Data'!$B$7:$R$2292,3,0)</f>
        <v>44535</v>
      </c>
      <c r="C25" s="65">
        <f>VLOOKUP($A25,'Return Data'!$B$7:$R$2292,4,0)</f>
        <v>1119.1159</v>
      </c>
      <c r="D25" s="65">
        <f>VLOOKUP($A25,'Return Data'!$B$7:$R$2292,5,0)</f>
        <v>3.3485</v>
      </c>
      <c r="E25" s="66">
        <f t="shared" si="0"/>
        <v>8</v>
      </c>
      <c r="F25" s="65">
        <f>VLOOKUP($A25,'Return Data'!$B$7:$R$2292,6,0)</f>
        <v>3.3504999999999998</v>
      </c>
      <c r="G25" s="66">
        <f t="shared" si="1"/>
        <v>7</v>
      </c>
      <c r="H25" s="65">
        <f>VLOOKUP($A25,'Return Data'!$B$7:$R$2292,7,0)</f>
        <v>3.2107999999999999</v>
      </c>
      <c r="I25" s="66">
        <f t="shared" si="2"/>
        <v>8</v>
      </c>
      <c r="J25" s="65">
        <f>VLOOKUP($A25,'Return Data'!$B$7:$R$2292,8,0)</f>
        <v>3.2153999999999998</v>
      </c>
      <c r="K25" s="66">
        <f t="shared" si="3"/>
        <v>12</v>
      </c>
      <c r="L25" s="65">
        <f>VLOOKUP($A25,'Return Data'!$B$7:$R$2292,9,0)</f>
        <v>3.2023000000000001</v>
      </c>
      <c r="M25" s="66">
        <f t="shared" si="4"/>
        <v>18</v>
      </c>
      <c r="N25" s="65">
        <f>VLOOKUP($A25,'Return Data'!$B$7:$R$2292,10,0)</f>
        <v>3.105</v>
      </c>
      <c r="O25" s="66">
        <f t="shared" si="5"/>
        <v>22</v>
      </c>
      <c r="P25" s="65">
        <f>VLOOKUP($A25,'Return Data'!$B$7:$R$2292,11,0)</f>
        <v>3.0629</v>
      </c>
      <c r="Q25" s="66">
        <f t="shared" si="8"/>
        <v>23</v>
      </c>
      <c r="R25" s="65">
        <f>VLOOKUP($A25,'Return Data'!$B$7:$R$2292,12,0)</f>
        <v>3.0746000000000002</v>
      </c>
      <c r="S25" s="66">
        <f t="shared" si="9"/>
        <v>24</v>
      </c>
      <c r="T25" s="65">
        <f>VLOOKUP($A25,'Return Data'!$B$7:$R$2292,13,0)</f>
        <v>3.0512000000000001</v>
      </c>
      <c r="U25" s="66">
        <f t="shared" si="10"/>
        <v>21</v>
      </c>
      <c r="V25" s="65"/>
      <c r="W25" s="66"/>
      <c r="X25" s="65"/>
      <c r="Y25" s="66"/>
      <c r="Z25" s="65">
        <f>VLOOKUP($A25,'Return Data'!$B$7:$R$2292,16,0)</f>
        <v>3.9702999999999999</v>
      </c>
      <c r="AA25" s="67">
        <f t="shared" si="7"/>
        <v>10</v>
      </c>
    </row>
    <row r="26" spans="1:27" x14ac:dyDescent="0.3">
      <c r="A26" s="63" t="s">
        <v>1314</v>
      </c>
      <c r="B26" s="64">
        <f>VLOOKUP($A26,'Return Data'!$B$7:$R$2292,3,0)</f>
        <v>44535</v>
      </c>
      <c r="C26" s="65">
        <f>VLOOKUP($A26,'Return Data'!$B$7:$R$2292,4,0)</f>
        <v>2602.41433333333</v>
      </c>
      <c r="D26" s="65">
        <f>VLOOKUP($A26,'Return Data'!$B$7:$R$2292,5,0)</f>
        <v>3.3290000000000002</v>
      </c>
      <c r="E26" s="66">
        <f t="shared" si="0"/>
        <v>11</v>
      </c>
      <c r="F26" s="65">
        <f>VLOOKUP($A26,'Return Data'!$B$7:$R$2292,6,0)</f>
        <v>3.3311999999999999</v>
      </c>
      <c r="G26" s="66">
        <f t="shared" si="1"/>
        <v>10</v>
      </c>
      <c r="H26" s="65">
        <f>VLOOKUP($A26,'Return Data'!$B$7:$R$2292,7,0)</f>
        <v>3.2054</v>
      </c>
      <c r="I26" s="66">
        <f t="shared" si="2"/>
        <v>13</v>
      </c>
      <c r="J26" s="65">
        <f>VLOOKUP($A26,'Return Data'!$B$7:$R$2292,8,0)</f>
        <v>3.2345000000000002</v>
      </c>
      <c r="K26" s="66">
        <f t="shared" si="3"/>
        <v>9</v>
      </c>
      <c r="L26" s="65">
        <f>VLOOKUP($A26,'Return Data'!$B$7:$R$2292,9,0)</f>
        <v>3.1913</v>
      </c>
      <c r="M26" s="66">
        <f t="shared" si="4"/>
        <v>23</v>
      </c>
      <c r="N26" s="65">
        <f>VLOOKUP($A26,'Return Data'!$B$7:$R$2292,10,0)</f>
        <v>3.1187</v>
      </c>
      <c r="O26" s="66">
        <f t="shared" si="5"/>
        <v>19</v>
      </c>
      <c r="P26" s="65">
        <f>VLOOKUP($A26,'Return Data'!$B$7:$R$2292,11,0)</f>
        <v>3.0815999999999999</v>
      </c>
      <c r="Q26" s="66">
        <f t="shared" si="8"/>
        <v>18</v>
      </c>
      <c r="R26" s="65">
        <f>VLOOKUP($A26,'Return Data'!$B$7:$R$2292,12,0)</f>
        <v>3.1</v>
      </c>
      <c r="S26" s="66">
        <f t="shared" si="9"/>
        <v>16</v>
      </c>
      <c r="T26" s="65">
        <f>VLOOKUP($A26,'Return Data'!$B$7:$R$2292,13,0)</f>
        <v>3.0752999999999999</v>
      </c>
      <c r="U26" s="66">
        <f t="shared" si="10"/>
        <v>12</v>
      </c>
      <c r="V26" s="65">
        <f>VLOOKUP($A26,'Return Data'!$B$7:$R$2292,17,0)</f>
        <v>3.1364000000000001</v>
      </c>
      <c r="W26" s="66">
        <f t="shared" ref="W26:W36" si="11">RANK(V26,V$8:V$37,0)</f>
        <v>5</v>
      </c>
      <c r="X26" s="65">
        <f>VLOOKUP($A26,'Return Data'!$B$7:$R$2292,14,0)</f>
        <v>3.7776000000000001</v>
      </c>
      <c r="Y26" s="66">
        <f t="shared" ref="Y26:Y36" si="12">RANK(X26,X$8:X$37,0)</f>
        <v>4</v>
      </c>
      <c r="Z26" s="65">
        <f>VLOOKUP($A26,'Return Data'!$B$7:$R$2292,16,0)</f>
        <v>6.5690999999999997</v>
      </c>
      <c r="AA26" s="67">
        <f t="shared" si="7"/>
        <v>1</v>
      </c>
    </row>
    <row r="27" spans="1:27" x14ac:dyDescent="0.3">
      <c r="A27" s="63" t="s">
        <v>1316</v>
      </c>
      <c r="B27" s="64">
        <f>VLOOKUP($A27,'Return Data'!$B$7:$R$2292,3,0)</f>
        <v>44535</v>
      </c>
      <c r="C27" s="65">
        <f>VLOOKUP($A27,'Return Data'!$B$7:$R$2292,4,0)</f>
        <v>1086.5962999999999</v>
      </c>
      <c r="D27" s="65">
        <f>VLOOKUP($A27,'Return Data'!$B$7:$R$2292,5,0)</f>
        <v>3.2216999999999998</v>
      </c>
      <c r="E27" s="66">
        <f t="shared" si="0"/>
        <v>25</v>
      </c>
      <c r="F27" s="65">
        <f>VLOOKUP($A27,'Return Data'!$B$7:$R$2292,6,0)</f>
        <v>3.2210999999999999</v>
      </c>
      <c r="G27" s="66">
        <f t="shared" si="1"/>
        <v>25</v>
      </c>
      <c r="H27" s="65">
        <f>VLOOKUP($A27,'Return Data'!$B$7:$R$2292,7,0)</f>
        <v>3.1676000000000002</v>
      </c>
      <c r="I27" s="66">
        <f t="shared" si="2"/>
        <v>21</v>
      </c>
      <c r="J27" s="65">
        <f>VLOOKUP($A27,'Return Data'!$B$7:$R$2292,8,0)</f>
        <v>3.1907000000000001</v>
      </c>
      <c r="K27" s="66">
        <f t="shared" si="3"/>
        <v>20</v>
      </c>
      <c r="L27" s="65">
        <f>VLOOKUP($A27,'Return Data'!$B$7:$R$2292,9,0)</f>
        <v>3.206</v>
      </c>
      <c r="M27" s="66">
        <f t="shared" si="4"/>
        <v>15</v>
      </c>
      <c r="N27" s="65">
        <f>VLOOKUP($A27,'Return Data'!$B$7:$R$2292,10,0)</f>
        <v>3.1160000000000001</v>
      </c>
      <c r="O27" s="66">
        <f t="shared" si="5"/>
        <v>20</v>
      </c>
      <c r="P27" s="65">
        <f>VLOOKUP($A27,'Return Data'!$B$7:$R$2292,11,0)</f>
        <v>3.0781999999999998</v>
      </c>
      <c r="Q27" s="66">
        <f t="shared" si="8"/>
        <v>20</v>
      </c>
      <c r="R27" s="65">
        <f>VLOOKUP($A27,'Return Data'!$B$7:$R$2292,12,0)</f>
        <v>3.0865999999999998</v>
      </c>
      <c r="S27" s="66">
        <f t="shared" si="9"/>
        <v>20</v>
      </c>
      <c r="T27" s="65">
        <f>VLOOKUP($A27,'Return Data'!$B$7:$R$2292,13,0)</f>
        <v>3.0541</v>
      </c>
      <c r="U27" s="66">
        <f t="shared" si="10"/>
        <v>20</v>
      </c>
      <c r="V27" s="65"/>
      <c r="W27" s="66"/>
      <c r="X27" s="65"/>
      <c r="Y27" s="66"/>
      <c r="Z27" s="65">
        <f>VLOOKUP($A27,'Return Data'!$B$7:$R$2292,16,0)</f>
        <v>3.5177</v>
      </c>
      <c r="AA27" s="67">
        <f t="shared" si="7"/>
        <v>24</v>
      </c>
    </row>
    <row r="28" spans="1:27" x14ac:dyDescent="0.3">
      <c r="A28" s="63" t="s">
        <v>1318</v>
      </c>
      <c r="B28" s="64">
        <f>VLOOKUP($A28,'Return Data'!$B$7:$R$2292,3,0)</f>
        <v>44535</v>
      </c>
      <c r="C28" s="65">
        <f>VLOOKUP($A28,'Return Data'!$B$7:$R$2292,4,0)</f>
        <v>1085.7891999999999</v>
      </c>
      <c r="D28" s="65">
        <f>VLOOKUP($A28,'Return Data'!$B$7:$R$2292,5,0)</f>
        <v>3.4089999999999998</v>
      </c>
      <c r="E28" s="66">
        <f t="shared" si="0"/>
        <v>4</v>
      </c>
      <c r="F28" s="65">
        <f>VLOOKUP($A28,'Return Data'!$B$7:$R$2292,6,0)</f>
        <v>3.4096000000000002</v>
      </c>
      <c r="G28" s="66">
        <f t="shared" si="1"/>
        <v>4</v>
      </c>
      <c r="H28" s="65">
        <f>VLOOKUP($A28,'Return Data'!$B$7:$R$2292,7,0)</f>
        <v>3.2614000000000001</v>
      </c>
      <c r="I28" s="66">
        <f t="shared" si="2"/>
        <v>4</v>
      </c>
      <c r="J28" s="65">
        <f>VLOOKUP($A28,'Return Data'!$B$7:$R$2292,8,0)</f>
        <v>3.2776000000000001</v>
      </c>
      <c r="K28" s="66">
        <f t="shared" si="3"/>
        <v>5</v>
      </c>
      <c r="L28" s="65">
        <f>VLOOKUP($A28,'Return Data'!$B$7:$R$2292,9,0)</f>
        <v>3.2597999999999998</v>
      </c>
      <c r="M28" s="66">
        <f t="shared" si="4"/>
        <v>7</v>
      </c>
      <c r="N28" s="65">
        <f>VLOOKUP($A28,'Return Data'!$B$7:$R$2292,10,0)</f>
        <v>3.1623000000000001</v>
      </c>
      <c r="O28" s="66">
        <f t="shared" si="5"/>
        <v>8</v>
      </c>
      <c r="P28" s="65">
        <f>VLOOKUP($A28,'Return Data'!$B$7:$R$2292,11,0)</f>
        <v>3.1255000000000002</v>
      </c>
      <c r="Q28" s="66">
        <f t="shared" si="8"/>
        <v>7</v>
      </c>
      <c r="R28" s="65">
        <f>VLOOKUP($A28,'Return Data'!$B$7:$R$2292,12,0)</f>
        <v>3.1385999999999998</v>
      </c>
      <c r="S28" s="66">
        <f t="shared" si="9"/>
        <v>8</v>
      </c>
      <c r="T28" s="65">
        <f>VLOOKUP($A28,'Return Data'!$B$7:$R$2292,13,0)</f>
        <v>3.1044999999999998</v>
      </c>
      <c r="U28" s="66">
        <f t="shared" si="10"/>
        <v>7</v>
      </c>
      <c r="V28" s="65"/>
      <c r="W28" s="66"/>
      <c r="X28" s="65"/>
      <c r="Y28" s="66"/>
      <c r="Z28" s="65">
        <f>VLOOKUP($A28,'Return Data'!$B$7:$R$2292,16,0)</f>
        <v>3.5299</v>
      </c>
      <c r="AA28" s="67">
        <f t="shared" si="7"/>
        <v>22</v>
      </c>
    </row>
    <row r="29" spans="1:27" x14ac:dyDescent="0.3">
      <c r="A29" s="63" t="s">
        <v>1320</v>
      </c>
      <c r="B29" s="64">
        <f>VLOOKUP($A29,'Return Data'!$B$7:$R$2292,3,0)</f>
        <v>44535</v>
      </c>
      <c r="C29" s="65">
        <f>VLOOKUP($A29,'Return Data'!$B$7:$R$2292,4,0)</f>
        <v>1075.3340000000001</v>
      </c>
      <c r="D29" s="65">
        <f>VLOOKUP($A29,'Return Data'!$B$7:$R$2292,5,0)</f>
        <v>3.4357000000000002</v>
      </c>
      <c r="E29" s="66">
        <f t="shared" si="0"/>
        <v>1</v>
      </c>
      <c r="F29" s="65">
        <f>VLOOKUP($A29,'Return Data'!$B$7:$R$2292,6,0)</f>
        <v>3.4359999999999999</v>
      </c>
      <c r="G29" s="66">
        <f t="shared" si="1"/>
        <v>1</v>
      </c>
      <c r="H29" s="65">
        <f>VLOOKUP($A29,'Return Data'!$B$7:$R$2292,7,0)</f>
        <v>3.28</v>
      </c>
      <c r="I29" s="66">
        <f t="shared" si="2"/>
        <v>3</v>
      </c>
      <c r="J29" s="65">
        <f>VLOOKUP($A29,'Return Data'!$B$7:$R$2292,8,0)</f>
        <v>3.2816000000000001</v>
      </c>
      <c r="K29" s="66">
        <f t="shared" si="3"/>
        <v>4</v>
      </c>
      <c r="L29" s="65">
        <f>VLOOKUP($A29,'Return Data'!$B$7:$R$2292,9,0)</f>
        <v>3.2368000000000001</v>
      </c>
      <c r="M29" s="66">
        <f t="shared" si="4"/>
        <v>10</v>
      </c>
      <c r="N29" s="65">
        <f>VLOOKUP($A29,'Return Data'!$B$7:$R$2292,10,0)</f>
        <v>3.1640000000000001</v>
      </c>
      <c r="O29" s="66">
        <f t="shared" si="5"/>
        <v>7</v>
      </c>
      <c r="P29" s="65">
        <f>VLOOKUP($A29,'Return Data'!$B$7:$R$2292,11,0)</f>
        <v>3.1385999999999998</v>
      </c>
      <c r="Q29" s="66">
        <f t="shared" si="8"/>
        <v>4</v>
      </c>
      <c r="R29" s="65">
        <f>VLOOKUP($A29,'Return Data'!$B$7:$R$2292,12,0)</f>
        <v>3.1539999999999999</v>
      </c>
      <c r="S29" s="66">
        <f t="shared" si="9"/>
        <v>6</v>
      </c>
      <c r="T29" s="65">
        <f>VLOOKUP($A29,'Return Data'!$B$7:$R$2292,13,0)</f>
        <v>3.1345999999999998</v>
      </c>
      <c r="U29" s="66">
        <f t="shared" ref="U29" si="13">RANK(T29,T$8:T$37,0)</f>
        <v>2</v>
      </c>
      <c r="V29" s="65"/>
      <c r="W29" s="66"/>
      <c r="X29" s="65"/>
      <c r="Y29" s="66"/>
      <c r="Z29" s="65">
        <f>VLOOKUP($A29,'Return Data'!$B$7:$R$2292,16,0)</f>
        <v>3.4481999999999999</v>
      </c>
      <c r="AA29" s="67">
        <f t="shared" si="7"/>
        <v>25</v>
      </c>
    </row>
    <row r="30" spans="1:27" x14ac:dyDescent="0.3">
      <c r="A30" s="63" t="s">
        <v>1322</v>
      </c>
      <c r="B30" s="64">
        <f>VLOOKUP($A30,'Return Data'!$B$7:$R$2292,3,0)</f>
        <v>44535</v>
      </c>
      <c r="C30" s="65">
        <f>VLOOKUP($A30,'Return Data'!$B$7:$R$2292,4,0)</f>
        <v>112.5556</v>
      </c>
      <c r="D30" s="65">
        <f>VLOOKUP($A30,'Return Data'!$B$7:$R$2292,5,0)</f>
        <v>3.2921</v>
      </c>
      <c r="E30" s="66">
        <f t="shared" si="0"/>
        <v>14</v>
      </c>
      <c r="F30" s="65">
        <f>VLOOKUP($A30,'Return Data'!$B$7:$R$2292,6,0)</f>
        <v>3.2978000000000001</v>
      </c>
      <c r="G30" s="66">
        <f t="shared" si="1"/>
        <v>14</v>
      </c>
      <c r="H30" s="65">
        <f>VLOOKUP($A30,'Return Data'!$B$7:$R$2292,7,0)</f>
        <v>3.2124000000000001</v>
      </c>
      <c r="I30" s="66">
        <f t="shared" si="2"/>
        <v>7</v>
      </c>
      <c r="J30" s="65">
        <f>VLOOKUP($A30,'Return Data'!$B$7:$R$2292,8,0)</f>
        <v>3.226</v>
      </c>
      <c r="K30" s="66">
        <f t="shared" si="3"/>
        <v>10</v>
      </c>
      <c r="L30" s="65">
        <f>VLOOKUP($A30,'Return Data'!$B$7:$R$2292,9,0)</f>
        <v>3.2664</v>
      </c>
      <c r="M30" s="66">
        <f t="shared" si="4"/>
        <v>4</v>
      </c>
      <c r="N30" s="65">
        <f>VLOOKUP($A30,'Return Data'!$B$7:$R$2292,10,0)</f>
        <v>3.1404000000000001</v>
      </c>
      <c r="O30" s="66">
        <f t="shared" si="5"/>
        <v>13</v>
      </c>
      <c r="P30" s="65">
        <f>VLOOKUP($A30,'Return Data'!$B$7:$R$2292,11,0)</f>
        <v>3.09</v>
      </c>
      <c r="Q30" s="66">
        <f t="shared" si="8"/>
        <v>15</v>
      </c>
      <c r="R30" s="65">
        <f>VLOOKUP($A30,'Return Data'!$B$7:$R$2292,12,0)</f>
        <v>3.0979000000000001</v>
      </c>
      <c r="S30" s="66">
        <f t="shared" si="9"/>
        <v>17</v>
      </c>
      <c r="T30" s="65">
        <f>VLOOKUP($A30,'Return Data'!$B$7:$R$2292,13,0)</f>
        <v>3.069</v>
      </c>
      <c r="U30" s="66">
        <f t="shared" si="10"/>
        <v>15</v>
      </c>
      <c r="V30" s="65"/>
      <c r="W30" s="66"/>
      <c r="X30" s="65"/>
      <c r="Y30" s="66"/>
      <c r="Z30" s="65">
        <f>VLOOKUP($A30,'Return Data'!$B$7:$R$2292,16,0)</f>
        <v>4.0667999999999997</v>
      </c>
      <c r="AA30" s="67">
        <f t="shared" si="7"/>
        <v>9</v>
      </c>
    </row>
    <row r="31" spans="1:27" x14ac:dyDescent="0.3">
      <c r="A31" s="63" t="s">
        <v>1324</v>
      </c>
      <c r="B31" s="64">
        <f>VLOOKUP($A31,'Return Data'!$B$7:$R$2292,3,0)</f>
        <v>44535</v>
      </c>
      <c r="C31" s="65">
        <f>VLOOKUP($A31,'Return Data'!$B$7:$R$2292,4,0)</f>
        <v>1083.3109999999999</v>
      </c>
      <c r="D31" s="65">
        <f>VLOOKUP($A31,'Return Data'!$B$7:$R$2292,5,0)</f>
        <v>3.2887</v>
      </c>
      <c r="E31" s="66">
        <f t="shared" si="0"/>
        <v>16</v>
      </c>
      <c r="F31" s="65">
        <f>VLOOKUP($A31,'Return Data'!$B$7:$R$2292,6,0)</f>
        <v>3.2624</v>
      </c>
      <c r="G31" s="66">
        <f t="shared" si="1"/>
        <v>19</v>
      </c>
      <c r="H31" s="65">
        <f>VLOOKUP($A31,'Return Data'!$B$7:$R$2292,7,0)</f>
        <v>3.2075999999999998</v>
      </c>
      <c r="I31" s="66">
        <f t="shared" si="2"/>
        <v>11</v>
      </c>
      <c r="J31" s="65">
        <f>VLOOKUP($A31,'Return Data'!$B$7:$R$2292,8,0)</f>
        <v>3.2574000000000001</v>
      </c>
      <c r="K31" s="66">
        <f t="shared" si="3"/>
        <v>6</v>
      </c>
      <c r="L31" s="65">
        <f>VLOOKUP($A31,'Return Data'!$B$7:$R$2292,9,0)</f>
        <v>3.2602000000000002</v>
      </c>
      <c r="M31" s="66">
        <f t="shared" si="4"/>
        <v>6</v>
      </c>
      <c r="N31" s="65">
        <f>VLOOKUP($A31,'Return Data'!$B$7:$R$2292,10,0)</f>
        <v>3.2038000000000002</v>
      </c>
      <c r="O31" s="66">
        <f t="shared" si="5"/>
        <v>2</v>
      </c>
      <c r="P31" s="65">
        <f>VLOOKUP($A31,'Return Data'!$B$7:$R$2292,11,0)</f>
        <v>3.1855000000000002</v>
      </c>
      <c r="Q31" s="66">
        <f t="shared" si="8"/>
        <v>2</v>
      </c>
      <c r="R31" s="65">
        <f>VLOOKUP($A31,'Return Data'!$B$7:$R$2292,12,0)</f>
        <v>3.1937000000000002</v>
      </c>
      <c r="S31" s="66">
        <f t="shared" si="9"/>
        <v>1</v>
      </c>
      <c r="T31" s="65">
        <f>VLOOKUP($A31,'Return Data'!$B$7:$R$2292,13,0)</f>
        <v>3.1551999999999998</v>
      </c>
      <c r="U31" s="66">
        <f t="shared" si="10"/>
        <v>1</v>
      </c>
      <c r="V31" s="65"/>
      <c r="W31" s="66"/>
      <c r="X31" s="65"/>
      <c r="Y31" s="66"/>
      <c r="Z31" s="65">
        <f>VLOOKUP($A31,'Return Data'!$B$7:$R$2292,16,0)</f>
        <v>3.5773000000000001</v>
      </c>
      <c r="AA31" s="67">
        <f t="shared" si="7"/>
        <v>21</v>
      </c>
    </row>
    <row r="32" spans="1:27" x14ac:dyDescent="0.3">
      <c r="A32" s="63" t="s">
        <v>1326</v>
      </c>
      <c r="B32" s="64">
        <f>VLOOKUP($A32,'Return Data'!$B$7:$R$2292,3,0)</f>
        <v>44535</v>
      </c>
      <c r="C32" s="65">
        <f>VLOOKUP($A32,'Return Data'!$B$7:$R$2292,4,0)</f>
        <v>3389.7197000000001</v>
      </c>
      <c r="D32" s="65">
        <f>VLOOKUP($A32,'Return Data'!$B$7:$R$2292,5,0)</f>
        <v>3.3081999999999998</v>
      </c>
      <c r="E32" s="66">
        <f t="shared" si="0"/>
        <v>13</v>
      </c>
      <c r="F32" s="65">
        <f>VLOOKUP($A32,'Return Data'!$B$7:$R$2292,6,0)</f>
        <v>3.3069999999999999</v>
      </c>
      <c r="G32" s="66">
        <f t="shared" si="1"/>
        <v>13</v>
      </c>
      <c r="H32" s="65">
        <f>VLOOKUP($A32,'Return Data'!$B$7:$R$2292,7,0)</f>
        <v>3.2029000000000001</v>
      </c>
      <c r="I32" s="66">
        <f t="shared" si="2"/>
        <v>15</v>
      </c>
      <c r="J32" s="65">
        <f>VLOOKUP($A32,'Return Data'!$B$7:$R$2292,8,0)</f>
        <v>3.2107999999999999</v>
      </c>
      <c r="K32" s="66">
        <f t="shared" si="3"/>
        <v>15</v>
      </c>
      <c r="L32" s="65">
        <f>VLOOKUP($A32,'Return Data'!$B$7:$R$2292,9,0)</f>
        <v>3.1981000000000002</v>
      </c>
      <c r="M32" s="66">
        <f t="shared" si="4"/>
        <v>20</v>
      </c>
      <c r="N32" s="65">
        <f>VLOOKUP($A32,'Return Data'!$B$7:$R$2292,10,0)</f>
        <v>3.1257000000000001</v>
      </c>
      <c r="O32" s="66">
        <f t="shared" si="5"/>
        <v>17</v>
      </c>
      <c r="P32" s="65">
        <f>VLOOKUP($A32,'Return Data'!$B$7:$R$2292,11,0)</f>
        <v>3.0935000000000001</v>
      </c>
      <c r="Q32" s="66">
        <f t="shared" si="8"/>
        <v>13</v>
      </c>
      <c r="R32" s="65">
        <f>VLOOKUP($A32,'Return Data'!$B$7:$R$2292,12,0)</f>
        <v>3.1137999999999999</v>
      </c>
      <c r="S32" s="66">
        <f t="shared" si="9"/>
        <v>11</v>
      </c>
      <c r="T32" s="65">
        <f>VLOOKUP($A32,'Return Data'!$B$7:$R$2292,13,0)</f>
        <v>3.0842999999999998</v>
      </c>
      <c r="U32" s="66">
        <f t="shared" si="10"/>
        <v>9</v>
      </c>
      <c r="V32" s="65">
        <f>VLOOKUP($A32,'Return Data'!$B$7:$R$2292,17,0)</f>
        <v>3.2513000000000001</v>
      </c>
      <c r="W32" s="66">
        <f t="shared" si="11"/>
        <v>2</v>
      </c>
      <c r="X32" s="65">
        <f>VLOOKUP($A32,'Return Data'!$B$7:$R$2292,14,0)</f>
        <v>4.0701000000000001</v>
      </c>
      <c r="Y32" s="66">
        <f t="shared" si="12"/>
        <v>2</v>
      </c>
      <c r="Z32" s="65">
        <f>VLOOKUP($A32,'Return Data'!$B$7:$R$2292,16,0)</f>
        <v>6.5606999999999998</v>
      </c>
      <c r="AA32" s="67">
        <f t="shared" si="7"/>
        <v>2</v>
      </c>
    </row>
    <row r="33" spans="1:27" x14ac:dyDescent="0.3">
      <c r="A33" s="63" t="s">
        <v>1328</v>
      </c>
      <c r="B33" s="64">
        <f>VLOOKUP($A33,'Return Data'!$B$7:$R$2292,3,0)</f>
        <v>44535</v>
      </c>
      <c r="C33" s="65">
        <f>VLOOKUP($A33,'Return Data'!$B$7:$R$2292,4,0)</f>
        <v>1114.7103</v>
      </c>
      <c r="D33" s="65">
        <f>VLOOKUP($A33,'Return Data'!$B$7:$R$2292,5,0)</f>
        <v>3.1175000000000002</v>
      </c>
      <c r="E33" s="66">
        <f t="shared" si="0"/>
        <v>30</v>
      </c>
      <c r="F33" s="65">
        <f>VLOOKUP($A33,'Return Data'!$B$7:$R$2292,6,0)</f>
        <v>3.1015999999999999</v>
      </c>
      <c r="G33" s="66">
        <f t="shared" si="1"/>
        <v>30</v>
      </c>
      <c r="H33" s="65">
        <f>VLOOKUP($A33,'Return Data'!$B$7:$R$2292,7,0)</f>
        <v>3.0849000000000002</v>
      </c>
      <c r="I33" s="66">
        <f t="shared" si="2"/>
        <v>28</v>
      </c>
      <c r="J33" s="65">
        <f>VLOOKUP($A33,'Return Data'!$B$7:$R$2292,8,0)</f>
        <v>3.1516999999999999</v>
      </c>
      <c r="K33" s="66">
        <f t="shared" si="3"/>
        <v>27</v>
      </c>
      <c r="L33" s="65">
        <f>VLOOKUP($A33,'Return Data'!$B$7:$R$2292,9,0)</f>
        <v>3.1202000000000001</v>
      </c>
      <c r="M33" s="66">
        <f t="shared" si="4"/>
        <v>27</v>
      </c>
      <c r="N33" s="65">
        <f>VLOOKUP($A33,'Return Data'!$B$7:$R$2292,10,0)</f>
        <v>3.0676000000000001</v>
      </c>
      <c r="O33" s="66">
        <f t="shared" si="5"/>
        <v>27</v>
      </c>
      <c r="P33" s="65">
        <f>VLOOKUP($A33,'Return Data'!$B$7:$R$2292,11,0)</f>
        <v>3.0253999999999999</v>
      </c>
      <c r="Q33" s="66">
        <f t="shared" si="8"/>
        <v>27</v>
      </c>
      <c r="R33" s="65">
        <f>VLOOKUP($A33,'Return Data'!$B$7:$R$2292,12,0)</f>
        <v>3.0379</v>
      </c>
      <c r="S33" s="66">
        <f t="shared" si="9"/>
        <v>27</v>
      </c>
      <c r="T33" s="65">
        <f>VLOOKUP($A33,'Return Data'!$B$7:$R$2292,13,0)</f>
        <v>3.0165999999999999</v>
      </c>
      <c r="U33" s="66">
        <f t="shared" si="10"/>
        <v>24</v>
      </c>
      <c r="V33" s="65"/>
      <c r="W33" s="66"/>
      <c r="X33" s="65"/>
      <c r="Y33" s="66"/>
      <c r="Z33" s="65">
        <f>VLOOKUP($A33,'Return Data'!$B$7:$R$2292,16,0)</f>
        <v>4.0808</v>
      </c>
      <c r="AA33" s="67">
        <f t="shared" si="7"/>
        <v>7</v>
      </c>
    </row>
    <row r="34" spans="1:27" x14ac:dyDescent="0.3">
      <c r="A34" s="63" t="s">
        <v>1330</v>
      </c>
      <c r="B34" s="64">
        <f>VLOOKUP($A34,'Return Data'!$B$7:$R$2292,3,0)</f>
        <v>44535</v>
      </c>
      <c r="C34" s="65">
        <f>VLOOKUP($A34,'Return Data'!$B$7:$R$2292,4,0)</f>
        <v>1106.3271999999999</v>
      </c>
      <c r="D34" s="65">
        <f>VLOOKUP($A34,'Return Data'!$B$7:$R$2292,5,0)</f>
        <v>3.2269000000000001</v>
      </c>
      <c r="E34" s="66">
        <f t="shared" si="0"/>
        <v>24</v>
      </c>
      <c r="F34" s="65">
        <f>VLOOKUP($A34,'Return Data'!$B$7:$R$2292,6,0)</f>
        <v>3.2263999999999999</v>
      </c>
      <c r="G34" s="66">
        <f t="shared" si="1"/>
        <v>23</v>
      </c>
      <c r="H34" s="65">
        <f>VLOOKUP($A34,'Return Data'!$B$7:$R$2292,7,0)</f>
        <v>3.1541000000000001</v>
      </c>
      <c r="I34" s="66">
        <f t="shared" si="2"/>
        <v>24</v>
      </c>
      <c r="J34" s="65">
        <f>VLOOKUP($A34,'Return Data'!$B$7:$R$2292,8,0)</f>
        <v>3.1534</v>
      </c>
      <c r="K34" s="66">
        <f t="shared" si="3"/>
        <v>26</v>
      </c>
      <c r="L34" s="65">
        <f>VLOOKUP($A34,'Return Data'!$B$7:$R$2292,9,0)</f>
        <v>3.1736</v>
      </c>
      <c r="M34" s="66">
        <f t="shared" si="4"/>
        <v>25</v>
      </c>
      <c r="N34" s="65">
        <f>VLOOKUP($A34,'Return Data'!$B$7:$R$2292,10,0)</f>
        <v>3.0956999999999999</v>
      </c>
      <c r="O34" s="66">
        <f t="shared" si="5"/>
        <v>25</v>
      </c>
      <c r="P34" s="65">
        <f>VLOOKUP($A34,'Return Data'!$B$7:$R$2292,11,0)</f>
        <v>3.0638000000000001</v>
      </c>
      <c r="Q34" s="66">
        <f t="shared" si="8"/>
        <v>22</v>
      </c>
      <c r="R34" s="65">
        <f>VLOOKUP($A34,'Return Data'!$B$7:$R$2292,12,0)</f>
        <v>3.085</v>
      </c>
      <c r="S34" s="66">
        <f t="shared" si="9"/>
        <v>21</v>
      </c>
      <c r="T34" s="65">
        <f>VLOOKUP($A34,'Return Data'!$B$7:$R$2292,13,0)</f>
        <v>3.0634000000000001</v>
      </c>
      <c r="U34" s="66">
        <f t="shared" si="10"/>
        <v>17</v>
      </c>
      <c r="V34" s="65"/>
      <c r="W34" s="66"/>
      <c r="X34" s="65"/>
      <c r="Y34" s="66"/>
      <c r="Z34" s="65">
        <f>VLOOKUP($A34,'Return Data'!$B$7:$R$2292,16,0)</f>
        <v>3.8065000000000002</v>
      </c>
      <c r="AA34" s="67">
        <f t="shared" si="7"/>
        <v>14</v>
      </c>
    </row>
    <row r="35" spans="1:27" x14ac:dyDescent="0.3">
      <c r="A35" s="63" t="s">
        <v>1332</v>
      </c>
      <c r="B35" s="64">
        <f>VLOOKUP($A35,'Return Data'!$B$7:$R$2292,3,0)</f>
        <v>44535</v>
      </c>
      <c r="C35" s="65">
        <f>VLOOKUP($A35,'Return Data'!$B$7:$R$2292,4,0)</f>
        <v>1104.3747000000001</v>
      </c>
      <c r="D35" s="65">
        <f>VLOOKUP($A35,'Return Data'!$B$7:$R$2292,5,0)</f>
        <v>3.4045000000000001</v>
      </c>
      <c r="E35" s="66">
        <f t="shared" si="0"/>
        <v>5</v>
      </c>
      <c r="F35" s="65">
        <f>VLOOKUP($A35,'Return Data'!$B$7:$R$2292,6,0)</f>
        <v>3.3633000000000002</v>
      </c>
      <c r="G35" s="66">
        <f t="shared" si="1"/>
        <v>5</v>
      </c>
      <c r="H35" s="65">
        <f>VLOOKUP($A35,'Return Data'!$B$7:$R$2292,7,0)</f>
        <v>3.2031000000000001</v>
      </c>
      <c r="I35" s="66">
        <f t="shared" si="2"/>
        <v>14</v>
      </c>
      <c r="J35" s="65">
        <f>VLOOKUP($A35,'Return Data'!$B$7:$R$2292,8,0)</f>
        <v>3.2250000000000001</v>
      </c>
      <c r="K35" s="66">
        <f t="shared" si="3"/>
        <v>11</v>
      </c>
      <c r="L35" s="65">
        <f>VLOOKUP($A35,'Return Data'!$B$7:$R$2292,9,0)</f>
        <v>3.2309999999999999</v>
      </c>
      <c r="M35" s="66">
        <f t="shared" si="4"/>
        <v>13</v>
      </c>
      <c r="N35" s="65">
        <f>VLOOKUP($A35,'Return Data'!$B$7:$R$2292,10,0)</f>
        <v>3.1274999999999999</v>
      </c>
      <c r="O35" s="66">
        <f t="shared" si="5"/>
        <v>15</v>
      </c>
      <c r="P35" s="65">
        <f>VLOOKUP($A35,'Return Data'!$B$7:$R$2292,11,0)</f>
        <v>3.0821000000000001</v>
      </c>
      <c r="Q35" s="66">
        <f t="shared" si="8"/>
        <v>17</v>
      </c>
      <c r="R35" s="65">
        <f>VLOOKUP($A35,'Return Data'!$B$7:$R$2292,12,0)</f>
        <v>3.0884</v>
      </c>
      <c r="S35" s="66">
        <f t="shared" si="9"/>
        <v>19</v>
      </c>
      <c r="T35" s="65">
        <f>VLOOKUP($A35,'Return Data'!$B$7:$R$2292,13,0)</f>
        <v>3.0629</v>
      </c>
      <c r="U35" s="66">
        <f t="shared" si="10"/>
        <v>18</v>
      </c>
      <c r="V35" s="65"/>
      <c r="W35" s="66"/>
      <c r="X35" s="65"/>
      <c r="Y35" s="66"/>
      <c r="Z35" s="65">
        <f>VLOOKUP($A35,'Return Data'!$B$7:$R$2292,16,0)</f>
        <v>3.7450999999999999</v>
      </c>
      <c r="AA35" s="67">
        <f t="shared" si="7"/>
        <v>16</v>
      </c>
    </row>
    <row r="36" spans="1:27" x14ac:dyDescent="0.3">
      <c r="A36" s="63" t="s">
        <v>1334</v>
      </c>
      <c r="B36" s="64">
        <f>VLOOKUP($A36,'Return Data'!$B$7:$R$2292,3,0)</f>
        <v>44535</v>
      </c>
      <c r="C36" s="65">
        <f>VLOOKUP($A36,'Return Data'!$B$7:$R$2292,4,0)</f>
        <v>2853.2995000000001</v>
      </c>
      <c r="D36" s="65">
        <f>VLOOKUP($A36,'Return Data'!$B$7:$R$2292,5,0)</f>
        <v>3.2879</v>
      </c>
      <c r="E36" s="66">
        <f t="shared" si="0"/>
        <v>17</v>
      </c>
      <c r="F36" s="65">
        <f>VLOOKUP($A36,'Return Data'!$B$7:$R$2292,6,0)</f>
        <v>3.2858999999999998</v>
      </c>
      <c r="G36" s="66">
        <f t="shared" si="1"/>
        <v>16</v>
      </c>
      <c r="H36" s="65">
        <f>VLOOKUP($A36,'Return Data'!$B$7:$R$2292,7,0)</f>
        <v>3.2084000000000001</v>
      </c>
      <c r="I36" s="66">
        <f t="shared" si="2"/>
        <v>9</v>
      </c>
      <c r="J36" s="65">
        <f>VLOOKUP($A36,'Return Data'!$B$7:$R$2292,8,0)</f>
        <v>3.2122999999999999</v>
      </c>
      <c r="K36" s="66">
        <f t="shared" si="3"/>
        <v>14</v>
      </c>
      <c r="L36" s="65">
        <f>VLOOKUP($A36,'Return Data'!$B$7:$R$2292,9,0)</f>
        <v>3.2360000000000002</v>
      </c>
      <c r="M36" s="66">
        <f t="shared" si="4"/>
        <v>11</v>
      </c>
      <c r="N36" s="65">
        <f>VLOOKUP($A36,'Return Data'!$B$7:$R$2292,10,0)</f>
        <v>3.1707999999999998</v>
      </c>
      <c r="O36" s="66">
        <f t="shared" si="5"/>
        <v>6</v>
      </c>
      <c r="P36" s="65">
        <f>VLOOKUP($A36,'Return Data'!$B$7:$R$2292,11,0)</f>
        <v>3.1221999999999999</v>
      </c>
      <c r="Q36" s="66">
        <f t="shared" si="8"/>
        <v>9</v>
      </c>
      <c r="R36" s="65">
        <f>VLOOKUP($A36,'Return Data'!$B$7:$R$2292,12,0)</f>
        <v>3.1332</v>
      </c>
      <c r="S36" s="66">
        <f t="shared" si="9"/>
        <v>9</v>
      </c>
      <c r="T36" s="65">
        <f>VLOOKUP($A36,'Return Data'!$B$7:$R$2292,13,0)</f>
        <v>3.1063999999999998</v>
      </c>
      <c r="U36" s="66">
        <f t="shared" si="10"/>
        <v>6</v>
      </c>
      <c r="V36" s="65">
        <f>VLOOKUP($A36,'Return Data'!$B$7:$R$2292,17,0)</f>
        <v>3.29</v>
      </c>
      <c r="W36" s="66">
        <f t="shared" si="11"/>
        <v>1</v>
      </c>
      <c r="X36" s="65">
        <f>VLOOKUP($A36,'Return Data'!$B$7:$R$2292,14,0)</f>
        <v>4.1022999999999996</v>
      </c>
      <c r="Y36" s="66">
        <f t="shared" si="12"/>
        <v>1</v>
      </c>
      <c r="Z36" s="65">
        <f>VLOOKUP($A36,'Return Data'!$B$7:$R$2292,16,0)</f>
        <v>5.9969000000000001</v>
      </c>
      <c r="AA36" s="67">
        <f t="shared" si="7"/>
        <v>3</v>
      </c>
    </row>
    <row r="37" spans="1:27" x14ac:dyDescent="0.3">
      <c r="A37" s="63" t="s">
        <v>1336</v>
      </c>
      <c r="B37" s="64">
        <f>VLOOKUP($A37,'Return Data'!$B$7:$R$2292,3,0)</f>
        <v>44535</v>
      </c>
      <c r="C37" s="65">
        <f>VLOOKUP($A37,'Return Data'!$B$7:$R$2292,4,0)</f>
        <v>1079.8342</v>
      </c>
      <c r="D37" s="65">
        <f>VLOOKUP($A37,'Return Data'!$B$7:$R$2292,5,0)</f>
        <v>3.1711</v>
      </c>
      <c r="E37" s="66">
        <f t="shared" si="0"/>
        <v>27</v>
      </c>
      <c r="F37" s="65">
        <f>VLOOKUP($A37,'Return Data'!$B$7:$R$2292,6,0)</f>
        <v>3.1758999999999999</v>
      </c>
      <c r="G37" s="66">
        <f t="shared" si="1"/>
        <v>27</v>
      </c>
      <c r="H37" s="65">
        <f>VLOOKUP($A37,'Return Data'!$B$7:$R$2292,7,0)</f>
        <v>3.0226000000000002</v>
      </c>
      <c r="I37" s="66">
        <f t="shared" si="2"/>
        <v>30</v>
      </c>
      <c r="J37" s="65">
        <f>VLOOKUP($A37,'Return Data'!$B$7:$R$2292,8,0)</f>
        <v>3.0070000000000001</v>
      </c>
      <c r="K37" s="66">
        <f t="shared" si="3"/>
        <v>30</v>
      </c>
      <c r="L37" s="65">
        <f>VLOOKUP($A37,'Return Data'!$B$7:$R$2292,9,0)</f>
        <v>3.0095999999999998</v>
      </c>
      <c r="M37" s="66">
        <f t="shared" si="4"/>
        <v>30</v>
      </c>
      <c r="N37" s="65">
        <f>VLOOKUP($A37,'Return Data'!$B$7:$R$2292,10,0)</f>
        <v>2.9430999999999998</v>
      </c>
      <c r="O37" s="66">
        <f t="shared" si="5"/>
        <v>30</v>
      </c>
      <c r="P37" s="65">
        <f>VLOOKUP($A37,'Return Data'!$B$7:$R$2292,11,0)</f>
        <v>3.0152999999999999</v>
      </c>
      <c r="Q37" s="66">
        <f t="shared" si="8"/>
        <v>29</v>
      </c>
      <c r="R37" s="65">
        <f>VLOOKUP($A37,'Return Data'!$B$7:$R$2292,12,0)</f>
        <v>3.016</v>
      </c>
      <c r="S37" s="66">
        <f t="shared" si="9"/>
        <v>29</v>
      </c>
      <c r="T37" s="65">
        <f>VLOOKUP($A37,'Return Data'!$B$7:$R$2292,13,0)</f>
        <v>2.9922</v>
      </c>
      <c r="U37" s="66">
        <f t="shared" si="10"/>
        <v>27</v>
      </c>
      <c r="V37" s="65"/>
      <c r="W37" s="66"/>
      <c r="X37" s="65"/>
      <c r="Y37" s="66"/>
      <c r="Z37" s="65">
        <f>VLOOKUP($A37,'Return Data'!$B$7:$R$2292,16,0)</f>
        <v>3.4144999999999999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3.2913633333333339</v>
      </c>
      <c r="E39" s="74"/>
      <c r="F39" s="75">
        <f>AVERAGE(F8:F37)</f>
        <v>3.2864999999999998</v>
      </c>
      <c r="G39" s="74"/>
      <c r="H39" s="75">
        <f>AVERAGE(H8:H37)</f>
        <v>3.18703</v>
      </c>
      <c r="I39" s="74"/>
      <c r="J39" s="75">
        <f>AVERAGE(J8:J37)</f>
        <v>3.2058500000000008</v>
      </c>
      <c r="K39" s="74"/>
      <c r="L39" s="75">
        <f>AVERAGE(L8:L37)</f>
        <v>3.2106233333333325</v>
      </c>
      <c r="M39" s="74"/>
      <c r="N39" s="75">
        <f>AVERAGE(N8:N37)</f>
        <v>3.1273899999999992</v>
      </c>
      <c r="O39" s="74"/>
      <c r="P39" s="75">
        <f>AVERAGE(P8:P37)</f>
        <v>3.0912466666666676</v>
      </c>
      <c r="Q39" s="74"/>
      <c r="R39" s="75">
        <f>AVERAGE(R8:R37)</f>
        <v>3.1034033333333326</v>
      </c>
      <c r="S39" s="74"/>
      <c r="T39" s="75">
        <f>AVERAGE(T8:T37)</f>
        <v>3.072696296296296</v>
      </c>
      <c r="U39" s="74"/>
      <c r="V39" s="75">
        <f>AVERAGE(V8:V37)</f>
        <v>3.2209400000000001</v>
      </c>
      <c r="W39" s="74"/>
      <c r="X39" s="75">
        <f>AVERAGE(X8:X37)</f>
        <v>3.9916999999999998</v>
      </c>
      <c r="Y39" s="74"/>
      <c r="Z39" s="75">
        <f>AVERAGE(Z8:Z37)</f>
        <v>4.0349433333333335</v>
      </c>
      <c r="AA39" s="76"/>
    </row>
    <row r="40" spans="1:27" x14ac:dyDescent="0.3">
      <c r="A40" s="73" t="s">
        <v>28</v>
      </c>
      <c r="B40" s="74"/>
      <c r="C40" s="74"/>
      <c r="D40" s="75">
        <f>MIN(D8:D37)</f>
        <v>3.1175000000000002</v>
      </c>
      <c r="E40" s="74"/>
      <c r="F40" s="75">
        <f>MIN(F8:F37)</f>
        <v>3.1015999999999999</v>
      </c>
      <c r="G40" s="74"/>
      <c r="H40" s="75">
        <f>MIN(H8:H37)</f>
        <v>3.0226000000000002</v>
      </c>
      <c r="I40" s="74"/>
      <c r="J40" s="75">
        <f>MIN(J8:J37)</f>
        <v>3.0070000000000001</v>
      </c>
      <c r="K40" s="74"/>
      <c r="L40" s="75">
        <f>MIN(L8:L37)</f>
        <v>3.0095999999999998</v>
      </c>
      <c r="M40" s="74"/>
      <c r="N40" s="75">
        <f>MIN(N8:N37)</f>
        <v>2.9430999999999998</v>
      </c>
      <c r="O40" s="74"/>
      <c r="P40" s="75">
        <f>MIN(P8:P37)</f>
        <v>3.0005999999999999</v>
      </c>
      <c r="Q40" s="74"/>
      <c r="R40" s="75">
        <f>MIN(R8:R37)</f>
        <v>3.0152999999999999</v>
      </c>
      <c r="S40" s="74"/>
      <c r="T40" s="75">
        <f>MIN(T8:T37)</f>
        <v>2.9922</v>
      </c>
      <c r="U40" s="74"/>
      <c r="V40" s="75">
        <f>MIN(V8:V37)</f>
        <v>3.1364000000000001</v>
      </c>
      <c r="W40" s="74"/>
      <c r="X40" s="75">
        <f>MIN(X8:X37)</f>
        <v>3.7776000000000001</v>
      </c>
      <c r="Y40" s="74"/>
      <c r="Z40" s="75">
        <f>MIN(Z8:Z37)</f>
        <v>3.1867000000000001</v>
      </c>
      <c r="AA40" s="76"/>
    </row>
    <row r="41" spans="1:27" ht="15" thickBot="1" x14ac:dyDescent="0.35">
      <c r="A41" s="77" t="s">
        <v>29</v>
      </c>
      <c r="B41" s="78"/>
      <c r="C41" s="78"/>
      <c r="D41" s="79">
        <f>MAX(D8:D37)</f>
        <v>3.4357000000000002</v>
      </c>
      <c r="E41" s="78"/>
      <c r="F41" s="79">
        <f>MAX(F8:F37)</f>
        <v>3.4359999999999999</v>
      </c>
      <c r="G41" s="78"/>
      <c r="H41" s="79">
        <f>MAX(H8:H37)</f>
        <v>3.3088000000000002</v>
      </c>
      <c r="I41" s="78"/>
      <c r="J41" s="79">
        <f>MAX(J8:J37)</f>
        <v>3.335</v>
      </c>
      <c r="K41" s="78"/>
      <c r="L41" s="79">
        <f>MAX(L8:L37)</f>
        <v>3.3948999999999998</v>
      </c>
      <c r="M41" s="78"/>
      <c r="N41" s="79">
        <f>MAX(N8:N37)</f>
        <v>3.2732999999999999</v>
      </c>
      <c r="O41" s="78"/>
      <c r="P41" s="79">
        <f>MAX(P8:P37)</f>
        <v>3.1905000000000001</v>
      </c>
      <c r="Q41" s="78"/>
      <c r="R41" s="79">
        <f>MAX(R8:R37)</f>
        <v>3.1937000000000002</v>
      </c>
      <c r="S41" s="78"/>
      <c r="T41" s="79">
        <f>MAX(T8:T37)</f>
        <v>3.1551999999999998</v>
      </c>
      <c r="U41" s="78"/>
      <c r="V41" s="79">
        <f>MAX(V8:V37)</f>
        <v>3.29</v>
      </c>
      <c r="W41" s="78"/>
      <c r="X41" s="79">
        <f>MAX(X8:X37)</f>
        <v>4.1022999999999996</v>
      </c>
      <c r="Y41" s="78"/>
      <c r="Z41" s="79">
        <f>MAX(Z8:Z37)</f>
        <v>6.5690999999999997</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1010</v>
      </c>
      <c r="B8" s="64">
        <f>VLOOKUP($A8,'Return Data'!$B$7:$R$2292,3,0)</f>
        <v>44533</v>
      </c>
      <c r="C8" s="65">
        <f>VLOOKUP($A8,'Return Data'!$B$7:$R$2292,4,0)</f>
        <v>569.60389999999995</v>
      </c>
      <c r="D8" s="65">
        <f>VLOOKUP($A8,'Return Data'!$B$7:$R$2292,5,0)</f>
        <v>3.1594000000000002</v>
      </c>
      <c r="E8" s="66">
        <f t="shared" ref="E8:E33" si="0">RANK(D8,D$8:D$33,0)</f>
        <v>10</v>
      </c>
      <c r="F8" s="65">
        <f>VLOOKUP($A8,'Return Data'!$B$7:$R$2292,6,0)</f>
        <v>4.2072000000000003</v>
      </c>
      <c r="G8" s="66">
        <f t="shared" ref="G8:G33" si="1">RANK(F8,F$8:F$33,0)</f>
        <v>14</v>
      </c>
      <c r="H8" s="65">
        <f>VLOOKUP($A8,'Return Data'!$B$7:$R$2292,7,0)</f>
        <v>3.1436000000000002</v>
      </c>
      <c r="I8" s="66">
        <f t="shared" ref="I8:I33" si="2">RANK(H8,H$8:H$33,0)</f>
        <v>19</v>
      </c>
      <c r="J8" s="65">
        <f>VLOOKUP($A8,'Return Data'!$B$7:$R$2292,8,0)</f>
        <v>2.8759000000000001</v>
      </c>
      <c r="K8" s="66">
        <f t="shared" ref="K8:K33" si="3">RANK(J8,J$8:J$33,0)</f>
        <v>21</v>
      </c>
      <c r="L8" s="65">
        <f>VLOOKUP($A8,'Return Data'!$B$7:$R$2292,9,0)</f>
        <v>4.1029</v>
      </c>
      <c r="M8" s="66">
        <f t="shared" ref="M8:M33" si="4">RANK(L8,L$8:L$33,0)</f>
        <v>14</v>
      </c>
      <c r="N8" s="65">
        <f>VLOOKUP($A8,'Return Data'!$B$7:$R$2292,10,0)</f>
        <v>3.2351000000000001</v>
      </c>
      <c r="O8" s="66">
        <f t="shared" ref="O8:O33" si="5">RANK(N8,N$8:N$33,0)</f>
        <v>8</v>
      </c>
      <c r="P8" s="65">
        <f>VLOOKUP($A8,'Return Data'!$B$7:$R$2292,11,0)</f>
        <v>4.3224999999999998</v>
      </c>
      <c r="Q8" s="66">
        <f t="shared" ref="Q8:Q33" si="6">RANK(P8,P$8:P$33,0)</f>
        <v>9</v>
      </c>
      <c r="R8" s="65">
        <f>VLOOKUP($A8,'Return Data'!$B$7:$R$2292,12,0)</f>
        <v>4.9036</v>
      </c>
      <c r="S8" s="66">
        <f t="shared" ref="S8:S33" si="7">RANK(R8,R$8:R$33,0)</f>
        <v>6</v>
      </c>
      <c r="T8" s="65">
        <f>VLOOKUP($A8,'Return Data'!$B$7:$R$2292,13,0)</f>
        <v>4.3977000000000004</v>
      </c>
      <c r="U8" s="66">
        <f t="shared" ref="U8:U33" si="8">RANK(T8,T$8:T$33,0)</f>
        <v>9</v>
      </c>
      <c r="V8" s="65">
        <f>VLOOKUP($A8,'Return Data'!$B$7:$R$2292,17,0)</f>
        <v>6.4542999999999999</v>
      </c>
      <c r="W8" s="66">
        <f t="shared" ref="W8:W31" si="9">RANK(V8,V$8:V$33,0)</f>
        <v>8</v>
      </c>
      <c r="X8" s="65">
        <f>VLOOKUP($A8,'Return Data'!$B$7:$R$2292,14,0)</f>
        <v>7.5176999999999996</v>
      </c>
      <c r="Y8" s="66">
        <f t="shared" ref="Y8:Y31" si="10">RANK(X8,X$8:X$33,0)</f>
        <v>3</v>
      </c>
      <c r="Z8" s="65">
        <f>VLOOKUP($A8,'Return Data'!$B$7:$R$2292,16,0)</f>
        <v>8.3912999999999993</v>
      </c>
      <c r="AA8" s="67">
        <f t="shared" ref="AA8:AA33" si="11">RANK(Z8,Z$8:Z$33,0)</f>
        <v>4</v>
      </c>
    </row>
    <row r="9" spans="1:27" x14ac:dyDescent="0.3">
      <c r="A9" s="63" t="s">
        <v>1011</v>
      </c>
      <c r="B9" s="64">
        <f>VLOOKUP($A9,'Return Data'!$B$7:$R$2292,3,0)</f>
        <v>44533</v>
      </c>
      <c r="C9" s="65">
        <f>VLOOKUP($A9,'Return Data'!$B$7:$R$2292,4,0)</f>
        <v>2554.319</v>
      </c>
      <c r="D9" s="65">
        <f>VLOOKUP($A9,'Return Data'!$B$7:$R$2292,5,0)</f>
        <v>3.0554000000000001</v>
      </c>
      <c r="E9" s="66">
        <f t="shared" si="0"/>
        <v>12</v>
      </c>
      <c r="F9" s="65">
        <f>VLOOKUP($A9,'Return Data'!$B$7:$R$2292,6,0)</f>
        <v>4.0952999999999999</v>
      </c>
      <c r="G9" s="66">
        <f t="shared" si="1"/>
        <v>17</v>
      </c>
      <c r="H9" s="65">
        <f>VLOOKUP($A9,'Return Data'!$B$7:$R$2292,7,0)</f>
        <v>4.1113</v>
      </c>
      <c r="I9" s="66">
        <f t="shared" si="2"/>
        <v>7</v>
      </c>
      <c r="J9" s="65">
        <f>VLOOKUP($A9,'Return Data'!$B$7:$R$2292,8,0)</f>
        <v>3.4992999999999999</v>
      </c>
      <c r="K9" s="66">
        <f t="shared" si="3"/>
        <v>10</v>
      </c>
      <c r="L9" s="65">
        <f>VLOOKUP($A9,'Return Data'!$B$7:$R$2292,9,0)</f>
        <v>4.1994999999999996</v>
      </c>
      <c r="M9" s="66">
        <f t="shared" si="4"/>
        <v>11</v>
      </c>
      <c r="N9" s="65">
        <f>VLOOKUP($A9,'Return Data'!$B$7:$R$2292,10,0)</f>
        <v>3.173</v>
      </c>
      <c r="O9" s="66">
        <f t="shared" si="5"/>
        <v>9</v>
      </c>
      <c r="P9" s="65">
        <f>VLOOKUP($A9,'Return Data'!$B$7:$R$2292,11,0)</f>
        <v>4.0442</v>
      </c>
      <c r="Q9" s="66">
        <f t="shared" si="6"/>
        <v>10</v>
      </c>
      <c r="R9" s="65">
        <f>VLOOKUP($A9,'Return Data'!$B$7:$R$2292,12,0)</f>
        <v>4.4165999999999999</v>
      </c>
      <c r="S9" s="66">
        <f t="shared" si="7"/>
        <v>13</v>
      </c>
      <c r="T9" s="65">
        <f>VLOOKUP($A9,'Return Data'!$B$7:$R$2292,13,0)</f>
        <v>4.1123000000000003</v>
      </c>
      <c r="U9" s="66">
        <f t="shared" si="8"/>
        <v>14</v>
      </c>
      <c r="V9" s="65">
        <f>VLOOKUP($A9,'Return Data'!$B$7:$R$2292,17,0)</f>
        <v>5.8651999999999997</v>
      </c>
      <c r="W9" s="66">
        <f t="shared" si="9"/>
        <v>12</v>
      </c>
      <c r="X9" s="65">
        <f>VLOOKUP($A9,'Return Data'!$B$7:$R$2292,14,0)</f>
        <v>7.1059000000000001</v>
      </c>
      <c r="Y9" s="66">
        <f t="shared" si="10"/>
        <v>6</v>
      </c>
      <c r="Z9" s="65">
        <f>VLOOKUP($A9,'Return Data'!$B$7:$R$2292,16,0)</f>
        <v>8.0693999999999999</v>
      </c>
      <c r="AA9" s="67">
        <f t="shared" si="11"/>
        <v>6</v>
      </c>
    </row>
    <row r="10" spans="1:27" x14ac:dyDescent="0.3">
      <c r="A10" s="63" t="s">
        <v>1014</v>
      </c>
      <c r="B10" s="64">
        <f>VLOOKUP($A10,'Return Data'!$B$7:$R$2292,3,0)</f>
        <v>44533</v>
      </c>
      <c r="C10" s="65">
        <f>VLOOKUP($A10,'Return Data'!$B$7:$R$2292,4,0)</f>
        <v>1631.2619999999999</v>
      </c>
      <c r="D10" s="65">
        <f>VLOOKUP($A10,'Return Data'!$B$7:$R$2292,5,0)</f>
        <v>1.403</v>
      </c>
      <c r="E10" s="66">
        <f t="shared" si="0"/>
        <v>24</v>
      </c>
      <c r="F10" s="65">
        <f>VLOOKUP($A10,'Return Data'!$B$7:$R$2292,6,0)</f>
        <v>1.3940999999999999</v>
      </c>
      <c r="G10" s="66">
        <f t="shared" si="1"/>
        <v>25</v>
      </c>
      <c r="H10" s="65">
        <f>VLOOKUP($A10,'Return Data'!$B$7:$R$2292,7,0)</f>
        <v>3.9535</v>
      </c>
      <c r="I10" s="66">
        <f t="shared" si="2"/>
        <v>12</v>
      </c>
      <c r="J10" s="65">
        <f>VLOOKUP($A10,'Return Data'!$B$7:$R$2292,8,0)</f>
        <v>3.0472999999999999</v>
      </c>
      <c r="K10" s="66">
        <f t="shared" si="3"/>
        <v>18</v>
      </c>
      <c r="L10" s="65">
        <f>VLOOKUP($A10,'Return Data'!$B$7:$R$2292,9,0)</f>
        <v>3.1684000000000001</v>
      </c>
      <c r="M10" s="66">
        <f t="shared" si="4"/>
        <v>25</v>
      </c>
      <c r="N10" s="65">
        <f>VLOOKUP($A10,'Return Data'!$B$7:$R$2292,10,0)</f>
        <v>2.5289000000000001</v>
      </c>
      <c r="O10" s="66">
        <f t="shared" si="5"/>
        <v>26</v>
      </c>
      <c r="P10" s="65">
        <f>VLOOKUP($A10,'Return Data'!$B$7:$R$2292,11,0)</f>
        <v>3.1415999999999999</v>
      </c>
      <c r="Q10" s="66">
        <f t="shared" si="6"/>
        <v>26</v>
      </c>
      <c r="R10" s="65">
        <f>VLOOKUP($A10,'Return Data'!$B$7:$R$2292,12,0)</f>
        <v>4.3779000000000003</v>
      </c>
      <c r="S10" s="66">
        <f t="shared" si="7"/>
        <v>15</v>
      </c>
      <c r="T10" s="65">
        <f>VLOOKUP($A10,'Return Data'!$B$7:$R$2292,13,0)</f>
        <v>6.4835000000000003</v>
      </c>
      <c r="U10" s="66">
        <f t="shared" si="8"/>
        <v>5</v>
      </c>
      <c r="V10" s="65">
        <f>VLOOKUP($A10,'Return Data'!$B$7:$R$2292,17,0)</f>
        <v>-3.7052</v>
      </c>
      <c r="W10" s="66">
        <f t="shared" si="9"/>
        <v>25</v>
      </c>
      <c r="X10" s="65">
        <f>VLOOKUP($A10,'Return Data'!$B$7:$R$2292,14,0)</f>
        <v>-8.9082000000000008</v>
      </c>
      <c r="Y10" s="66">
        <f t="shared" si="10"/>
        <v>25</v>
      </c>
      <c r="Z10" s="65">
        <f>VLOOKUP($A10,'Return Data'!$B$7:$R$2292,16,0)</f>
        <v>2.5423</v>
      </c>
      <c r="AA10" s="67">
        <f t="shared" si="11"/>
        <v>26</v>
      </c>
    </row>
    <row r="11" spans="1:27" x14ac:dyDescent="0.3">
      <c r="A11" s="63" t="s">
        <v>1018</v>
      </c>
      <c r="B11" s="64">
        <f>VLOOKUP($A11,'Return Data'!$B$7:$R$2292,3,0)</f>
        <v>44533</v>
      </c>
      <c r="C11" s="65">
        <f>VLOOKUP($A11,'Return Data'!$B$7:$R$2292,4,0)</f>
        <v>34.679499999999997</v>
      </c>
      <c r="D11" s="65">
        <f>VLOOKUP($A11,'Return Data'!$B$7:$R$2292,5,0)</f>
        <v>2.7366999999999999</v>
      </c>
      <c r="E11" s="66">
        <f t="shared" si="0"/>
        <v>15</v>
      </c>
      <c r="F11" s="65">
        <f>VLOOKUP($A11,'Return Data'!$B$7:$R$2292,6,0)</f>
        <v>9.2339000000000002</v>
      </c>
      <c r="G11" s="66">
        <f t="shared" si="1"/>
        <v>3</v>
      </c>
      <c r="H11" s="65">
        <f>VLOOKUP($A11,'Return Data'!$B$7:$R$2292,7,0)</f>
        <v>6.3829000000000002</v>
      </c>
      <c r="I11" s="66">
        <f t="shared" si="2"/>
        <v>2</v>
      </c>
      <c r="J11" s="65">
        <f>VLOOKUP($A11,'Return Data'!$B$7:$R$2292,8,0)</f>
        <v>4.1186999999999996</v>
      </c>
      <c r="K11" s="66">
        <f t="shared" si="3"/>
        <v>3</v>
      </c>
      <c r="L11" s="65">
        <f>VLOOKUP($A11,'Return Data'!$B$7:$R$2292,9,0)</f>
        <v>4.5037000000000003</v>
      </c>
      <c r="M11" s="66">
        <f t="shared" si="4"/>
        <v>4</v>
      </c>
      <c r="N11" s="65">
        <f>VLOOKUP($A11,'Return Data'!$B$7:$R$2292,10,0)</f>
        <v>3.0733000000000001</v>
      </c>
      <c r="O11" s="66">
        <f t="shared" si="5"/>
        <v>14</v>
      </c>
      <c r="P11" s="65">
        <f>VLOOKUP($A11,'Return Data'!$B$7:$R$2292,11,0)</f>
        <v>4.0046999999999997</v>
      </c>
      <c r="Q11" s="66">
        <f t="shared" si="6"/>
        <v>13</v>
      </c>
      <c r="R11" s="65">
        <f>VLOOKUP($A11,'Return Data'!$B$7:$R$2292,12,0)</f>
        <v>4.7220000000000004</v>
      </c>
      <c r="S11" s="66">
        <f t="shared" si="7"/>
        <v>9</v>
      </c>
      <c r="T11" s="65">
        <f>VLOOKUP($A11,'Return Data'!$B$7:$R$2292,13,0)</f>
        <v>4.2971000000000004</v>
      </c>
      <c r="U11" s="66">
        <f t="shared" si="8"/>
        <v>12</v>
      </c>
      <c r="V11" s="65">
        <f>VLOOKUP($A11,'Return Data'!$B$7:$R$2292,17,0)</f>
        <v>6.2251000000000003</v>
      </c>
      <c r="W11" s="66">
        <f t="shared" si="9"/>
        <v>10</v>
      </c>
      <c r="X11" s="65">
        <f>VLOOKUP($A11,'Return Data'!$B$7:$R$2292,14,0)</f>
        <v>6.9749999999999996</v>
      </c>
      <c r="Y11" s="66">
        <f t="shared" si="10"/>
        <v>8</v>
      </c>
      <c r="Z11" s="65">
        <f>VLOOKUP($A11,'Return Data'!$B$7:$R$2292,16,0)</f>
        <v>7.9965000000000002</v>
      </c>
      <c r="AA11" s="67">
        <f t="shared" si="11"/>
        <v>9</v>
      </c>
    </row>
    <row r="12" spans="1:27" x14ac:dyDescent="0.3">
      <c r="A12" s="63" t="s">
        <v>1019</v>
      </c>
      <c r="B12" s="64">
        <f>VLOOKUP($A12,'Return Data'!$B$7:$R$2292,3,0)</f>
        <v>44533</v>
      </c>
      <c r="C12" s="65">
        <f>VLOOKUP($A12,'Return Data'!$B$7:$R$2292,4,0)</f>
        <v>34.424900000000001</v>
      </c>
      <c r="D12" s="65">
        <f>VLOOKUP($A12,'Return Data'!$B$7:$R$2292,5,0)</f>
        <v>3.4992999999999999</v>
      </c>
      <c r="E12" s="66">
        <f t="shared" si="0"/>
        <v>6</v>
      </c>
      <c r="F12" s="65">
        <f>VLOOKUP($A12,'Return Data'!$B$7:$R$2292,6,0)</f>
        <v>4.1364999999999998</v>
      </c>
      <c r="G12" s="66">
        <f t="shared" si="1"/>
        <v>15</v>
      </c>
      <c r="H12" s="65">
        <f>VLOOKUP($A12,'Return Data'!$B$7:$R$2292,7,0)</f>
        <v>3.9563000000000001</v>
      </c>
      <c r="I12" s="66">
        <f t="shared" si="2"/>
        <v>11</v>
      </c>
      <c r="J12" s="65">
        <f>VLOOKUP($A12,'Return Data'!$B$7:$R$2292,8,0)</f>
        <v>3.2841999999999998</v>
      </c>
      <c r="K12" s="66">
        <f t="shared" si="3"/>
        <v>13</v>
      </c>
      <c r="L12" s="65">
        <f>VLOOKUP($A12,'Return Data'!$B$7:$R$2292,9,0)</f>
        <v>3.7401</v>
      </c>
      <c r="M12" s="66">
        <f t="shared" si="4"/>
        <v>20</v>
      </c>
      <c r="N12" s="65">
        <f>VLOOKUP($A12,'Return Data'!$B$7:$R$2292,10,0)</f>
        <v>2.7355999999999998</v>
      </c>
      <c r="O12" s="66">
        <f t="shared" si="5"/>
        <v>23</v>
      </c>
      <c r="P12" s="65">
        <f>VLOOKUP($A12,'Return Data'!$B$7:$R$2292,11,0)</f>
        <v>3.4558</v>
      </c>
      <c r="Q12" s="66">
        <f t="shared" si="6"/>
        <v>25</v>
      </c>
      <c r="R12" s="65">
        <f>VLOOKUP($A12,'Return Data'!$B$7:$R$2292,12,0)</f>
        <v>3.6709999999999998</v>
      </c>
      <c r="S12" s="66">
        <f t="shared" si="7"/>
        <v>26</v>
      </c>
      <c r="T12" s="65">
        <f>VLOOKUP($A12,'Return Data'!$B$7:$R$2292,13,0)</f>
        <v>3.4401999999999999</v>
      </c>
      <c r="U12" s="66">
        <f t="shared" si="8"/>
        <v>25</v>
      </c>
      <c r="V12" s="65">
        <f>VLOOKUP($A12,'Return Data'!$B$7:$R$2292,17,0)</f>
        <v>5.0179999999999998</v>
      </c>
      <c r="W12" s="66">
        <f t="shared" si="9"/>
        <v>21</v>
      </c>
      <c r="X12" s="65">
        <f>VLOOKUP($A12,'Return Data'!$B$7:$R$2292,14,0)</f>
        <v>6.2724000000000002</v>
      </c>
      <c r="Y12" s="66">
        <f t="shared" si="10"/>
        <v>14</v>
      </c>
      <c r="Z12" s="65">
        <f>VLOOKUP($A12,'Return Data'!$B$7:$R$2292,16,0)</f>
        <v>7.5789</v>
      </c>
      <c r="AA12" s="67">
        <f t="shared" si="11"/>
        <v>15</v>
      </c>
    </row>
    <row r="13" spans="1:27" x14ac:dyDescent="0.3">
      <c r="A13" s="63" t="s">
        <v>1021</v>
      </c>
      <c r="B13" s="64">
        <f>VLOOKUP($A13,'Return Data'!$B$7:$R$2292,3,0)</f>
        <v>44533</v>
      </c>
      <c r="C13" s="65">
        <f>VLOOKUP($A13,'Return Data'!$B$7:$R$2292,4,0)</f>
        <v>16.243300000000001</v>
      </c>
      <c r="D13" s="65">
        <f>VLOOKUP($A13,'Return Data'!$B$7:$R$2292,5,0)</f>
        <v>2.0225</v>
      </c>
      <c r="E13" s="66">
        <f t="shared" si="0"/>
        <v>21</v>
      </c>
      <c r="F13" s="65">
        <f>VLOOKUP($A13,'Return Data'!$B$7:$R$2292,6,0)</f>
        <v>4.7957000000000001</v>
      </c>
      <c r="G13" s="66">
        <f t="shared" si="1"/>
        <v>8</v>
      </c>
      <c r="H13" s="65">
        <f>VLOOKUP($A13,'Return Data'!$B$7:$R$2292,7,0)</f>
        <v>4.0479000000000003</v>
      </c>
      <c r="I13" s="66">
        <f t="shared" si="2"/>
        <v>9</v>
      </c>
      <c r="J13" s="65">
        <f>VLOOKUP($A13,'Return Data'!$B$7:$R$2292,8,0)</f>
        <v>3.165</v>
      </c>
      <c r="K13" s="66">
        <f t="shared" si="3"/>
        <v>16</v>
      </c>
      <c r="L13" s="65">
        <f>VLOOKUP($A13,'Return Data'!$B$7:$R$2292,9,0)</f>
        <v>4.0732999999999997</v>
      </c>
      <c r="M13" s="66">
        <f t="shared" si="4"/>
        <v>16</v>
      </c>
      <c r="N13" s="65">
        <f>VLOOKUP($A13,'Return Data'!$B$7:$R$2292,10,0)</f>
        <v>2.8048999999999999</v>
      </c>
      <c r="O13" s="66">
        <f t="shared" si="5"/>
        <v>22</v>
      </c>
      <c r="P13" s="65">
        <f>VLOOKUP($A13,'Return Data'!$B$7:$R$2292,11,0)</f>
        <v>3.7429000000000001</v>
      </c>
      <c r="Q13" s="66">
        <f t="shared" si="6"/>
        <v>19</v>
      </c>
      <c r="R13" s="65">
        <f>VLOOKUP($A13,'Return Data'!$B$7:$R$2292,12,0)</f>
        <v>4.1371000000000002</v>
      </c>
      <c r="S13" s="66">
        <f t="shared" si="7"/>
        <v>20</v>
      </c>
      <c r="T13" s="65">
        <f>VLOOKUP($A13,'Return Data'!$B$7:$R$2292,13,0)</f>
        <v>3.7804000000000002</v>
      </c>
      <c r="U13" s="66">
        <f t="shared" si="8"/>
        <v>21</v>
      </c>
      <c r="V13" s="65">
        <f>VLOOKUP($A13,'Return Data'!$B$7:$R$2292,17,0)</f>
        <v>5.3429000000000002</v>
      </c>
      <c r="W13" s="66">
        <f t="shared" si="9"/>
        <v>19</v>
      </c>
      <c r="X13" s="65">
        <f>VLOOKUP($A13,'Return Data'!$B$7:$R$2292,14,0)</f>
        <v>6.7294</v>
      </c>
      <c r="Y13" s="66">
        <f t="shared" si="10"/>
        <v>12</v>
      </c>
      <c r="Z13" s="65">
        <f>VLOOKUP($A13,'Return Data'!$B$7:$R$2292,16,0)</f>
        <v>7.4629000000000003</v>
      </c>
      <c r="AA13" s="67">
        <f t="shared" si="11"/>
        <v>17</v>
      </c>
    </row>
    <row r="14" spans="1:27" x14ac:dyDescent="0.3">
      <c r="A14" s="63" t="s">
        <v>1925</v>
      </c>
      <c r="B14" s="64">
        <f>VLOOKUP($A14,'Return Data'!$B$7:$R$2292,3,0)</f>
        <v>44533</v>
      </c>
      <c r="C14" s="65">
        <f>VLOOKUP($A14,'Return Data'!$B$7:$R$2292,4,0)</f>
        <v>26.9785</v>
      </c>
      <c r="D14" s="65">
        <f>VLOOKUP($A14,'Return Data'!$B$7:$R$2292,5,0)</f>
        <v>12.045</v>
      </c>
      <c r="E14" s="66">
        <f t="shared" si="0"/>
        <v>1</v>
      </c>
      <c r="F14" s="65">
        <f>VLOOKUP($A14,'Return Data'!$B$7:$R$2292,6,0)</f>
        <v>19.7849</v>
      </c>
      <c r="G14" s="66">
        <f t="shared" si="1"/>
        <v>2</v>
      </c>
      <c r="H14" s="65">
        <f>VLOOKUP($A14,'Return Data'!$B$7:$R$2292,7,0)</f>
        <v>147.7116</v>
      </c>
      <c r="I14" s="66">
        <f t="shared" si="2"/>
        <v>1</v>
      </c>
      <c r="J14" s="65">
        <f>VLOOKUP($A14,'Return Data'!$B$7:$R$2292,8,0)</f>
        <v>73.298400000000001</v>
      </c>
      <c r="K14" s="66">
        <f t="shared" si="3"/>
        <v>1</v>
      </c>
      <c r="L14" s="65">
        <f>VLOOKUP($A14,'Return Data'!$B$7:$R$2292,9,0)</f>
        <v>42.239600000000003</v>
      </c>
      <c r="M14" s="66">
        <f t="shared" si="4"/>
        <v>1</v>
      </c>
      <c r="N14" s="65">
        <f>VLOOKUP($A14,'Return Data'!$B$7:$R$2292,10,0)</f>
        <v>37.524000000000001</v>
      </c>
      <c r="O14" s="66">
        <f t="shared" si="5"/>
        <v>2</v>
      </c>
      <c r="P14" s="65">
        <f>VLOOKUP($A14,'Return Data'!$B$7:$R$2292,11,0)</f>
        <v>23.261800000000001</v>
      </c>
      <c r="Q14" s="66">
        <f t="shared" si="6"/>
        <v>2</v>
      </c>
      <c r="R14" s="65">
        <f>VLOOKUP($A14,'Return Data'!$B$7:$R$2292,12,0)</f>
        <v>18.910900000000002</v>
      </c>
      <c r="S14" s="66">
        <f t="shared" si="7"/>
        <v>2</v>
      </c>
      <c r="T14" s="65">
        <f>VLOOKUP($A14,'Return Data'!$B$7:$R$2292,13,0)</f>
        <v>18.1889</v>
      </c>
      <c r="U14" s="66">
        <f t="shared" si="8"/>
        <v>2</v>
      </c>
      <c r="V14" s="65">
        <f>VLOOKUP($A14,'Return Data'!$B$7:$R$2292,17,0)</f>
        <v>7.9446000000000003</v>
      </c>
      <c r="W14" s="66">
        <f t="shared" si="9"/>
        <v>4</v>
      </c>
      <c r="X14" s="65">
        <f>VLOOKUP($A14,'Return Data'!$B$7:$R$2292,14,0)</f>
        <v>8.0086999999999993</v>
      </c>
      <c r="Y14" s="66">
        <f t="shared" si="10"/>
        <v>1</v>
      </c>
      <c r="Z14" s="65">
        <f>VLOOKUP($A14,'Return Data'!$B$7:$R$2292,16,0)</f>
        <v>9.0624000000000002</v>
      </c>
      <c r="AA14" s="67">
        <f t="shared" si="11"/>
        <v>2</v>
      </c>
    </row>
    <row r="15" spans="1:27" x14ac:dyDescent="0.3">
      <c r="A15" s="63" t="s">
        <v>1028</v>
      </c>
      <c r="B15" s="64">
        <f>VLOOKUP($A15,'Return Data'!$B$7:$R$2292,3,0)</f>
        <v>44533</v>
      </c>
      <c r="C15" s="65">
        <f>VLOOKUP($A15,'Return Data'!$B$7:$R$2292,4,0)</f>
        <v>49.162199999999999</v>
      </c>
      <c r="D15" s="65">
        <f>VLOOKUP($A15,'Return Data'!$B$7:$R$2292,5,0)</f>
        <v>4.6779999999999999</v>
      </c>
      <c r="E15" s="66">
        <f t="shared" si="0"/>
        <v>2</v>
      </c>
      <c r="F15" s="65">
        <f>VLOOKUP($A15,'Return Data'!$B$7:$R$2292,6,0)</f>
        <v>6.6856</v>
      </c>
      <c r="G15" s="66">
        <f t="shared" si="1"/>
        <v>4</v>
      </c>
      <c r="H15" s="65">
        <f>VLOOKUP($A15,'Return Data'!$B$7:$R$2292,7,0)</f>
        <v>3.9060000000000001</v>
      </c>
      <c r="I15" s="66">
        <f t="shared" si="2"/>
        <v>15</v>
      </c>
      <c r="J15" s="65">
        <f>VLOOKUP($A15,'Return Data'!$B$7:$R$2292,8,0)</f>
        <v>3.6930999999999998</v>
      </c>
      <c r="K15" s="66">
        <f t="shared" si="3"/>
        <v>8</v>
      </c>
      <c r="L15" s="65">
        <f>VLOOKUP($A15,'Return Data'!$B$7:$R$2292,9,0)</f>
        <v>4.4336000000000002</v>
      </c>
      <c r="M15" s="66">
        <f t="shared" si="4"/>
        <v>6</v>
      </c>
      <c r="N15" s="65">
        <f>VLOOKUP($A15,'Return Data'!$B$7:$R$2292,10,0)</f>
        <v>3.4893999999999998</v>
      </c>
      <c r="O15" s="66">
        <f t="shared" si="5"/>
        <v>6</v>
      </c>
      <c r="P15" s="65">
        <f>VLOOKUP($A15,'Return Data'!$B$7:$R$2292,11,0)</f>
        <v>4.6273</v>
      </c>
      <c r="Q15" s="66">
        <f t="shared" si="6"/>
        <v>6</v>
      </c>
      <c r="R15" s="65">
        <f>VLOOKUP($A15,'Return Data'!$B$7:$R$2292,12,0)</f>
        <v>4.7332000000000001</v>
      </c>
      <c r="S15" s="66">
        <f t="shared" si="7"/>
        <v>8</v>
      </c>
      <c r="T15" s="65">
        <f>VLOOKUP($A15,'Return Data'!$B$7:$R$2292,13,0)</f>
        <v>4.6571999999999996</v>
      </c>
      <c r="U15" s="66">
        <f t="shared" si="8"/>
        <v>7</v>
      </c>
      <c r="V15" s="65">
        <f>VLOOKUP($A15,'Return Data'!$B$7:$R$2292,17,0)</f>
        <v>6.5933000000000002</v>
      </c>
      <c r="W15" s="66">
        <f t="shared" si="9"/>
        <v>5</v>
      </c>
      <c r="X15" s="65">
        <f>VLOOKUP($A15,'Return Data'!$B$7:$R$2292,14,0)</f>
        <v>7.4108999999999998</v>
      </c>
      <c r="Y15" s="66">
        <f t="shared" si="10"/>
        <v>4</v>
      </c>
      <c r="Z15" s="65">
        <f>VLOOKUP($A15,'Return Data'!$B$7:$R$2292,16,0)</f>
        <v>8.0393000000000008</v>
      </c>
      <c r="AA15" s="67">
        <f t="shared" si="11"/>
        <v>7</v>
      </c>
    </row>
    <row r="16" spans="1:27" x14ac:dyDescent="0.3">
      <c r="A16" s="63" t="s">
        <v>1030</v>
      </c>
      <c r="B16" s="64">
        <f>VLOOKUP($A16,'Return Data'!$B$7:$R$2292,3,0)</f>
        <v>44533</v>
      </c>
      <c r="C16" s="65">
        <f>VLOOKUP($A16,'Return Data'!$B$7:$R$2292,4,0)</f>
        <v>17.7074</v>
      </c>
      <c r="D16" s="65">
        <f>VLOOKUP($A16,'Return Data'!$B$7:$R$2292,5,0)</f>
        <v>2.2675999999999998</v>
      </c>
      <c r="E16" s="66">
        <f t="shared" si="0"/>
        <v>18</v>
      </c>
      <c r="F16" s="65">
        <f>VLOOKUP($A16,'Return Data'!$B$7:$R$2292,6,0)</f>
        <v>5.0179</v>
      </c>
      <c r="G16" s="66">
        <f t="shared" si="1"/>
        <v>7</v>
      </c>
      <c r="H16" s="65">
        <f>VLOOKUP($A16,'Return Data'!$B$7:$R$2292,7,0)</f>
        <v>5.2172999999999998</v>
      </c>
      <c r="I16" s="66">
        <f t="shared" si="2"/>
        <v>3</v>
      </c>
      <c r="J16" s="65">
        <f>VLOOKUP($A16,'Return Data'!$B$7:$R$2292,8,0)</f>
        <v>4.2398999999999996</v>
      </c>
      <c r="K16" s="66">
        <f t="shared" si="3"/>
        <v>2</v>
      </c>
      <c r="L16" s="65">
        <f>VLOOKUP($A16,'Return Data'!$B$7:$R$2292,9,0)</f>
        <v>4.5933000000000002</v>
      </c>
      <c r="M16" s="66">
        <f t="shared" si="4"/>
        <v>3</v>
      </c>
      <c r="N16" s="65">
        <f>VLOOKUP($A16,'Return Data'!$B$7:$R$2292,10,0)</f>
        <v>3.0745</v>
      </c>
      <c r="O16" s="66">
        <f t="shared" si="5"/>
        <v>13</v>
      </c>
      <c r="P16" s="65">
        <f>VLOOKUP($A16,'Return Data'!$B$7:$R$2292,11,0)</f>
        <v>4.0324</v>
      </c>
      <c r="Q16" s="66">
        <f t="shared" si="6"/>
        <v>11</v>
      </c>
      <c r="R16" s="65">
        <f>VLOOKUP($A16,'Return Data'!$B$7:$R$2292,12,0)</f>
        <v>4.5003000000000002</v>
      </c>
      <c r="S16" s="66">
        <f t="shared" si="7"/>
        <v>11</v>
      </c>
      <c r="T16" s="65">
        <f>VLOOKUP($A16,'Return Data'!$B$7:$R$2292,13,0)</f>
        <v>4.0125000000000002</v>
      </c>
      <c r="U16" s="66">
        <f t="shared" si="8"/>
        <v>17</v>
      </c>
      <c r="V16" s="65">
        <f>VLOOKUP($A16,'Return Data'!$B$7:$R$2292,17,0)</f>
        <v>4.0457999999999998</v>
      </c>
      <c r="W16" s="66">
        <f t="shared" si="9"/>
        <v>23</v>
      </c>
      <c r="X16" s="65">
        <f>VLOOKUP($A16,'Return Data'!$B$7:$R$2292,14,0)</f>
        <v>2.2010999999999998</v>
      </c>
      <c r="Y16" s="66">
        <f t="shared" si="10"/>
        <v>22</v>
      </c>
      <c r="Z16" s="65">
        <f>VLOOKUP($A16,'Return Data'!$B$7:$R$2292,16,0)</f>
        <v>6.3318000000000003</v>
      </c>
      <c r="AA16" s="67">
        <f t="shared" si="11"/>
        <v>23</v>
      </c>
    </row>
    <row r="17" spans="1:27" x14ac:dyDescent="0.3">
      <c r="A17" s="63" t="s">
        <v>1032</v>
      </c>
      <c r="B17" s="64">
        <f>VLOOKUP($A17,'Return Data'!$B$7:$R$2292,3,0)</f>
        <v>44533</v>
      </c>
      <c r="C17" s="65">
        <f>VLOOKUP($A17,'Return Data'!$B$7:$R$2292,4,0)</f>
        <v>433.94619999999998</v>
      </c>
      <c r="D17" s="65">
        <f>VLOOKUP($A17,'Return Data'!$B$7:$R$2292,5,0)</f>
        <v>-5.8952999999999998</v>
      </c>
      <c r="E17" s="66">
        <f t="shared" si="0"/>
        <v>26</v>
      </c>
      <c r="F17" s="65">
        <f>VLOOKUP($A17,'Return Data'!$B$7:$R$2292,6,0)</f>
        <v>-1.4578</v>
      </c>
      <c r="G17" s="66">
        <f t="shared" si="1"/>
        <v>26</v>
      </c>
      <c r="H17" s="65">
        <f>VLOOKUP($A17,'Return Data'!$B$7:$R$2292,7,0)</f>
        <v>-2.0623</v>
      </c>
      <c r="I17" s="66">
        <f t="shared" si="2"/>
        <v>25</v>
      </c>
      <c r="J17" s="65">
        <f>VLOOKUP($A17,'Return Data'!$B$7:$R$2292,8,0)</f>
        <v>0.23780000000000001</v>
      </c>
      <c r="K17" s="66">
        <f t="shared" si="3"/>
        <v>25</v>
      </c>
      <c r="L17" s="65">
        <f>VLOOKUP($A17,'Return Data'!$B$7:$R$2292,9,0)</f>
        <v>3.4584000000000001</v>
      </c>
      <c r="M17" s="66">
        <f t="shared" si="4"/>
        <v>22</v>
      </c>
      <c r="N17" s="65">
        <f>VLOOKUP($A17,'Return Data'!$B$7:$R$2292,10,0)</f>
        <v>2.9872999999999998</v>
      </c>
      <c r="O17" s="66">
        <f t="shared" si="5"/>
        <v>18</v>
      </c>
      <c r="P17" s="65">
        <f>VLOOKUP($A17,'Return Data'!$B$7:$R$2292,11,0)</f>
        <v>4.7248000000000001</v>
      </c>
      <c r="Q17" s="66">
        <f t="shared" si="6"/>
        <v>5</v>
      </c>
      <c r="R17" s="65">
        <f>VLOOKUP($A17,'Return Data'!$B$7:$R$2292,12,0)</f>
        <v>4.5532000000000004</v>
      </c>
      <c r="S17" s="66">
        <f t="shared" si="7"/>
        <v>10</v>
      </c>
      <c r="T17" s="65">
        <f>VLOOKUP($A17,'Return Data'!$B$7:$R$2292,13,0)</f>
        <v>4.4611000000000001</v>
      </c>
      <c r="U17" s="66">
        <f t="shared" si="8"/>
        <v>8</v>
      </c>
      <c r="V17" s="65">
        <f>VLOOKUP($A17,'Return Data'!$B$7:$R$2292,17,0)</f>
        <v>6.4149000000000003</v>
      </c>
      <c r="W17" s="66">
        <f t="shared" si="9"/>
        <v>9</v>
      </c>
      <c r="X17" s="65">
        <f>VLOOKUP($A17,'Return Data'!$B$7:$R$2292,14,0)</f>
        <v>7.3540000000000001</v>
      </c>
      <c r="Y17" s="66">
        <f t="shared" si="10"/>
        <v>5</v>
      </c>
      <c r="Z17" s="65">
        <f>VLOOKUP($A17,'Return Data'!$B$7:$R$2292,16,0)</f>
        <v>8.2146000000000008</v>
      </c>
      <c r="AA17" s="67">
        <f t="shared" si="11"/>
        <v>5</v>
      </c>
    </row>
    <row r="18" spans="1:27" x14ac:dyDescent="0.3">
      <c r="A18" s="63" t="s">
        <v>1033</v>
      </c>
      <c r="B18" s="64">
        <f>VLOOKUP($A18,'Return Data'!$B$7:$R$2292,3,0)</f>
        <v>44533</v>
      </c>
      <c r="C18" s="65">
        <f>VLOOKUP($A18,'Return Data'!$B$7:$R$2292,4,0)</f>
        <v>31.471800000000002</v>
      </c>
      <c r="D18" s="65">
        <f>VLOOKUP($A18,'Return Data'!$B$7:$R$2292,5,0)</f>
        <v>1.6236999999999999</v>
      </c>
      <c r="E18" s="66">
        <f t="shared" si="0"/>
        <v>22</v>
      </c>
      <c r="F18" s="65">
        <f>VLOOKUP($A18,'Return Data'!$B$7:$R$2292,6,0)</f>
        <v>4.4086999999999996</v>
      </c>
      <c r="G18" s="66">
        <f t="shared" si="1"/>
        <v>12</v>
      </c>
      <c r="H18" s="65">
        <f>VLOOKUP($A18,'Return Data'!$B$7:$R$2292,7,0)</f>
        <v>3.9462000000000002</v>
      </c>
      <c r="I18" s="66">
        <f t="shared" si="2"/>
        <v>13</v>
      </c>
      <c r="J18" s="65">
        <f>VLOOKUP($A18,'Return Data'!$B$7:$R$2292,8,0)</f>
        <v>3.6781999999999999</v>
      </c>
      <c r="K18" s="66">
        <f t="shared" si="3"/>
        <v>9</v>
      </c>
      <c r="L18" s="65">
        <f>VLOOKUP($A18,'Return Data'!$B$7:$R$2292,9,0)</f>
        <v>4.4816000000000003</v>
      </c>
      <c r="M18" s="66">
        <f t="shared" si="4"/>
        <v>5</v>
      </c>
      <c r="N18" s="65">
        <f>VLOOKUP($A18,'Return Data'!$B$7:$R$2292,10,0)</f>
        <v>3.0628000000000002</v>
      </c>
      <c r="O18" s="66">
        <f t="shared" si="5"/>
        <v>15</v>
      </c>
      <c r="P18" s="65">
        <f>VLOOKUP($A18,'Return Data'!$B$7:$R$2292,11,0)</f>
        <v>3.7303000000000002</v>
      </c>
      <c r="Q18" s="66">
        <f t="shared" si="6"/>
        <v>20</v>
      </c>
      <c r="R18" s="65">
        <f>VLOOKUP($A18,'Return Data'!$B$7:$R$2292,12,0)</f>
        <v>4.1832000000000003</v>
      </c>
      <c r="S18" s="66">
        <f t="shared" si="7"/>
        <v>17</v>
      </c>
      <c r="T18" s="65">
        <f>VLOOKUP($A18,'Return Data'!$B$7:$R$2292,13,0)</f>
        <v>3.7663000000000002</v>
      </c>
      <c r="U18" s="66">
        <f t="shared" si="8"/>
        <v>24</v>
      </c>
      <c r="V18" s="65">
        <f>VLOOKUP($A18,'Return Data'!$B$7:$R$2292,17,0)</f>
        <v>5.4480000000000004</v>
      </c>
      <c r="W18" s="66">
        <f t="shared" si="9"/>
        <v>18</v>
      </c>
      <c r="X18" s="65">
        <f>VLOOKUP($A18,'Return Data'!$B$7:$R$2292,14,0)</f>
        <v>6.6166999999999998</v>
      </c>
      <c r="Y18" s="66">
        <f t="shared" si="10"/>
        <v>13</v>
      </c>
      <c r="Z18" s="65">
        <f>VLOOKUP($A18,'Return Data'!$B$7:$R$2292,16,0)</f>
        <v>7.9032</v>
      </c>
      <c r="AA18" s="67">
        <f t="shared" si="11"/>
        <v>10</v>
      </c>
    </row>
    <row r="19" spans="1:27" x14ac:dyDescent="0.3">
      <c r="A19" s="63" t="s">
        <v>1036</v>
      </c>
      <c r="B19" s="64">
        <f>VLOOKUP($A19,'Return Data'!$B$7:$R$2292,3,0)</f>
        <v>44533</v>
      </c>
      <c r="C19" s="65">
        <f>VLOOKUP($A19,'Return Data'!$B$7:$R$2292,4,0)</f>
        <v>3133.5066000000002</v>
      </c>
      <c r="D19" s="65">
        <f>VLOOKUP($A19,'Return Data'!$B$7:$R$2292,5,0)</f>
        <v>2.0514000000000001</v>
      </c>
      <c r="E19" s="66">
        <f t="shared" si="0"/>
        <v>20</v>
      </c>
      <c r="F19" s="65">
        <f>VLOOKUP($A19,'Return Data'!$B$7:$R$2292,6,0)</f>
        <v>2.5185</v>
      </c>
      <c r="G19" s="66">
        <f t="shared" si="1"/>
        <v>21</v>
      </c>
      <c r="H19" s="65">
        <f>VLOOKUP($A19,'Return Data'!$B$7:$R$2292,7,0)</f>
        <v>3.4838</v>
      </c>
      <c r="I19" s="66">
        <f t="shared" si="2"/>
        <v>17</v>
      </c>
      <c r="J19" s="65">
        <f>VLOOKUP($A19,'Return Data'!$B$7:$R$2292,8,0)</f>
        <v>3.423</v>
      </c>
      <c r="K19" s="66">
        <f t="shared" si="3"/>
        <v>11</v>
      </c>
      <c r="L19" s="65">
        <f>VLOOKUP($A19,'Return Data'!$B$7:$R$2292,9,0)</f>
        <v>4.1574999999999998</v>
      </c>
      <c r="M19" s="66">
        <f t="shared" si="4"/>
        <v>12</v>
      </c>
      <c r="N19" s="65">
        <f>VLOOKUP($A19,'Return Data'!$B$7:$R$2292,10,0)</f>
        <v>2.8216999999999999</v>
      </c>
      <c r="O19" s="66">
        <f t="shared" si="5"/>
        <v>21</v>
      </c>
      <c r="P19" s="65">
        <f>VLOOKUP($A19,'Return Data'!$B$7:$R$2292,11,0)</f>
        <v>3.7094999999999998</v>
      </c>
      <c r="Q19" s="66">
        <f t="shared" si="6"/>
        <v>21</v>
      </c>
      <c r="R19" s="65">
        <f>VLOOKUP($A19,'Return Data'!$B$7:$R$2292,12,0)</f>
        <v>4.1657000000000002</v>
      </c>
      <c r="S19" s="66">
        <f t="shared" si="7"/>
        <v>18</v>
      </c>
      <c r="T19" s="65">
        <f>VLOOKUP($A19,'Return Data'!$B$7:$R$2292,13,0)</f>
        <v>3.8267000000000002</v>
      </c>
      <c r="U19" s="66">
        <f t="shared" si="8"/>
        <v>19</v>
      </c>
      <c r="V19" s="65">
        <f>VLOOKUP($A19,'Return Data'!$B$7:$R$2292,17,0)</f>
        <v>5.62</v>
      </c>
      <c r="W19" s="66">
        <f t="shared" si="9"/>
        <v>16</v>
      </c>
      <c r="X19" s="65">
        <f>VLOOKUP($A19,'Return Data'!$B$7:$R$2292,14,0)</f>
        <v>6.9927999999999999</v>
      </c>
      <c r="Y19" s="66">
        <f t="shared" si="10"/>
        <v>7</v>
      </c>
      <c r="Z19" s="65">
        <f>VLOOKUP($A19,'Return Data'!$B$7:$R$2292,16,0)</f>
        <v>7.9028999999999998</v>
      </c>
      <c r="AA19" s="67">
        <f t="shared" si="11"/>
        <v>11</v>
      </c>
    </row>
    <row r="20" spans="1:27" x14ac:dyDescent="0.3">
      <c r="A20" s="63" t="s">
        <v>1038</v>
      </c>
      <c r="B20" s="64">
        <f>VLOOKUP($A20,'Return Data'!$B$7:$R$2292,3,0)</f>
        <v>44533</v>
      </c>
      <c r="C20" s="65">
        <f>VLOOKUP($A20,'Return Data'!$B$7:$R$2292,4,0)</f>
        <v>30.195</v>
      </c>
      <c r="D20" s="65">
        <f>VLOOKUP($A20,'Return Data'!$B$7:$R$2292,5,0)</f>
        <v>2.4178000000000002</v>
      </c>
      <c r="E20" s="66">
        <f t="shared" si="0"/>
        <v>17</v>
      </c>
      <c r="F20" s="65">
        <f>VLOOKUP($A20,'Return Data'!$B$7:$R$2292,6,0)</f>
        <v>4.7565</v>
      </c>
      <c r="G20" s="66">
        <f t="shared" si="1"/>
        <v>9</v>
      </c>
      <c r="H20" s="65">
        <f>VLOOKUP($A20,'Return Data'!$B$7:$R$2292,7,0)</f>
        <v>4.0959000000000003</v>
      </c>
      <c r="I20" s="66">
        <f t="shared" si="2"/>
        <v>8</v>
      </c>
      <c r="J20" s="65">
        <f>VLOOKUP($A20,'Return Data'!$B$7:$R$2292,8,0)</f>
        <v>2.7915000000000001</v>
      </c>
      <c r="K20" s="66">
        <f t="shared" si="3"/>
        <v>22</v>
      </c>
      <c r="L20" s="65">
        <f>VLOOKUP($A20,'Return Data'!$B$7:$R$2292,9,0)</f>
        <v>4.0548999999999999</v>
      </c>
      <c r="M20" s="66">
        <f t="shared" si="4"/>
        <v>17</v>
      </c>
      <c r="N20" s="65">
        <f>VLOOKUP($A20,'Return Data'!$B$7:$R$2292,10,0)</f>
        <v>2.6677</v>
      </c>
      <c r="O20" s="66">
        <f t="shared" si="5"/>
        <v>25</v>
      </c>
      <c r="P20" s="65">
        <f>VLOOKUP($A20,'Return Data'!$B$7:$R$2292,11,0)</f>
        <v>3.5156000000000001</v>
      </c>
      <c r="Q20" s="66">
        <f t="shared" si="6"/>
        <v>23</v>
      </c>
      <c r="R20" s="65">
        <f>VLOOKUP($A20,'Return Data'!$B$7:$R$2292,12,0)</f>
        <v>3.7158000000000002</v>
      </c>
      <c r="S20" s="66">
        <f t="shared" si="7"/>
        <v>25</v>
      </c>
      <c r="T20" s="65">
        <f>VLOOKUP($A20,'Return Data'!$B$7:$R$2292,13,0)</f>
        <v>3.4274</v>
      </c>
      <c r="U20" s="66">
        <f t="shared" si="8"/>
        <v>26</v>
      </c>
      <c r="V20" s="65">
        <f>VLOOKUP($A20,'Return Data'!$B$7:$R$2292,17,0)</f>
        <v>14.5593</v>
      </c>
      <c r="W20" s="66">
        <f t="shared" si="9"/>
        <v>1</v>
      </c>
      <c r="X20" s="65">
        <f>VLOOKUP($A20,'Return Data'!$B$7:$R$2292,14,0)</f>
        <v>5.0857999999999999</v>
      </c>
      <c r="Y20" s="66">
        <f t="shared" si="10"/>
        <v>19</v>
      </c>
      <c r="Z20" s="65">
        <f>VLOOKUP($A20,'Return Data'!$B$7:$R$2292,16,0)</f>
        <v>7.1628999999999996</v>
      </c>
      <c r="AA20" s="67">
        <f t="shared" si="11"/>
        <v>20</v>
      </c>
    </row>
    <row r="21" spans="1:27" x14ac:dyDescent="0.3">
      <c r="A21" s="63" t="s">
        <v>1040</v>
      </c>
      <c r="B21" s="64">
        <f>VLOOKUP($A21,'Return Data'!$B$7:$R$2292,3,0)</f>
        <v>44533</v>
      </c>
      <c r="C21" s="65">
        <f>VLOOKUP($A21,'Return Data'!$B$7:$R$2292,4,0)</f>
        <v>2864.2993999999999</v>
      </c>
      <c r="D21" s="65">
        <f>VLOOKUP($A21,'Return Data'!$B$7:$R$2292,5,0)</f>
        <v>0.43070000000000003</v>
      </c>
      <c r="E21" s="66">
        <f t="shared" si="0"/>
        <v>25</v>
      </c>
      <c r="F21" s="65">
        <f>VLOOKUP($A21,'Return Data'!$B$7:$R$2292,6,0)</f>
        <v>2.6162999999999998</v>
      </c>
      <c r="G21" s="66">
        <f t="shared" si="1"/>
        <v>20</v>
      </c>
      <c r="H21" s="65">
        <f>VLOOKUP($A21,'Return Data'!$B$7:$R$2292,7,0)</f>
        <v>2.1568000000000001</v>
      </c>
      <c r="I21" s="66">
        <f t="shared" si="2"/>
        <v>23</v>
      </c>
      <c r="J21" s="65">
        <f>VLOOKUP($A21,'Return Data'!$B$7:$R$2292,8,0)</f>
        <v>2.4535999999999998</v>
      </c>
      <c r="K21" s="66">
        <f t="shared" si="3"/>
        <v>23</v>
      </c>
      <c r="L21" s="65">
        <f>VLOOKUP($A21,'Return Data'!$B$7:$R$2292,9,0)</f>
        <v>3.9285000000000001</v>
      </c>
      <c r="M21" s="66">
        <f t="shared" si="4"/>
        <v>18</v>
      </c>
      <c r="N21" s="65">
        <f>VLOOKUP($A21,'Return Data'!$B$7:$R$2292,10,0)</f>
        <v>3.3157000000000001</v>
      </c>
      <c r="O21" s="66">
        <f t="shared" si="5"/>
        <v>7</v>
      </c>
      <c r="P21" s="65">
        <f>VLOOKUP($A21,'Return Data'!$B$7:$R$2292,11,0)</f>
        <v>4.4103000000000003</v>
      </c>
      <c r="Q21" s="66">
        <f t="shared" si="6"/>
        <v>8</v>
      </c>
      <c r="R21" s="65">
        <f>VLOOKUP($A21,'Return Data'!$B$7:$R$2292,12,0)</f>
        <v>4.8693999999999997</v>
      </c>
      <c r="S21" s="66">
        <f t="shared" si="7"/>
        <v>7</v>
      </c>
      <c r="T21" s="65">
        <f>VLOOKUP($A21,'Return Data'!$B$7:$R$2292,13,0)</f>
        <v>4.3777999999999997</v>
      </c>
      <c r="U21" s="66">
        <f t="shared" si="8"/>
        <v>10</v>
      </c>
      <c r="V21" s="65">
        <f>VLOOKUP($A21,'Return Data'!$B$7:$R$2292,17,0)</f>
        <v>6.5448000000000004</v>
      </c>
      <c r="W21" s="66">
        <f t="shared" si="9"/>
        <v>6</v>
      </c>
      <c r="X21" s="65">
        <f>VLOOKUP($A21,'Return Data'!$B$7:$R$2292,14,0)</f>
        <v>7.5640999999999998</v>
      </c>
      <c r="Y21" s="66">
        <f t="shared" si="10"/>
        <v>2</v>
      </c>
      <c r="Z21" s="65">
        <f>VLOOKUP($A21,'Return Data'!$B$7:$R$2292,16,0)</f>
        <v>8.3923000000000005</v>
      </c>
      <c r="AA21" s="67">
        <f t="shared" si="11"/>
        <v>3</v>
      </c>
    </row>
    <row r="22" spans="1:27" x14ac:dyDescent="0.3">
      <c r="A22" s="63" t="s">
        <v>1041</v>
      </c>
      <c r="B22" s="64">
        <f>VLOOKUP($A22,'Return Data'!$B$7:$R$2292,3,0)</f>
        <v>44533</v>
      </c>
      <c r="C22" s="65">
        <f>VLOOKUP($A22,'Return Data'!$B$7:$R$2292,4,0)</f>
        <v>23.540299999999998</v>
      </c>
      <c r="D22" s="65">
        <f>VLOOKUP($A22,'Return Data'!$B$7:$R$2292,5,0)</f>
        <v>3.1013000000000002</v>
      </c>
      <c r="E22" s="66">
        <f t="shared" si="0"/>
        <v>11</v>
      </c>
      <c r="F22" s="65">
        <f>VLOOKUP($A22,'Return Data'!$B$7:$R$2292,6,0)</f>
        <v>4.343</v>
      </c>
      <c r="G22" s="66">
        <f t="shared" si="1"/>
        <v>13</v>
      </c>
      <c r="H22" s="65">
        <f>VLOOKUP($A22,'Return Data'!$B$7:$R$2292,7,0)</f>
        <v>4.1898</v>
      </c>
      <c r="I22" s="66">
        <f t="shared" si="2"/>
        <v>6</v>
      </c>
      <c r="J22" s="65">
        <f>VLOOKUP($A22,'Return Data'!$B$7:$R$2292,8,0)</f>
        <v>3.1983000000000001</v>
      </c>
      <c r="K22" s="66">
        <f t="shared" si="3"/>
        <v>14</v>
      </c>
      <c r="L22" s="65">
        <f>VLOOKUP($A22,'Return Data'!$B$7:$R$2292,9,0)</f>
        <v>4.2424999999999997</v>
      </c>
      <c r="M22" s="66">
        <f t="shared" si="4"/>
        <v>9</v>
      </c>
      <c r="N22" s="65">
        <f>VLOOKUP($A22,'Return Data'!$B$7:$R$2292,10,0)</f>
        <v>3.0474000000000001</v>
      </c>
      <c r="O22" s="66">
        <f t="shared" si="5"/>
        <v>17</v>
      </c>
      <c r="P22" s="65">
        <f>VLOOKUP($A22,'Return Data'!$B$7:$R$2292,11,0)</f>
        <v>4.0289999999999999</v>
      </c>
      <c r="Q22" s="66">
        <f t="shared" si="6"/>
        <v>12</v>
      </c>
      <c r="R22" s="65">
        <f>VLOOKUP($A22,'Return Data'!$B$7:$R$2292,12,0)</f>
        <v>4.4805000000000001</v>
      </c>
      <c r="S22" s="66">
        <f t="shared" si="7"/>
        <v>12</v>
      </c>
      <c r="T22" s="65">
        <f>VLOOKUP($A22,'Return Data'!$B$7:$R$2292,13,0)</f>
        <v>4.1338999999999997</v>
      </c>
      <c r="U22" s="66">
        <f t="shared" si="8"/>
        <v>13</v>
      </c>
      <c r="V22" s="65">
        <f>VLOOKUP($A22,'Return Data'!$B$7:$R$2292,17,0)</f>
        <v>5.8266999999999998</v>
      </c>
      <c r="W22" s="66">
        <f t="shared" si="9"/>
        <v>13</v>
      </c>
      <c r="X22" s="65">
        <f>VLOOKUP($A22,'Return Data'!$B$7:$R$2292,14,0)</f>
        <v>5.9231999999999996</v>
      </c>
      <c r="Y22" s="66">
        <f t="shared" si="10"/>
        <v>16</v>
      </c>
      <c r="Z22" s="65">
        <f>VLOOKUP($A22,'Return Data'!$B$7:$R$2292,16,0)</f>
        <v>7.8738000000000001</v>
      </c>
      <c r="AA22" s="67">
        <f t="shared" si="11"/>
        <v>12</v>
      </c>
    </row>
    <row r="23" spans="1:27" x14ac:dyDescent="0.3">
      <c r="A23" s="63" t="s">
        <v>1044</v>
      </c>
      <c r="B23" s="64">
        <f>VLOOKUP($A23,'Return Data'!$B$7:$R$2292,3,0)</f>
        <v>44533</v>
      </c>
      <c r="C23" s="65">
        <f>VLOOKUP($A23,'Return Data'!$B$7:$R$2292,4,0)</f>
        <v>34.002899999999997</v>
      </c>
      <c r="D23" s="65">
        <f>VLOOKUP($A23,'Return Data'!$B$7:$R$2292,5,0)</f>
        <v>4.0795000000000003</v>
      </c>
      <c r="E23" s="66">
        <f t="shared" si="0"/>
        <v>3</v>
      </c>
      <c r="F23" s="65">
        <f>VLOOKUP($A23,'Return Data'!$B$7:$R$2292,6,0)</f>
        <v>4.1162000000000001</v>
      </c>
      <c r="G23" s="66">
        <f t="shared" si="1"/>
        <v>16</v>
      </c>
      <c r="H23" s="65">
        <f>VLOOKUP($A23,'Return Data'!$B$7:$R$2292,7,0)</f>
        <v>3.9133</v>
      </c>
      <c r="I23" s="66">
        <f t="shared" si="2"/>
        <v>14</v>
      </c>
      <c r="J23" s="65">
        <f>VLOOKUP($A23,'Return Data'!$B$7:$R$2292,8,0)</f>
        <v>3.3967999999999998</v>
      </c>
      <c r="K23" s="66">
        <f t="shared" si="3"/>
        <v>12</v>
      </c>
      <c r="L23" s="65">
        <f>VLOOKUP($A23,'Return Data'!$B$7:$R$2292,9,0)</f>
        <v>4.0747999999999998</v>
      </c>
      <c r="M23" s="66">
        <f t="shared" si="4"/>
        <v>15</v>
      </c>
      <c r="N23" s="65">
        <f>VLOOKUP($A23,'Return Data'!$B$7:$R$2292,10,0)</f>
        <v>3.0571000000000002</v>
      </c>
      <c r="O23" s="66">
        <f t="shared" si="5"/>
        <v>16</v>
      </c>
      <c r="P23" s="65">
        <f>VLOOKUP($A23,'Return Data'!$B$7:$R$2292,11,0)</f>
        <v>3.7488000000000001</v>
      </c>
      <c r="Q23" s="66">
        <f t="shared" si="6"/>
        <v>18</v>
      </c>
      <c r="R23" s="65">
        <f>VLOOKUP($A23,'Return Data'!$B$7:$R$2292,12,0)</f>
        <v>4.0354000000000001</v>
      </c>
      <c r="S23" s="66">
        <f t="shared" si="7"/>
        <v>23</v>
      </c>
      <c r="T23" s="65">
        <f>VLOOKUP($A23,'Return Data'!$B$7:$R$2292,13,0)</f>
        <v>4.3299000000000003</v>
      </c>
      <c r="U23" s="66">
        <f t="shared" si="8"/>
        <v>11</v>
      </c>
      <c r="V23" s="65">
        <f>VLOOKUP($A23,'Return Data'!$B$7:$R$2292,17,0)</f>
        <v>5.9245999999999999</v>
      </c>
      <c r="W23" s="66">
        <f t="shared" si="9"/>
        <v>11</v>
      </c>
      <c r="X23" s="65">
        <f>VLOOKUP($A23,'Return Data'!$B$7:$R$2292,14,0)</f>
        <v>5.4604999999999997</v>
      </c>
      <c r="Y23" s="66">
        <f t="shared" si="10"/>
        <v>18</v>
      </c>
      <c r="Z23" s="65">
        <f>VLOOKUP($A23,'Return Data'!$B$7:$R$2292,16,0)</f>
        <v>7.4630999999999998</v>
      </c>
      <c r="AA23" s="67">
        <f t="shared" si="11"/>
        <v>16</v>
      </c>
    </row>
    <row r="24" spans="1:27" x14ac:dyDescent="0.3">
      <c r="A24" s="63" t="s">
        <v>1045</v>
      </c>
      <c r="B24" s="64">
        <f>VLOOKUP($A24,'Return Data'!$B$7:$R$2292,3,0)</f>
        <v>44533</v>
      </c>
      <c r="C24" s="65">
        <f>VLOOKUP($A24,'Return Data'!$B$7:$R$2292,4,0)</f>
        <v>1381.9947999999999</v>
      </c>
      <c r="D24" s="65">
        <f>VLOOKUP($A24,'Return Data'!$B$7:$R$2292,5,0)</f>
        <v>3.7006000000000001</v>
      </c>
      <c r="E24" s="66">
        <f t="shared" si="0"/>
        <v>4</v>
      </c>
      <c r="F24" s="65">
        <f>VLOOKUP($A24,'Return Data'!$B$7:$R$2292,6,0)</f>
        <v>4.4801000000000002</v>
      </c>
      <c r="G24" s="66">
        <f t="shared" si="1"/>
        <v>10</v>
      </c>
      <c r="H24" s="65">
        <f>VLOOKUP($A24,'Return Data'!$B$7:$R$2292,7,0)</f>
        <v>4.0002000000000004</v>
      </c>
      <c r="I24" s="66">
        <f t="shared" si="2"/>
        <v>10</v>
      </c>
      <c r="J24" s="65">
        <f>VLOOKUP($A24,'Return Data'!$B$7:$R$2292,8,0)</f>
        <v>3.7786</v>
      </c>
      <c r="K24" s="66">
        <f t="shared" si="3"/>
        <v>6</v>
      </c>
      <c r="L24" s="65">
        <f>VLOOKUP($A24,'Return Data'!$B$7:$R$2292,9,0)</f>
        <v>4.2775999999999996</v>
      </c>
      <c r="M24" s="66">
        <f t="shared" si="4"/>
        <v>8</v>
      </c>
      <c r="N24" s="65">
        <f>VLOOKUP($A24,'Return Data'!$B$7:$R$2292,10,0)</f>
        <v>3.1147</v>
      </c>
      <c r="O24" s="66">
        <f t="shared" si="5"/>
        <v>11</v>
      </c>
      <c r="P24" s="65">
        <f>VLOOKUP($A24,'Return Data'!$B$7:$R$2292,11,0)</f>
        <v>3.9173</v>
      </c>
      <c r="Q24" s="66">
        <f t="shared" si="6"/>
        <v>15</v>
      </c>
      <c r="R24" s="65">
        <f>VLOOKUP($A24,'Return Data'!$B$7:$R$2292,12,0)</f>
        <v>4.3682999999999996</v>
      </c>
      <c r="S24" s="66">
        <f t="shared" si="7"/>
        <v>16</v>
      </c>
      <c r="T24" s="65">
        <f>VLOOKUP($A24,'Return Data'!$B$7:$R$2292,13,0)</f>
        <v>4.0297000000000001</v>
      </c>
      <c r="U24" s="66">
        <f t="shared" si="8"/>
        <v>15</v>
      </c>
      <c r="V24" s="65">
        <f>VLOOKUP($A24,'Return Data'!$B$7:$R$2292,17,0)</f>
        <v>5.6454000000000004</v>
      </c>
      <c r="W24" s="66">
        <f t="shared" si="9"/>
        <v>15</v>
      </c>
      <c r="X24" s="65">
        <f>VLOOKUP($A24,'Return Data'!$B$7:$R$2292,14,0)</f>
        <v>6.8014000000000001</v>
      </c>
      <c r="Y24" s="66">
        <f t="shared" si="10"/>
        <v>10</v>
      </c>
      <c r="Z24" s="65">
        <f>VLOOKUP($A24,'Return Data'!$B$7:$R$2292,16,0)</f>
        <v>6.9725000000000001</v>
      </c>
      <c r="AA24" s="67">
        <f t="shared" si="11"/>
        <v>22</v>
      </c>
    </row>
    <row r="25" spans="1:27" x14ac:dyDescent="0.3">
      <c r="A25" s="63" t="s">
        <v>1047</v>
      </c>
      <c r="B25" s="64">
        <f>VLOOKUP($A25,'Return Data'!$B$7:$R$2292,3,0)</f>
        <v>44533</v>
      </c>
      <c r="C25" s="65">
        <f>VLOOKUP($A25,'Return Data'!$B$7:$R$2292,4,0)</f>
        <v>1941.5504000000001</v>
      </c>
      <c r="D25" s="65">
        <f>VLOOKUP($A25,'Return Data'!$B$7:$R$2292,5,0)</f>
        <v>3.1661000000000001</v>
      </c>
      <c r="E25" s="66">
        <f t="shared" si="0"/>
        <v>9</v>
      </c>
      <c r="F25" s="65">
        <f>VLOOKUP($A25,'Return Data'!$B$7:$R$2292,6,0)</f>
        <v>3.4424999999999999</v>
      </c>
      <c r="G25" s="66">
        <f t="shared" si="1"/>
        <v>18</v>
      </c>
      <c r="H25" s="65">
        <f>VLOOKUP($A25,'Return Data'!$B$7:$R$2292,7,0)</f>
        <v>3.8134000000000001</v>
      </c>
      <c r="I25" s="66">
        <f t="shared" si="2"/>
        <v>16</v>
      </c>
      <c r="J25" s="65">
        <f>VLOOKUP($A25,'Return Data'!$B$7:$R$2292,8,0)</f>
        <v>3.7012</v>
      </c>
      <c r="K25" s="66">
        <f t="shared" si="3"/>
        <v>7</v>
      </c>
      <c r="L25" s="65">
        <f>VLOOKUP($A25,'Return Data'!$B$7:$R$2292,9,0)</f>
        <v>4.2382999999999997</v>
      </c>
      <c r="M25" s="66">
        <f t="shared" si="4"/>
        <v>10</v>
      </c>
      <c r="N25" s="65">
        <f>VLOOKUP($A25,'Return Data'!$B$7:$R$2292,10,0)</f>
        <v>2.8801999999999999</v>
      </c>
      <c r="O25" s="66">
        <f t="shared" si="5"/>
        <v>19</v>
      </c>
      <c r="P25" s="65">
        <f>VLOOKUP($A25,'Return Data'!$B$7:$R$2292,11,0)</f>
        <v>3.7524000000000002</v>
      </c>
      <c r="Q25" s="66">
        <f t="shared" si="6"/>
        <v>17</v>
      </c>
      <c r="R25" s="65">
        <f>VLOOKUP($A25,'Return Data'!$B$7:$R$2292,12,0)</f>
        <v>4.1654999999999998</v>
      </c>
      <c r="S25" s="66">
        <f t="shared" si="7"/>
        <v>19</v>
      </c>
      <c r="T25" s="65">
        <f>VLOOKUP($A25,'Return Data'!$B$7:$R$2292,13,0)</f>
        <v>3.7734999999999999</v>
      </c>
      <c r="U25" s="66">
        <f t="shared" si="8"/>
        <v>22</v>
      </c>
      <c r="V25" s="65">
        <f>VLOOKUP($A25,'Return Data'!$B$7:$R$2292,17,0)</f>
        <v>5.3079000000000001</v>
      </c>
      <c r="W25" s="66">
        <f t="shared" si="9"/>
        <v>20</v>
      </c>
      <c r="X25" s="65">
        <f>VLOOKUP($A25,'Return Data'!$B$7:$R$2292,14,0)</f>
        <v>6.01</v>
      </c>
      <c r="Y25" s="66">
        <f t="shared" si="10"/>
        <v>15</v>
      </c>
      <c r="Z25" s="65">
        <f>VLOOKUP($A25,'Return Data'!$B$7:$R$2292,16,0)</f>
        <v>7.1894999999999998</v>
      </c>
      <c r="AA25" s="67">
        <f t="shared" si="11"/>
        <v>19</v>
      </c>
    </row>
    <row r="26" spans="1:27" x14ac:dyDescent="0.3">
      <c r="A26" s="63" t="s">
        <v>1050</v>
      </c>
      <c r="B26" s="64">
        <f>VLOOKUP($A26,'Return Data'!$B$7:$R$2292,3,0)</f>
        <v>44533</v>
      </c>
      <c r="C26" s="65">
        <f>VLOOKUP($A26,'Return Data'!$B$7:$R$2292,4,0)</f>
        <v>3122.8539999999998</v>
      </c>
      <c r="D26" s="65">
        <f>VLOOKUP($A26,'Return Data'!$B$7:$R$2292,5,0)</f>
        <v>2.7481</v>
      </c>
      <c r="E26" s="66">
        <f t="shared" si="0"/>
        <v>14</v>
      </c>
      <c r="F26" s="65">
        <f>VLOOKUP($A26,'Return Data'!$B$7:$R$2292,6,0)</f>
        <v>5.7018000000000004</v>
      </c>
      <c r="G26" s="66">
        <f t="shared" si="1"/>
        <v>6</v>
      </c>
      <c r="H26" s="65">
        <f>VLOOKUP($A26,'Return Data'!$B$7:$R$2292,7,0)</f>
        <v>5.0319000000000003</v>
      </c>
      <c r="I26" s="66">
        <f t="shared" si="2"/>
        <v>4</v>
      </c>
      <c r="J26" s="65">
        <f>VLOOKUP($A26,'Return Data'!$B$7:$R$2292,8,0)</f>
        <v>4.1128999999999998</v>
      </c>
      <c r="K26" s="66">
        <f t="shared" si="3"/>
        <v>4</v>
      </c>
      <c r="L26" s="65">
        <f>VLOOKUP($A26,'Return Data'!$B$7:$R$2292,9,0)</f>
        <v>4.7571000000000003</v>
      </c>
      <c r="M26" s="66">
        <f t="shared" si="4"/>
        <v>2</v>
      </c>
      <c r="N26" s="65">
        <f>VLOOKUP($A26,'Return Data'!$B$7:$R$2292,10,0)</f>
        <v>3.7357999999999998</v>
      </c>
      <c r="O26" s="66">
        <f t="shared" si="5"/>
        <v>5</v>
      </c>
      <c r="P26" s="65">
        <f>VLOOKUP($A26,'Return Data'!$B$7:$R$2292,11,0)</f>
        <v>4.5991</v>
      </c>
      <c r="Q26" s="66">
        <f t="shared" si="6"/>
        <v>7</v>
      </c>
      <c r="R26" s="65">
        <f>VLOOKUP($A26,'Return Data'!$B$7:$R$2292,12,0)</f>
        <v>5.3193999999999999</v>
      </c>
      <c r="S26" s="66">
        <f t="shared" si="7"/>
        <v>5</v>
      </c>
      <c r="T26" s="65">
        <f>VLOOKUP($A26,'Return Data'!$B$7:$R$2292,13,0)</f>
        <v>4.9116</v>
      </c>
      <c r="U26" s="66">
        <f t="shared" si="8"/>
        <v>6</v>
      </c>
      <c r="V26" s="65">
        <f>VLOOKUP($A26,'Return Data'!$B$7:$R$2292,17,0)</f>
        <v>6.4888000000000003</v>
      </c>
      <c r="W26" s="66">
        <f t="shared" si="9"/>
        <v>7</v>
      </c>
      <c r="X26" s="65">
        <f>VLOOKUP($A26,'Return Data'!$B$7:$R$2292,14,0)</f>
        <v>6.8916000000000004</v>
      </c>
      <c r="Y26" s="66">
        <f t="shared" si="10"/>
        <v>9</v>
      </c>
      <c r="Z26" s="65">
        <f>VLOOKUP($A26,'Return Data'!$B$7:$R$2292,16,0)</f>
        <v>8.0056999999999992</v>
      </c>
      <c r="AA26" s="67">
        <f t="shared" si="11"/>
        <v>8</v>
      </c>
    </row>
    <row r="27" spans="1:27" x14ac:dyDescent="0.3">
      <c r="A27" s="63" t="s">
        <v>1052</v>
      </c>
      <c r="B27" s="64">
        <f>VLOOKUP($A27,'Return Data'!$B$7:$R$2292,3,0)</f>
        <v>44533</v>
      </c>
      <c r="C27" s="65">
        <f>VLOOKUP($A27,'Return Data'!$B$7:$R$2292,4,0)</f>
        <v>25.184699999999999</v>
      </c>
      <c r="D27" s="65">
        <f>VLOOKUP($A27,'Return Data'!$B$7:$R$2292,5,0)</f>
        <v>3.6236000000000002</v>
      </c>
      <c r="E27" s="66">
        <f t="shared" si="0"/>
        <v>5</v>
      </c>
      <c r="F27" s="65">
        <f>VLOOKUP($A27,'Return Data'!$B$7:$R$2292,6,0)</f>
        <v>2.9476</v>
      </c>
      <c r="G27" s="66">
        <f t="shared" si="1"/>
        <v>19</v>
      </c>
      <c r="H27" s="65">
        <f>VLOOKUP($A27,'Return Data'!$B$7:$R$2292,7,0)</f>
        <v>3.4392</v>
      </c>
      <c r="I27" s="66">
        <f t="shared" si="2"/>
        <v>18</v>
      </c>
      <c r="J27" s="65">
        <f>VLOOKUP($A27,'Return Data'!$B$7:$R$2292,8,0)</f>
        <v>3.1829000000000001</v>
      </c>
      <c r="K27" s="66">
        <f t="shared" si="3"/>
        <v>15</v>
      </c>
      <c r="L27" s="65">
        <f>VLOOKUP($A27,'Return Data'!$B$7:$R$2292,9,0)</f>
        <v>3.6341000000000001</v>
      </c>
      <c r="M27" s="66">
        <f t="shared" si="4"/>
        <v>21</v>
      </c>
      <c r="N27" s="65">
        <f>VLOOKUP($A27,'Return Data'!$B$7:$R$2292,10,0)</f>
        <v>2.7225999999999999</v>
      </c>
      <c r="O27" s="66">
        <f t="shared" si="5"/>
        <v>24</v>
      </c>
      <c r="P27" s="65">
        <f>VLOOKUP($A27,'Return Data'!$B$7:$R$2292,11,0)</f>
        <v>3.4948999999999999</v>
      </c>
      <c r="Q27" s="66">
        <f t="shared" si="6"/>
        <v>24</v>
      </c>
      <c r="R27" s="65">
        <f>VLOOKUP($A27,'Return Data'!$B$7:$R$2292,12,0)</f>
        <v>4.0499000000000001</v>
      </c>
      <c r="S27" s="66">
        <f t="shared" si="7"/>
        <v>21</v>
      </c>
      <c r="T27" s="65">
        <f>VLOOKUP($A27,'Return Data'!$B$7:$R$2292,13,0)</f>
        <v>4.0209000000000001</v>
      </c>
      <c r="U27" s="66">
        <f t="shared" si="8"/>
        <v>16</v>
      </c>
      <c r="V27" s="65">
        <f>VLOOKUP($A27,'Return Data'!$B$7:$R$2292,17,0)</f>
        <v>3.5670999999999999</v>
      </c>
      <c r="W27" s="66">
        <f t="shared" si="9"/>
        <v>24</v>
      </c>
      <c r="X27" s="65">
        <f>VLOOKUP($A27,'Return Data'!$B$7:$R$2292,14,0)</f>
        <v>-0.59789999999999999</v>
      </c>
      <c r="Y27" s="66">
        <f t="shared" si="10"/>
        <v>23</v>
      </c>
      <c r="Z27" s="65">
        <f>VLOOKUP($A27,'Return Data'!$B$7:$R$2292,16,0)</f>
        <v>5.7319000000000004</v>
      </c>
      <c r="AA27" s="67">
        <f t="shared" si="11"/>
        <v>24</v>
      </c>
    </row>
    <row r="28" spans="1:27" x14ac:dyDescent="0.3">
      <c r="A28" s="63" t="s">
        <v>1054</v>
      </c>
      <c r="B28" s="64">
        <f>VLOOKUP($A28,'Return Data'!$B$7:$R$2292,3,0)</f>
        <v>44533</v>
      </c>
      <c r="C28" s="65">
        <f>VLOOKUP($A28,'Return Data'!$B$7:$R$2292,4,0)</f>
        <v>2920.6412999999998</v>
      </c>
      <c r="D28" s="65">
        <f>VLOOKUP($A28,'Return Data'!$B$7:$R$2292,5,0)</f>
        <v>2.2309000000000001</v>
      </c>
      <c r="E28" s="66">
        <f t="shared" si="0"/>
        <v>19</v>
      </c>
      <c r="F28" s="65">
        <f>VLOOKUP($A28,'Return Data'!$B$7:$R$2292,6,0)</f>
        <v>1.5468999999999999</v>
      </c>
      <c r="G28" s="66">
        <f t="shared" si="1"/>
        <v>24</v>
      </c>
      <c r="H28" s="65">
        <f>VLOOKUP($A28,'Return Data'!$B$7:$R$2292,7,0)</f>
        <v>2.9826999999999999</v>
      </c>
      <c r="I28" s="66">
        <f t="shared" si="2"/>
        <v>20</v>
      </c>
      <c r="J28" s="65">
        <f>VLOOKUP($A28,'Return Data'!$B$7:$R$2292,8,0)</f>
        <v>3.0911</v>
      </c>
      <c r="K28" s="66">
        <f t="shared" si="3"/>
        <v>17</v>
      </c>
      <c r="L28" s="65">
        <f>VLOOKUP($A28,'Return Data'!$B$7:$R$2292,9,0)</f>
        <v>3.7681</v>
      </c>
      <c r="M28" s="66">
        <f t="shared" si="4"/>
        <v>19</v>
      </c>
      <c r="N28" s="65">
        <f>VLOOKUP($A28,'Return Data'!$B$7:$R$2292,10,0)</f>
        <v>2.8778000000000001</v>
      </c>
      <c r="O28" s="66">
        <f t="shared" si="5"/>
        <v>20</v>
      </c>
      <c r="P28" s="65">
        <f>VLOOKUP($A28,'Return Data'!$B$7:$R$2292,11,0)</f>
        <v>3.6533000000000002</v>
      </c>
      <c r="Q28" s="66">
        <f t="shared" si="6"/>
        <v>22</v>
      </c>
      <c r="R28" s="65">
        <f>VLOOKUP($A28,'Return Data'!$B$7:$R$2292,12,0)</f>
        <v>3.9801000000000002</v>
      </c>
      <c r="S28" s="66">
        <f t="shared" si="7"/>
        <v>24</v>
      </c>
      <c r="T28" s="65">
        <f>VLOOKUP($A28,'Return Data'!$B$7:$R$2292,13,0)</f>
        <v>3.7681</v>
      </c>
      <c r="U28" s="66">
        <f t="shared" si="8"/>
        <v>23</v>
      </c>
      <c r="V28" s="65">
        <f>VLOOKUP($A28,'Return Data'!$B$7:$R$2292,17,0)</f>
        <v>4.5960999999999999</v>
      </c>
      <c r="W28" s="66">
        <f t="shared" si="9"/>
        <v>22</v>
      </c>
      <c r="X28" s="65">
        <f>VLOOKUP($A28,'Return Data'!$B$7:$R$2292,14,0)</f>
        <v>-0.61050000000000004</v>
      </c>
      <c r="Y28" s="66">
        <f t="shared" si="10"/>
        <v>24</v>
      </c>
      <c r="Z28" s="65">
        <f>VLOOKUP($A28,'Return Data'!$B$7:$R$2292,16,0)</f>
        <v>5.4116</v>
      </c>
      <c r="AA28" s="67">
        <f t="shared" si="11"/>
        <v>25</v>
      </c>
    </row>
    <row r="29" spans="1:27" x14ac:dyDescent="0.3">
      <c r="A29" s="63" t="s">
        <v>1056</v>
      </c>
      <c r="B29" s="64">
        <f>VLOOKUP($A29,'Return Data'!$B$7:$R$2292,3,0)</f>
        <v>44533</v>
      </c>
      <c r="C29" s="65">
        <f>VLOOKUP($A29,'Return Data'!$B$7:$R$2292,4,0)</f>
        <v>2872.3193999999999</v>
      </c>
      <c r="D29" s="65">
        <f>VLOOKUP($A29,'Return Data'!$B$7:$R$2292,5,0)</f>
        <v>1.5669</v>
      </c>
      <c r="E29" s="66">
        <f t="shared" si="0"/>
        <v>23</v>
      </c>
      <c r="F29" s="65">
        <f>VLOOKUP($A29,'Return Data'!$B$7:$R$2292,6,0)</f>
        <v>2.1179000000000001</v>
      </c>
      <c r="G29" s="66">
        <f t="shared" si="1"/>
        <v>22</v>
      </c>
      <c r="H29" s="65">
        <f>VLOOKUP($A29,'Return Data'!$B$7:$R$2292,7,0)</f>
        <v>2.5547</v>
      </c>
      <c r="I29" s="66">
        <f t="shared" si="2"/>
        <v>21</v>
      </c>
      <c r="J29" s="65">
        <f>VLOOKUP($A29,'Return Data'!$B$7:$R$2292,8,0)</f>
        <v>3.0390000000000001</v>
      </c>
      <c r="K29" s="66">
        <f t="shared" si="3"/>
        <v>19</v>
      </c>
      <c r="L29" s="65">
        <f>VLOOKUP($A29,'Return Data'!$B$7:$R$2292,9,0)</f>
        <v>4.1199000000000003</v>
      </c>
      <c r="M29" s="66">
        <f t="shared" si="4"/>
        <v>13</v>
      </c>
      <c r="N29" s="65">
        <f>VLOOKUP($A29,'Return Data'!$B$7:$R$2292,10,0)</f>
        <v>3.0886</v>
      </c>
      <c r="O29" s="66">
        <f t="shared" si="5"/>
        <v>12</v>
      </c>
      <c r="P29" s="65">
        <f>VLOOKUP($A29,'Return Data'!$B$7:$R$2292,11,0)</f>
        <v>3.9033000000000002</v>
      </c>
      <c r="Q29" s="66">
        <f t="shared" si="6"/>
        <v>16</v>
      </c>
      <c r="R29" s="65">
        <f>VLOOKUP($A29,'Return Data'!$B$7:$R$2292,12,0)</f>
        <v>4.0387000000000004</v>
      </c>
      <c r="S29" s="66">
        <f t="shared" si="7"/>
        <v>22</v>
      </c>
      <c r="T29" s="65">
        <f>VLOOKUP($A29,'Return Data'!$B$7:$R$2292,13,0)</f>
        <v>3.8115000000000001</v>
      </c>
      <c r="U29" s="66">
        <f t="shared" si="8"/>
        <v>20</v>
      </c>
      <c r="V29" s="65">
        <f>VLOOKUP($A29,'Return Data'!$B$7:$R$2292,17,0)</f>
        <v>5.5499000000000001</v>
      </c>
      <c r="W29" s="66">
        <f t="shared" si="9"/>
        <v>17</v>
      </c>
      <c r="X29" s="65">
        <f>VLOOKUP($A29,'Return Data'!$B$7:$R$2292,14,0)</f>
        <v>6.7392000000000003</v>
      </c>
      <c r="Y29" s="66">
        <f t="shared" si="10"/>
        <v>11</v>
      </c>
      <c r="Z29" s="65">
        <f>VLOOKUP($A29,'Return Data'!$B$7:$R$2292,16,0)</f>
        <v>7.7503000000000002</v>
      </c>
      <c r="AA29" s="67">
        <f t="shared" si="11"/>
        <v>13</v>
      </c>
    </row>
    <row r="30" spans="1:27" x14ac:dyDescent="0.3">
      <c r="A30" s="63" t="s">
        <v>1057</v>
      </c>
      <c r="B30" s="64">
        <f>VLOOKUP($A30,'Return Data'!$B$7:$R$2292,3,0)</f>
        <v>44533</v>
      </c>
      <c r="C30" s="65">
        <f>VLOOKUP($A30,'Return Data'!$B$7:$R$2292,4,0)</f>
        <v>30.174299999999999</v>
      </c>
      <c r="D30" s="65">
        <f>VLOOKUP($A30,'Return Data'!$B$7:$R$2292,5,0)</f>
        <v>3.3873000000000002</v>
      </c>
      <c r="E30" s="66">
        <f t="shared" si="0"/>
        <v>8</v>
      </c>
      <c r="F30" s="65">
        <f>VLOOKUP($A30,'Return Data'!$B$7:$R$2292,6,0)</f>
        <v>4.4370000000000003</v>
      </c>
      <c r="G30" s="66">
        <f t="shared" si="1"/>
        <v>11</v>
      </c>
      <c r="H30" s="65">
        <f>VLOOKUP($A30,'Return Data'!$B$7:$R$2292,7,0)</f>
        <v>2.4895999999999998</v>
      </c>
      <c r="I30" s="66">
        <f t="shared" si="2"/>
        <v>22</v>
      </c>
      <c r="J30" s="65">
        <f>VLOOKUP($A30,'Return Data'!$B$7:$R$2292,8,0)</f>
        <v>2.9874000000000001</v>
      </c>
      <c r="K30" s="66">
        <f t="shared" si="3"/>
        <v>20</v>
      </c>
      <c r="L30" s="65">
        <f>VLOOKUP($A30,'Return Data'!$B$7:$R$2292,9,0)</f>
        <v>3.2545000000000002</v>
      </c>
      <c r="M30" s="66">
        <f t="shared" si="4"/>
        <v>23</v>
      </c>
      <c r="N30" s="65">
        <f>VLOOKUP($A30,'Return Data'!$B$7:$R$2292,10,0)</f>
        <v>37.319099999999999</v>
      </c>
      <c r="O30" s="66">
        <f t="shared" si="5"/>
        <v>3</v>
      </c>
      <c r="P30" s="65">
        <f>VLOOKUP($A30,'Return Data'!$B$7:$R$2292,11,0)</f>
        <v>20.891500000000001</v>
      </c>
      <c r="Q30" s="66">
        <f t="shared" si="6"/>
        <v>3</v>
      </c>
      <c r="R30" s="65">
        <f>VLOOKUP($A30,'Return Data'!$B$7:$R$2292,12,0)</f>
        <v>15.575699999999999</v>
      </c>
      <c r="S30" s="66">
        <f t="shared" si="7"/>
        <v>3</v>
      </c>
      <c r="T30" s="65">
        <f>VLOOKUP($A30,'Return Data'!$B$7:$R$2292,13,0)</f>
        <v>12.569699999999999</v>
      </c>
      <c r="U30" s="66">
        <f t="shared" si="8"/>
        <v>3</v>
      </c>
      <c r="V30" s="65">
        <f>VLOOKUP($A30,'Return Data'!$B$7:$R$2292,17,0)</f>
        <v>9.5361999999999991</v>
      </c>
      <c r="W30" s="66">
        <f t="shared" si="9"/>
        <v>2</v>
      </c>
      <c r="X30" s="65">
        <f>VLOOKUP($A30,'Return Data'!$B$7:$R$2292,14,0)</f>
        <v>5.7049000000000003</v>
      </c>
      <c r="Y30" s="66">
        <f t="shared" si="10"/>
        <v>17</v>
      </c>
      <c r="Z30" s="65">
        <f>VLOOKUP($A30,'Return Data'!$B$7:$R$2292,16,0)</f>
        <v>7.6365999999999996</v>
      </c>
      <c r="AA30" s="67">
        <f t="shared" si="11"/>
        <v>14</v>
      </c>
    </row>
    <row r="31" spans="1:27" x14ac:dyDescent="0.3">
      <c r="A31" s="63" t="s">
        <v>1061</v>
      </c>
      <c r="B31" s="64">
        <f>VLOOKUP($A31,'Return Data'!$B$7:$R$2292,3,0)</f>
        <v>44533</v>
      </c>
      <c r="C31" s="65">
        <f>VLOOKUP($A31,'Return Data'!$B$7:$R$2292,4,0)</f>
        <v>3207.2512000000002</v>
      </c>
      <c r="D31" s="65">
        <f>VLOOKUP($A31,'Return Data'!$B$7:$R$2292,5,0)</f>
        <v>3.452</v>
      </c>
      <c r="E31" s="66">
        <f t="shared" si="0"/>
        <v>7</v>
      </c>
      <c r="F31" s="65">
        <f>VLOOKUP($A31,'Return Data'!$B$7:$R$2292,6,0)</f>
        <v>5.7305000000000001</v>
      </c>
      <c r="G31" s="66">
        <f t="shared" si="1"/>
        <v>5</v>
      </c>
      <c r="H31" s="65">
        <f>VLOOKUP($A31,'Return Data'!$B$7:$R$2292,7,0)</f>
        <v>4.5259</v>
      </c>
      <c r="I31" s="66">
        <f t="shared" si="2"/>
        <v>5</v>
      </c>
      <c r="J31" s="65">
        <f>VLOOKUP($A31,'Return Data'!$B$7:$R$2292,8,0)</f>
        <v>4.0297999999999998</v>
      </c>
      <c r="K31" s="66">
        <f t="shared" si="3"/>
        <v>5</v>
      </c>
      <c r="L31" s="65">
        <f>VLOOKUP($A31,'Return Data'!$B$7:$R$2292,9,0)</f>
        <v>4.4261999999999997</v>
      </c>
      <c r="M31" s="66">
        <f t="shared" si="4"/>
        <v>7</v>
      </c>
      <c r="N31" s="65">
        <f>VLOOKUP($A31,'Return Data'!$B$7:$R$2292,10,0)</f>
        <v>3.1516000000000002</v>
      </c>
      <c r="O31" s="66">
        <f t="shared" si="5"/>
        <v>10</v>
      </c>
      <c r="P31" s="65">
        <f>VLOOKUP($A31,'Return Data'!$B$7:$R$2292,11,0)</f>
        <v>3.9521000000000002</v>
      </c>
      <c r="Q31" s="66">
        <f t="shared" si="6"/>
        <v>14</v>
      </c>
      <c r="R31" s="65">
        <f>VLOOKUP($A31,'Return Data'!$B$7:$R$2292,12,0)</f>
        <v>4.4013999999999998</v>
      </c>
      <c r="S31" s="66">
        <f t="shared" si="7"/>
        <v>14</v>
      </c>
      <c r="T31" s="65">
        <f>VLOOKUP($A31,'Return Data'!$B$7:$R$2292,13,0)</f>
        <v>3.9211999999999998</v>
      </c>
      <c r="U31" s="66">
        <f t="shared" si="8"/>
        <v>18</v>
      </c>
      <c r="V31" s="65">
        <f>VLOOKUP($A31,'Return Data'!$B$7:$R$2292,17,0)</f>
        <v>5.7481999999999998</v>
      </c>
      <c r="W31" s="66">
        <f t="shared" si="9"/>
        <v>14</v>
      </c>
      <c r="X31" s="65">
        <f>VLOOKUP($A31,'Return Data'!$B$7:$R$2292,14,0)</f>
        <v>4.7720000000000002</v>
      </c>
      <c r="Y31" s="66">
        <f t="shared" si="10"/>
        <v>20</v>
      </c>
      <c r="Z31" s="65">
        <f>VLOOKUP($A31,'Return Data'!$B$7:$R$2292,16,0)</f>
        <v>7.2233000000000001</v>
      </c>
      <c r="AA31" s="67">
        <f t="shared" si="11"/>
        <v>18</v>
      </c>
    </row>
    <row r="32" spans="1:27" x14ac:dyDescent="0.3">
      <c r="A32" s="63" t="s">
        <v>1062</v>
      </c>
      <c r="B32" s="64">
        <f>VLOOKUP($A32,'Return Data'!$B$7:$R$2292,3,0)</f>
        <v>44533</v>
      </c>
      <c r="C32" s="65">
        <f>VLOOKUP($A32,'Return Data'!$B$7:$R$2292,4,0)</f>
        <v>78.371499999999997</v>
      </c>
      <c r="D32" s="65">
        <f>VLOOKUP($A32,'Return Data'!$B$7:$R$2292,5,0)</f>
        <v>2.7014</v>
      </c>
      <c r="E32" s="66">
        <f t="shared" si="0"/>
        <v>16</v>
      </c>
      <c r="F32" s="65">
        <f>VLOOKUP($A32,'Return Data'!$B$7:$R$2292,6,0)</f>
        <v>23.3156</v>
      </c>
      <c r="G32" s="66">
        <f t="shared" si="1"/>
        <v>1</v>
      </c>
      <c r="H32" s="65">
        <f>VLOOKUP($A32,'Return Data'!$B$7:$R$2292,7,0)</f>
        <v>-30.6173</v>
      </c>
      <c r="I32" s="66">
        <f t="shared" si="2"/>
        <v>26</v>
      </c>
      <c r="J32" s="65">
        <f>VLOOKUP($A32,'Return Data'!$B$7:$R$2292,8,0)</f>
        <v>-9.7380999999999993</v>
      </c>
      <c r="K32" s="66">
        <f t="shared" si="3"/>
        <v>26</v>
      </c>
      <c r="L32" s="65">
        <f>VLOOKUP($A32,'Return Data'!$B$7:$R$2292,9,0)</f>
        <v>-16.0261</v>
      </c>
      <c r="M32" s="66">
        <f t="shared" si="4"/>
        <v>26</v>
      </c>
      <c r="N32" s="65">
        <f>VLOOKUP($A32,'Return Data'!$B$7:$R$2292,10,0)</f>
        <v>597.91340000000002</v>
      </c>
      <c r="O32" s="66">
        <f t="shared" si="5"/>
        <v>1</v>
      </c>
      <c r="P32" s="65">
        <f>VLOOKUP($A32,'Return Data'!$B$7:$R$2292,11,0)</f>
        <v>297.32310000000001</v>
      </c>
      <c r="Q32" s="66">
        <f t="shared" si="6"/>
        <v>1</v>
      </c>
      <c r="R32" s="65">
        <f>VLOOKUP($A32,'Return Data'!$B$7:$R$2292,12,0)</f>
        <v>197.8424</v>
      </c>
      <c r="S32" s="66">
        <f t="shared" si="7"/>
        <v>1</v>
      </c>
      <c r="T32" s="65">
        <f>VLOOKUP($A32,'Return Data'!$B$7:$R$2292,13,0)</f>
        <v>149.05930000000001</v>
      </c>
      <c r="U32" s="66">
        <f t="shared" si="8"/>
        <v>1</v>
      </c>
      <c r="V32" s="65"/>
      <c r="W32" s="66"/>
      <c r="X32" s="65"/>
      <c r="Y32" s="66"/>
      <c r="Z32" s="65">
        <f>VLOOKUP($A32,'Return Data'!$B$7:$R$2292,16,0)</f>
        <v>23.414000000000001</v>
      </c>
      <c r="AA32" s="67">
        <f t="shared" si="11"/>
        <v>1</v>
      </c>
    </row>
    <row r="33" spans="1:27" x14ac:dyDescent="0.3">
      <c r="A33" s="63" t="s">
        <v>1063</v>
      </c>
      <c r="B33" s="64">
        <f>VLOOKUP($A33,'Return Data'!$B$7:$R$2292,3,0)</f>
        <v>44533</v>
      </c>
      <c r="C33" s="65">
        <f>VLOOKUP($A33,'Return Data'!$B$7:$R$2292,4,0)</f>
        <v>2854.0709999999999</v>
      </c>
      <c r="D33" s="65">
        <f>VLOOKUP($A33,'Return Data'!$B$7:$R$2292,5,0)</f>
        <v>3.0196999999999998</v>
      </c>
      <c r="E33" s="66">
        <f t="shared" si="0"/>
        <v>13</v>
      </c>
      <c r="F33" s="65">
        <f>VLOOKUP($A33,'Return Data'!$B$7:$R$2292,6,0)</f>
        <v>1.8759999999999999</v>
      </c>
      <c r="G33" s="66">
        <f t="shared" si="1"/>
        <v>23</v>
      </c>
      <c r="H33" s="65">
        <f>VLOOKUP($A33,'Return Data'!$B$7:$R$2292,7,0)</f>
        <v>1.4926999999999999</v>
      </c>
      <c r="I33" s="66">
        <f t="shared" si="2"/>
        <v>24</v>
      </c>
      <c r="J33" s="65">
        <f>VLOOKUP($A33,'Return Data'!$B$7:$R$2292,8,0)</f>
        <v>2.4478</v>
      </c>
      <c r="K33" s="66">
        <f t="shared" si="3"/>
        <v>24</v>
      </c>
      <c r="L33" s="65">
        <f>VLOOKUP($A33,'Return Data'!$B$7:$R$2292,9,0)</f>
        <v>3.1909000000000001</v>
      </c>
      <c r="M33" s="66">
        <f t="shared" si="4"/>
        <v>24</v>
      </c>
      <c r="N33" s="65">
        <f>VLOOKUP($A33,'Return Data'!$B$7:$R$2292,10,0)</f>
        <v>22.388100000000001</v>
      </c>
      <c r="O33" s="66">
        <f t="shared" si="5"/>
        <v>4</v>
      </c>
      <c r="P33" s="65">
        <f>VLOOKUP($A33,'Return Data'!$B$7:$R$2292,11,0)</f>
        <v>14.0793</v>
      </c>
      <c r="Q33" s="66">
        <f t="shared" si="6"/>
        <v>4</v>
      </c>
      <c r="R33" s="65">
        <f>VLOOKUP($A33,'Return Data'!$B$7:$R$2292,12,0)</f>
        <v>11.1225</v>
      </c>
      <c r="S33" s="66">
        <f t="shared" si="7"/>
        <v>4</v>
      </c>
      <c r="T33" s="65">
        <f>VLOOKUP($A33,'Return Data'!$B$7:$R$2292,13,0)</f>
        <v>9.0970999999999993</v>
      </c>
      <c r="U33" s="66">
        <f t="shared" si="8"/>
        <v>4</v>
      </c>
      <c r="V33" s="65">
        <f>VLOOKUP($A33,'Return Data'!$B$7:$R$2292,17,0)</f>
        <v>8.2075999999999993</v>
      </c>
      <c r="W33" s="66">
        <f>RANK(V33,V$8:V$33,0)</f>
        <v>3</v>
      </c>
      <c r="X33" s="65">
        <f>VLOOKUP($A33,'Return Data'!$B$7:$R$2292,14,0)</f>
        <v>4.1086</v>
      </c>
      <c r="Y33" s="66">
        <f>RANK(X33,X$8:X$33,0)</f>
        <v>21</v>
      </c>
      <c r="Z33" s="65">
        <f>VLOOKUP($A33,'Return Data'!$B$7:$R$2292,16,0)</f>
        <v>7.0705</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2.7797153846153857</v>
      </c>
      <c r="E35" s="74"/>
      <c r="F35" s="75">
        <f>AVERAGE(F8:F33)</f>
        <v>5.2403230769230769</v>
      </c>
      <c r="G35" s="74"/>
      <c r="H35" s="75">
        <f>AVERAGE(H8:H33)</f>
        <v>7.7641115384615391</v>
      </c>
      <c r="I35" s="74"/>
      <c r="J35" s="75">
        <f>AVERAGE(J8:J33)</f>
        <v>5.4243692307692299</v>
      </c>
      <c r="K35" s="74"/>
      <c r="L35" s="75">
        <f>AVERAGE(L8:L33)</f>
        <v>4.7343538461538452</v>
      </c>
      <c r="M35" s="74"/>
      <c r="N35" s="75">
        <f>AVERAGE(N8:N33)</f>
        <v>29.299626923076922</v>
      </c>
      <c r="O35" s="74"/>
      <c r="P35" s="75">
        <f>AVERAGE(P8:P33)</f>
        <v>17.002607692307695</v>
      </c>
      <c r="Q35" s="74"/>
      <c r="R35" s="75">
        <f>AVERAGE(R8:R33)</f>
        <v>13.047680769230769</v>
      </c>
      <c r="S35" s="74"/>
      <c r="T35" s="75">
        <f>AVERAGE(T8:T33)</f>
        <v>10.794442307692309</v>
      </c>
      <c r="U35" s="74"/>
      <c r="V35" s="75">
        <f>AVERAGE(V8:V33)</f>
        <v>5.95078</v>
      </c>
      <c r="W35" s="74"/>
      <c r="X35" s="75">
        <f>AVERAGE(X8:X33)</f>
        <v>5.1251720000000001</v>
      </c>
      <c r="Y35" s="74"/>
      <c r="Z35" s="75">
        <f>AVERAGE(Z8:Z33)</f>
        <v>7.9535961538461528</v>
      </c>
      <c r="AA35" s="76"/>
    </row>
    <row r="36" spans="1:27" x14ac:dyDescent="0.3">
      <c r="A36" s="73" t="s">
        <v>28</v>
      </c>
      <c r="B36" s="74"/>
      <c r="C36" s="74"/>
      <c r="D36" s="75">
        <f>MIN(D8:D33)</f>
        <v>-5.8952999999999998</v>
      </c>
      <c r="E36" s="74"/>
      <c r="F36" s="75">
        <f>MIN(F8:F33)</f>
        <v>-1.4578</v>
      </c>
      <c r="G36" s="74"/>
      <c r="H36" s="75">
        <f>MIN(H8:H33)</f>
        <v>-30.6173</v>
      </c>
      <c r="I36" s="74"/>
      <c r="J36" s="75">
        <f>MIN(J8:J33)</f>
        <v>-9.7380999999999993</v>
      </c>
      <c r="K36" s="74"/>
      <c r="L36" s="75">
        <f>MIN(L8:L33)</f>
        <v>-16.0261</v>
      </c>
      <c r="M36" s="74"/>
      <c r="N36" s="75">
        <f>MIN(N8:N33)</f>
        <v>2.5289000000000001</v>
      </c>
      <c r="O36" s="74"/>
      <c r="P36" s="75">
        <f>MIN(P8:P33)</f>
        <v>3.1415999999999999</v>
      </c>
      <c r="Q36" s="74"/>
      <c r="R36" s="75">
        <f>MIN(R8:R33)</f>
        <v>3.6709999999999998</v>
      </c>
      <c r="S36" s="74"/>
      <c r="T36" s="75">
        <f>MIN(T8:T33)</f>
        <v>3.4274</v>
      </c>
      <c r="U36" s="74"/>
      <c r="V36" s="75">
        <f>MIN(V8:V33)</f>
        <v>-3.7052</v>
      </c>
      <c r="W36" s="74"/>
      <c r="X36" s="75">
        <f>MIN(X8:X33)</f>
        <v>-8.9082000000000008</v>
      </c>
      <c r="Y36" s="74"/>
      <c r="Z36" s="75">
        <f>MIN(Z8:Z33)</f>
        <v>2.5423</v>
      </c>
      <c r="AA36" s="76"/>
    </row>
    <row r="37" spans="1:27" ht="15" thickBot="1" x14ac:dyDescent="0.35">
      <c r="A37" s="77" t="s">
        <v>29</v>
      </c>
      <c r="B37" s="78"/>
      <c r="C37" s="78"/>
      <c r="D37" s="79">
        <f>MAX(D8:D33)</f>
        <v>12.045</v>
      </c>
      <c r="E37" s="78"/>
      <c r="F37" s="79">
        <f>MAX(F8:F33)</f>
        <v>23.3156</v>
      </c>
      <c r="G37" s="78"/>
      <c r="H37" s="79">
        <f>MAX(H8:H33)</f>
        <v>147.7116</v>
      </c>
      <c r="I37" s="78"/>
      <c r="J37" s="79">
        <f>MAX(J8:J33)</f>
        <v>73.298400000000001</v>
      </c>
      <c r="K37" s="78"/>
      <c r="L37" s="79">
        <f>MAX(L8:L33)</f>
        <v>42.239600000000003</v>
      </c>
      <c r="M37" s="78"/>
      <c r="N37" s="79">
        <f>MAX(N8:N33)</f>
        <v>597.91340000000002</v>
      </c>
      <c r="O37" s="78"/>
      <c r="P37" s="79">
        <f>MAX(P8:P33)</f>
        <v>297.32310000000001</v>
      </c>
      <c r="Q37" s="78"/>
      <c r="R37" s="79">
        <f>MAX(R8:R33)</f>
        <v>197.8424</v>
      </c>
      <c r="S37" s="78"/>
      <c r="T37" s="79">
        <f>MAX(T8:T33)</f>
        <v>149.05930000000001</v>
      </c>
      <c r="U37" s="78"/>
      <c r="V37" s="79">
        <f>MAX(V8:V33)</f>
        <v>14.5593</v>
      </c>
      <c r="W37" s="78"/>
      <c r="X37" s="79">
        <f>MAX(X8:X33)</f>
        <v>8.0086999999999993</v>
      </c>
      <c r="Y37" s="78"/>
      <c r="Z37" s="79">
        <f>MAX(Z8:Z33)</f>
        <v>23.414000000000001</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1009</v>
      </c>
      <c r="B8" s="64">
        <f>VLOOKUP($A8,'Return Data'!$B$7:$R$2292,3,0)</f>
        <v>44533</v>
      </c>
      <c r="C8" s="65">
        <f>VLOOKUP($A8,'Return Data'!$B$7:$R$2292,4,0)</f>
        <v>529.24659999999994</v>
      </c>
      <c r="D8" s="65">
        <f>VLOOKUP($A8,'Return Data'!$B$7:$R$2292,5,0)</f>
        <v>2.3311999999999999</v>
      </c>
      <c r="E8" s="66">
        <f t="shared" ref="E8:E33" si="0">RANK(D8,D$8:D$33,0)</f>
        <v>14</v>
      </c>
      <c r="F8" s="65">
        <f>VLOOKUP($A8,'Return Data'!$B$7:$R$2292,6,0)</f>
        <v>3.3757000000000001</v>
      </c>
      <c r="G8" s="66">
        <f t="shared" ref="G8:G33" si="1">RANK(F8,F$8:F$33,0)</f>
        <v>17</v>
      </c>
      <c r="H8" s="65">
        <f>VLOOKUP($A8,'Return Data'!$B$7:$R$2292,7,0)</f>
        <v>2.3123999999999998</v>
      </c>
      <c r="I8" s="66">
        <f t="shared" ref="I8:I33" si="2">RANK(H8,H$8:H$33,0)</f>
        <v>20</v>
      </c>
      <c r="J8" s="65">
        <f>VLOOKUP($A8,'Return Data'!$B$7:$R$2292,8,0)</f>
        <v>2.0445000000000002</v>
      </c>
      <c r="K8" s="66">
        <f t="shared" ref="K8:K33" si="3">RANK(J8,J$8:J$33,0)</f>
        <v>23</v>
      </c>
      <c r="L8" s="65">
        <f>VLOOKUP($A8,'Return Data'!$B$7:$R$2292,9,0)</f>
        <v>3.2711000000000001</v>
      </c>
      <c r="M8" s="66">
        <f t="shared" ref="M8:M33" si="4">RANK(L8,L$8:L$33,0)</f>
        <v>20</v>
      </c>
      <c r="N8" s="65">
        <f>VLOOKUP($A8,'Return Data'!$B$7:$R$2292,10,0)</f>
        <v>2.399</v>
      </c>
      <c r="O8" s="66">
        <f t="shared" ref="O8:O33" si="5">RANK(N8,N$8:N$33,0)</f>
        <v>18</v>
      </c>
      <c r="P8" s="65">
        <f>VLOOKUP($A8,'Return Data'!$B$7:$R$2292,11,0)</f>
        <v>3.4809000000000001</v>
      </c>
      <c r="Q8" s="66">
        <f t="shared" ref="Q8:Q33" si="6">RANK(P8,P$8:P$33,0)</f>
        <v>12</v>
      </c>
      <c r="R8" s="65">
        <f>VLOOKUP($A8,'Return Data'!$B$7:$R$2292,12,0)</f>
        <v>4.0795000000000003</v>
      </c>
      <c r="S8" s="66">
        <f t="shared" ref="S8:S33" si="7">RANK(R8,R$8:R$33,0)</f>
        <v>11</v>
      </c>
      <c r="T8" s="65">
        <f>VLOOKUP($A8,'Return Data'!$B$7:$R$2292,13,0)</f>
        <v>3.5708000000000002</v>
      </c>
      <c r="U8" s="66">
        <f t="shared" ref="U8:U33" si="8">RANK(T8,T$8:T$33,0)</f>
        <v>13</v>
      </c>
      <c r="V8" s="65">
        <f>VLOOKUP($A8,'Return Data'!$B$7:$R$2292,17,0)</f>
        <v>5.5922999999999998</v>
      </c>
      <c r="W8" s="66">
        <f t="shared" ref="W8:W31" si="9">RANK(V8,V$8:V$33,0)</f>
        <v>9</v>
      </c>
      <c r="X8" s="65">
        <f>VLOOKUP($A8,'Return Data'!$B$7:$R$2292,14,0)</f>
        <v>6.6345000000000001</v>
      </c>
      <c r="Y8" s="66">
        <f t="shared" ref="Y8:Y31" si="10">RANK(X8,X$8:X$33,0)</f>
        <v>7</v>
      </c>
      <c r="Z8" s="65">
        <f>VLOOKUP($A8,'Return Data'!$B$7:$R$2292,16,0)</f>
        <v>7.3246000000000002</v>
      </c>
      <c r="AA8" s="67">
        <f t="shared" ref="AA8:AA33" si="11">RANK(Z8,Z$8:Z$33,0)</f>
        <v>17</v>
      </c>
    </row>
    <row r="9" spans="1:27" x14ac:dyDescent="0.3">
      <c r="A9" s="63" t="s">
        <v>1012</v>
      </c>
      <c r="B9" s="64">
        <f>VLOOKUP($A9,'Return Data'!$B$7:$R$2292,3,0)</f>
        <v>44533</v>
      </c>
      <c r="C9" s="65">
        <f>VLOOKUP($A9,'Return Data'!$B$7:$R$2292,4,0)</f>
        <v>2465.2019</v>
      </c>
      <c r="D9" s="65">
        <f>VLOOKUP($A9,'Return Data'!$B$7:$R$2292,5,0)</f>
        <v>2.7467000000000001</v>
      </c>
      <c r="E9" s="66">
        <f t="shared" si="0"/>
        <v>9</v>
      </c>
      <c r="F9" s="65">
        <f>VLOOKUP($A9,'Return Data'!$B$7:$R$2292,6,0)</f>
        <v>3.7856000000000001</v>
      </c>
      <c r="G9" s="66">
        <f t="shared" si="1"/>
        <v>12</v>
      </c>
      <c r="H9" s="65">
        <f>VLOOKUP($A9,'Return Data'!$B$7:$R$2292,7,0)</f>
        <v>3.8014000000000001</v>
      </c>
      <c r="I9" s="66">
        <f t="shared" si="2"/>
        <v>6</v>
      </c>
      <c r="J9" s="65">
        <f>VLOOKUP($A9,'Return Data'!$B$7:$R$2292,8,0)</f>
        <v>3.1892</v>
      </c>
      <c r="K9" s="66">
        <f t="shared" si="3"/>
        <v>7</v>
      </c>
      <c r="L9" s="65">
        <f>VLOOKUP($A9,'Return Data'!$B$7:$R$2292,9,0)</f>
        <v>3.8889</v>
      </c>
      <c r="M9" s="66">
        <f t="shared" si="4"/>
        <v>6</v>
      </c>
      <c r="N9" s="65">
        <f>VLOOKUP($A9,'Return Data'!$B$7:$R$2292,10,0)</f>
        <v>2.8639999999999999</v>
      </c>
      <c r="O9" s="66">
        <f t="shared" si="5"/>
        <v>9</v>
      </c>
      <c r="P9" s="65">
        <f>VLOOKUP($A9,'Return Data'!$B$7:$R$2292,11,0)</f>
        <v>3.7338</v>
      </c>
      <c r="Q9" s="66">
        <f t="shared" si="6"/>
        <v>8</v>
      </c>
      <c r="R9" s="65">
        <f>VLOOKUP($A9,'Return Data'!$B$7:$R$2292,12,0)</f>
        <v>4.0972999999999997</v>
      </c>
      <c r="S9" s="66">
        <f t="shared" si="7"/>
        <v>10</v>
      </c>
      <c r="T9" s="65">
        <f>VLOOKUP($A9,'Return Data'!$B$7:$R$2292,13,0)</f>
        <v>3.7883</v>
      </c>
      <c r="U9" s="66">
        <f t="shared" si="8"/>
        <v>9</v>
      </c>
      <c r="V9" s="65">
        <f>VLOOKUP($A9,'Return Data'!$B$7:$R$2292,17,0)</f>
        <v>5.5396000000000001</v>
      </c>
      <c r="W9" s="66">
        <f t="shared" si="9"/>
        <v>11</v>
      </c>
      <c r="X9" s="65">
        <f>VLOOKUP($A9,'Return Data'!$B$7:$R$2292,14,0)</f>
        <v>6.7736999999999998</v>
      </c>
      <c r="Y9" s="66">
        <f t="shared" si="10"/>
        <v>3</v>
      </c>
      <c r="Z9" s="65">
        <f>VLOOKUP($A9,'Return Data'!$B$7:$R$2292,16,0)</f>
        <v>7.7030000000000003</v>
      </c>
      <c r="AA9" s="67">
        <f t="shared" si="11"/>
        <v>7</v>
      </c>
    </row>
    <row r="10" spans="1:27" x14ac:dyDescent="0.3">
      <c r="A10" s="63" t="s">
        <v>1013</v>
      </c>
      <c r="B10" s="64">
        <f>VLOOKUP($A10,'Return Data'!$B$7:$R$2292,3,0)</f>
        <v>44533</v>
      </c>
      <c r="C10" s="65">
        <f>VLOOKUP($A10,'Return Data'!$B$7:$R$2292,4,0)</f>
        <v>1588.4552000000001</v>
      </c>
      <c r="D10" s="65">
        <f>VLOOKUP($A10,'Return Data'!$B$7:$R$2292,5,0)</f>
        <v>1.1926000000000001</v>
      </c>
      <c r="E10" s="66">
        <f t="shared" si="0"/>
        <v>23</v>
      </c>
      <c r="F10" s="65">
        <f>VLOOKUP($A10,'Return Data'!$B$7:$R$2292,6,0)</f>
        <v>1.1827000000000001</v>
      </c>
      <c r="G10" s="66">
        <f t="shared" si="1"/>
        <v>25</v>
      </c>
      <c r="H10" s="65">
        <f>VLOOKUP($A10,'Return Data'!$B$7:$R$2292,7,0)</f>
        <v>3.7425999999999999</v>
      </c>
      <c r="I10" s="66">
        <f t="shared" si="2"/>
        <v>8</v>
      </c>
      <c r="J10" s="65">
        <f>VLOOKUP($A10,'Return Data'!$B$7:$R$2292,8,0)</f>
        <v>2.8372999999999999</v>
      </c>
      <c r="K10" s="66">
        <f t="shared" si="3"/>
        <v>15</v>
      </c>
      <c r="L10" s="65">
        <f>VLOOKUP($A10,'Return Data'!$B$7:$R$2292,9,0)</f>
        <v>2.9580000000000002</v>
      </c>
      <c r="M10" s="66">
        <f t="shared" si="4"/>
        <v>23</v>
      </c>
      <c r="N10" s="65">
        <f>VLOOKUP($A10,'Return Data'!$B$7:$R$2292,10,0)</f>
        <v>2.3180999999999998</v>
      </c>
      <c r="O10" s="66">
        <f t="shared" si="5"/>
        <v>22</v>
      </c>
      <c r="P10" s="65">
        <f>VLOOKUP($A10,'Return Data'!$B$7:$R$2292,11,0)</f>
        <v>2.9283999999999999</v>
      </c>
      <c r="Q10" s="66">
        <f t="shared" si="6"/>
        <v>25</v>
      </c>
      <c r="R10" s="65">
        <f>VLOOKUP($A10,'Return Data'!$B$7:$R$2292,12,0)</f>
        <v>4.1612</v>
      </c>
      <c r="S10" s="66">
        <f t="shared" si="7"/>
        <v>7</v>
      </c>
      <c r="T10" s="65">
        <f>VLOOKUP($A10,'Return Data'!$B$7:$R$2292,13,0)</f>
        <v>6.2603</v>
      </c>
      <c r="U10" s="66">
        <f t="shared" si="8"/>
        <v>5</v>
      </c>
      <c r="V10" s="65">
        <f>VLOOKUP($A10,'Return Data'!$B$7:$R$2292,17,0)</f>
        <v>-3.9312999999999998</v>
      </c>
      <c r="W10" s="66">
        <f t="shared" si="9"/>
        <v>25</v>
      </c>
      <c r="X10" s="65">
        <f>VLOOKUP($A10,'Return Data'!$B$7:$R$2292,14,0)</f>
        <v>-9.1427999999999994</v>
      </c>
      <c r="Y10" s="66">
        <f t="shared" si="10"/>
        <v>25</v>
      </c>
      <c r="Z10" s="65">
        <f>VLOOKUP($A10,'Return Data'!$B$7:$R$2292,16,0)</f>
        <v>3.7863000000000002</v>
      </c>
      <c r="AA10" s="67">
        <f t="shared" si="11"/>
        <v>25</v>
      </c>
    </row>
    <row r="11" spans="1:27" x14ac:dyDescent="0.3">
      <c r="A11" s="63" t="s">
        <v>1017</v>
      </c>
      <c r="B11" s="64">
        <f>VLOOKUP($A11,'Return Data'!$B$7:$R$2292,3,0)</f>
        <v>44533</v>
      </c>
      <c r="C11" s="65">
        <f>VLOOKUP($A11,'Return Data'!$B$7:$R$2292,4,0)</f>
        <v>32.530799999999999</v>
      </c>
      <c r="D11" s="65">
        <f>VLOOKUP($A11,'Return Data'!$B$7:$R$2292,5,0)</f>
        <v>1.7952999999999999</v>
      </c>
      <c r="E11" s="66">
        <f t="shared" si="0"/>
        <v>19</v>
      </c>
      <c r="F11" s="65">
        <f>VLOOKUP($A11,'Return Data'!$B$7:$R$2292,6,0)</f>
        <v>8.3460000000000001</v>
      </c>
      <c r="G11" s="66">
        <f t="shared" si="1"/>
        <v>3</v>
      </c>
      <c r="H11" s="65">
        <f>VLOOKUP($A11,'Return Data'!$B$7:$R$2292,7,0)</f>
        <v>5.4875999999999996</v>
      </c>
      <c r="I11" s="66">
        <f t="shared" si="2"/>
        <v>2</v>
      </c>
      <c r="J11" s="65">
        <f>VLOOKUP($A11,'Return Data'!$B$7:$R$2292,8,0)</f>
        <v>3.2357</v>
      </c>
      <c r="K11" s="66">
        <f t="shared" si="3"/>
        <v>6</v>
      </c>
      <c r="L11" s="65">
        <f>VLOOKUP($A11,'Return Data'!$B$7:$R$2292,9,0)</f>
        <v>3.6160999999999999</v>
      </c>
      <c r="M11" s="66">
        <f t="shared" si="4"/>
        <v>11</v>
      </c>
      <c r="N11" s="65">
        <f>VLOOKUP($A11,'Return Data'!$B$7:$R$2292,10,0)</f>
        <v>2.2168000000000001</v>
      </c>
      <c r="O11" s="66">
        <f t="shared" si="5"/>
        <v>25</v>
      </c>
      <c r="P11" s="65">
        <f>VLOOKUP($A11,'Return Data'!$B$7:$R$2292,11,0)</f>
        <v>3.1736</v>
      </c>
      <c r="Q11" s="66">
        <f t="shared" si="6"/>
        <v>22</v>
      </c>
      <c r="R11" s="65">
        <f>VLOOKUP($A11,'Return Data'!$B$7:$R$2292,12,0)</f>
        <v>3.8658999999999999</v>
      </c>
      <c r="S11" s="66">
        <f t="shared" si="7"/>
        <v>14</v>
      </c>
      <c r="T11" s="65">
        <f>VLOOKUP($A11,'Return Data'!$B$7:$R$2292,13,0)</f>
        <v>3.4514</v>
      </c>
      <c r="U11" s="66">
        <f t="shared" si="8"/>
        <v>18</v>
      </c>
      <c r="V11" s="65">
        <f>VLOOKUP($A11,'Return Data'!$B$7:$R$2292,17,0)</f>
        <v>5.3613</v>
      </c>
      <c r="W11" s="66">
        <f t="shared" si="9"/>
        <v>12</v>
      </c>
      <c r="X11" s="65">
        <f>VLOOKUP($A11,'Return Data'!$B$7:$R$2292,14,0)</f>
        <v>6.1067999999999998</v>
      </c>
      <c r="Y11" s="66">
        <f t="shared" si="10"/>
        <v>12</v>
      </c>
      <c r="Z11" s="65">
        <f>VLOOKUP($A11,'Return Data'!$B$7:$R$2292,16,0)</f>
        <v>7.5876999999999999</v>
      </c>
      <c r="AA11" s="67">
        <f t="shared" si="11"/>
        <v>8</v>
      </c>
    </row>
    <row r="12" spans="1:27" x14ac:dyDescent="0.3">
      <c r="A12" s="63" t="s">
        <v>1020</v>
      </c>
      <c r="B12" s="64">
        <f>VLOOKUP($A12,'Return Data'!$B$7:$R$2292,3,0)</f>
        <v>44533</v>
      </c>
      <c r="C12" s="65">
        <f>VLOOKUP($A12,'Return Data'!$B$7:$R$2292,4,0)</f>
        <v>33.831200000000003</v>
      </c>
      <c r="D12" s="65">
        <f>VLOOKUP($A12,'Return Data'!$B$7:$R$2292,5,0)</f>
        <v>3.129</v>
      </c>
      <c r="E12" s="66">
        <f t="shared" si="0"/>
        <v>4</v>
      </c>
      <c r="F12" s="65">
        <f>VLOOKUP($A12,'Return Data'!$B$7:$R$2292,6,0)</f>
        <v>3.8852000000000002</v>
      </c>
      <c r="G12" s="66">
        <f t="shared" si="1"/>
        <v>11</v>
      </c>
      <c r="H12" s="65">
        <f>VLOOKUP($A12,'Return Data'!$B$7:$R$2292,7,0)</f>
        <v>3.7017000000000002</v>
      </c>
      <c r="I12" s="66">
        <f t="shared" si="2"/>
        <v>11</v>
      </c>
      <c r="J12" s="65">
        <f>VLOOKUP($A12,'Return Data'!$B$7:$R$2292,8,0)</f>
        <v>3.0318000000000001</v>
      </c>
      <c r="K12" s="66">
        <f t="shared" si="3"/>
        <v>11</v>
      </c>
      <c r="L12" s="65">
        <f>VLOOKUP($A12,'Return Data'!$B$7:$R$2292,9,0)</f>
        <v>3.484</v>
      </c>
      <c r="M12" s="66">
        <f t="shared" si="4"/>
        <v>16</v>
      </c>
      <c r="N12" s="65">
        <f>VLOOKUP($A12,'Return Data'!$B$7:$R$2292,10,0)</f>
        <v>2.4681000000000002</v>
      </c>
      <c r="O12" s="66">
        <f t="shared" si="5"/>
        <v>17</v>
      </c>
      <c r="P12" s="65">
        <f>VLOOKUP($A12,'Return Data'!$B$7:$R$2292,11,0)</f>
        <v>3.1865000000000001</v>
      </c>
      <c r="Q12" s="66">
        <f t="shared" si="6"/>
        <v>21</v>
      </c>
      <c r="R12" s="65">
        <f>VLOOKUP($A12,'Return Data'!$B$7:$R$2292,12,0)</f>
        <v>3.3942999999999999</v>
      </c>
      <c r="S12" s="66">
        <f t="shared" si="7"/>
        <v>25</v>
      </c>
      <c r="T12" s="65">
        <f>VLOOKUP($A12,'Return Data'!$B$7:$R$2292,13,0)</f>
        <v>3.1722000000000001</v>
      </c>
      <c r="U12" s="66">
        <f t="shared" si="8"/>
        <v>24</v>
      </c>
      <c r="V12" s="65">
        <f>VLOOKUP($A12,'Return Data'!$B$7:$R$2292,17,0)</f>
        <v>4.7565</v>
      </c>
      <c r="W12" s="66">
        <f t="shared" si="9"/>
        <v>20</v>
      </c>
      <c r="X12" s="65">
        <f>VLOOKUP($A12,'Return Data'!$B$7:$R$2292,14,0)</f>
        <v>6.0087000000000002</v>
      </c>
      <c r="Y12" s="66">
        <f t="shared" si="10"/>
        <v>13</v>
      </c>
      <c r="Z12" s="65">
        <f>VLOOKUP($A12,'Return Data'!$B$7:$R$2292,16,0)</f>
        <v>7.5422000000000002</v>
      </c>
      <c r="AA12" s="67">
        <f t="shared" si="11"/>
        <v>9</v>
      </c>
    </row>
    <row r="13" spans="1:27" x14ac:dyDescent="0.3">
      <c r="A13" s="63" t="s">
        <v>1022</v>
      </c>
      <c r="B13" s="64">
        <f>VLOOKUP($A13,'Return Data'!$B$7:$R$2292,3,0)</f>
        <v>44533</v>
      </c>
      <c r="C13" s="65">
        <f>VLOOKUP($A13,'Return Data'!$B$7:$R$2292,4,0)</f>
        <v>15.9049</v>
      </c>
      <c r="D13" s="65">
        <f>VLOOKUP($A13,'Return Data'!$B$7:$R$2292,5,0)</f>
        <v>1.8360000000000001</v>
      </c>
      <c r="E13" s="66">
        <f t="shared" si="0"/>
        <v>18</v>
      </c>
      <c r="F13" s="65">
        <f>VLOOKUP($A13,'Return Data'!$B$7:$R$2292,6,0)</f>
        <v>4.4383999999999997</v>
      </c>
      <c r="G13" s="66">
        <f t="shared" si="1"/>
        <v>9</v>
      </c>
      <c r="H13" s="65">
        <f>VLOOKUP($A13,'Return Data'!$B$7:$R$2292,7,0)</f>
        <v>3.7401</v>
      </c>
      <c r="I13" s="66">
        <f t="shared" si="2"/>
        <v>9</v>
      </c>
      <c r="J13" s="65">
        <f>VLOOKUP($A13,'Return Data'!$B$7:$R$2292,8,0)</f>
        <v>2.8643000000000001</v>
      </c>
      <c r="K13" s="66">
        <f t="shared" si="3"/>
        <v>13</v>
      </c>
      <c r="L13" s="65">
        <f>VLOOKUP($A13,'Return Data'!$B$7:$R$2292,9,0)</f>
        <v>3.7675999999999998</v>
      </c>
      <c r="M13" s="66">
        <f t="shared" si="4"/>
        <v>9</v>
      </c>
      <c r="N13" s="65">
        <f>VLOOKUP($A13,'Return Data'!$B$7:$R$2292,10,0)</f>
        <v>2.5072000000000001</v>
      </c>
      <c r="O13" s="66">
        <f t="shared" si="5"/>
        <v>15</v>
      </c>
      <c r="P13" s="65">
        <f>VLOOKUP($A13,'Return Data'!$B$7:$R$2292,11,0)</f>
        <v>3.4443999999999999</v>
      </c>
      <c r="Q13" s="66">
        <f t="shared" si="6"/>
        <v>13</v>
      </c>
      <c r="R13" s="65">
        <f>VLOOKUP($A13,'Return Data'!$B$7:$R$2292,12,0)</f>
        <v>3.8408000000000002</v>
      </c>
      <c r="S13" s="66">
        <f t="shared" si="7"/>
        <v>15</v>
      </c>
      <c r="T13" s="65">
        <f>VLOOKUP($A13,'Return Data'!$B$7:$R$2292,13,0)</f>
        <v>3.4876</v>
      </c>
      <c r="U13" s="66">
        <f t="shared" si="8"/>
        <v>15</v>
      </c>
      <c r="V13" s="65">
        <f>VLOOKUP($A13,'Return Data'!$B$7:$R$2292,17,0)</f>
        <v>5.0505000000000004</v>
      </c>
      <c r="W13" s="66">
        <f t="shared" si="9"/>
        <v>17</v>
      </c>
      <c r="X13" s="65">
        <f>VLOOKUP($A13,'Return Data'!$B$7:$R$2292,14,0)</f>
        <v>6.4189999999999996</v>
      </c>
      <c r="Y13" s="66">
        <f t="shared" si="10"/>
        <v>8</v>
      </c>
      <c r="Z13" s="65">
        <f>VLOOKUP($A13,'Return Data'!$B$7:$R$2292,16,0)</f>
        <v>7.1276999999999999</v>
      </c>
      <c r="AA13" s="67">
        <f t="shared" si="11"/>
        <v>19</v>
      </c>
    </row>
    <row r="14" spans="1:27" x14ac:dyDescent="0.3">
      <c r="A14" s="63" t="s">
        <v>1924</v>
      </c>
      <c r="B14" s="64">
        <f>VLOOKUP($A14,'Return Data'!$B$7:$R$2292,3,0)</f>
        <v>44533</v>
      </c>
      <c r="C14" s="65">
        <f>VLOOKUP($A14,'Return Data'!$B$7:$R$2292,4,0)</f>
        <v>26.2682</v>
      </c>
      <c r="D14" s="65">
        <f>VLOOKUP($A14,'Return Data'!$B$7:$R$2292,5,0)</f>
        <v>11.9537</v>
      </c>
      <c r="E14" s="66">
        <f t="shared" si="0"/>
        <v>1</v>
      </c>
      <c r="F14" s="65">
        <f>VLOOKUP($A14,'Return Data'!$B$7:$R$2292,6,0)</f>
        <v>19.763100000000001</v>
      </c>
      <c r="G14" s="66">
        <f t="shared" si="1"/>
        <v>2</v>
      </c>
      <c r="H14" s="65">
        <f>VLOOKUP($A14,'Return Data'!$B$7:$R$2292,7,0)</f>
        <v>147.7047</v>
      </c>
      <c r="I14" s="66">
        <f t="shared" si="2"/>
        <v>1</v>
      </c>
      <c r="J14" s="65">
        <f>VLOOKUP($A14,'Return Data'!$B$7:$R$2292,8,0)</f>
        <v>73.305400000000006</v>
      </c>
      <c r="K14" s="66">
        <f t="shared" si="3"/>
        <v>1</v>
      </c>
      <c r="L14" s="65">
        <f>VLOOKUP($A14,'Return Data'!$B$7:$R$2292,9,0)</f>
        <v>42.241199999999999</v>
      </c>
      <c r="M14" s="66">
        <f t="shared" si="4"/>
        <v>1</v>
      </c>
      <c r="N14" s="65">
        <f>VLOOKUP($A14,'Return Data'!$B$7:$R$2292,10,0)</f>
        <v>37.523400000000002</v>
      </c>
      <c r="O14" s="66">
        <f t="shared" si="5"/>
        <v>2</v>
      </c>
      <c r="P14" s="65">
        <f>VLOOKUP($A14,'Return Data'!$B$7:$R$2292,11,0)</f>
        <v>23.263500000000001</v>
      </c>
      <c r="Q14" s="66">
        <f t="shared" si="6"/>
        <v>2</v>
      </c>
      <c r="R14" s="65">
        <f>VLOOKUP($A14,'Return Data'!$B$7:$R$2292,12,0)</f>
        <v>18.8962</v>
      </c>
      <c r="S14" s="66">
        <f t="shared" si="7"/>
        <v>2</v>
      </c>
      <c r="T14" s="65">
        <f>VLOOKUP($A14,'Return Data'!$B$7:$R$2292,13,0)</f>
        <v>18.072099999999999</v>
      </c>
      <c r="U14" s="66">
        <f t="shared" si="8"/>
        <v>2</v>
      </c>
      <c r="V14" s="65">
        <f>VLOOKUP($A14,'Return Data'!$B$7:$R$2292,17,0)</f>
        <v>7.6989999999999998</v>
      </c>
      <c r="W14" s="66">
        <f t="shared" si="9"/>
        <v>4</v>
      </c>
      <c r="X14" s="65">
        <f>VLOOKUP($A14,'Return Data'!$B$7:$R$2292,14,0)</f>
        <v>7.7106000000000003</v>
      </c>
      <c r="Y14" s="66">
        <f t="shared" si="10"/>
        <v>1</v>
      </c>
      <c r="Z14" s="65">
        <f>VLOOKUP($A14,'Return Data'!$B$7:$R$2292,16,0)</f>
        <v>8.8697999999999997</v>
      </c>
      <c r="AA14" s="67">
        <f t="shared" si="11"/>
        <v>2</v>
      </c>
    </row>
    <row r="15" spans="1:27" x14ac:dyDescent="0.3">
      <c r="A15" s="63" t="s">
        <v>1027</v>
      </c>
      <c r="B15" s="64">
        <f>VLOOKUP($A15,'Return Data'!$B$7:$R$2292,3,0)</f>
        <v>44533</v>
      </c>
      <c r="C15" s="65">
        <f>VLOOKUP($A15,'Return Data'!$B$7:$R$2292,4,0)</f>
        <v>46.323300000000003</v>
      </c>
      <c r="D15" s="65">
        <f>VLOOKUP($A15,'Return Data'!$B$7:$R$2292,5,0)</f>
        <v>3.9401000000000002</v>
      </c>
      <c r="E15" s="66">
        <f t="shared" si="0"/>
        <v>2</v>
      </c>
      <c r="F15" s="65">
        <f>VLOOKUP($A15,'Return Data'!$B$7:$R$2292,6,0)</f>
        <v>6.0438999999999998</v>
      </c>
      <c r="G15" s="66">
        <f t="shared" si="1"/>
        <v>4</v>
      </c>
      <c r="H15" s="65">
        <f>VLOOKUP($A15,'Return Data'!$B$7:$R$2292,7,0)</f>
        <v>3.2664</v>
      </c>
      <c r="I15" s="66">
        <f t="shared" si="2"/>
        <v>14</v>
      </c>
      <c r="J15" s="65">
        <f>VLOOKUP($A15,'Return Data'!$B$7:$R$2292,8,0)</f>
        <v>3.0716000000000001</v>
      </c>
      <c r="K15" s="66">
        <f t="shared" si="3"/>
        <v>9</v>
      </c>
      <c r="L15" s="65">
        <f>VLOOKUP($A15,'Return Data'!$B$7:$R$2292,9,0)</f>
        <v>3.8203</v>
      </c>
      <c r="M15" s="66">
        <f t="shared" si="4"/>
        <v>8</v>
      </c>
      <c r="N15" s="65">
        <f>VLOOKUP($A15,'Return Data'!$B$7:$R$2292,10,0)</f>
        <v>2.8814000000000002</v>
      </c>
      <c r="O15" s="66">
        <f t="shared" si="5"/>
        <v>7</v>
      </c>
      <c r="P15" s="65">
        <f>VLOOKUP($A15,'Return Data'!$B$7:$R$2292,11,0)</f>
        <v>4.0141999999999998</v>
      </c>
      <c r="Q15" s="66">
        <f t="shared" si="6"/>
        <v>6</v>
      </c>
      <c r="R15" s="65">
        <f>VLOOKUP($A15,'Return Data'!$B$7:$R$2292,12,0)</f>
        <v>4.1128999999999998</v>
      </c>
      <c r="S15" s="66">
        <f t="shared" si="7"/>
        <v>9</v>
      </c>
      <c r="T15" s="65">
        <f>VLOOKUP($A15,'Return Data'!$B$7:$R$2292,13,0)</f>
        <v>4.0308999999999999</v>
      </c>
      <c r="U15" s="66">
        <f t="shared" si="8"/>
        <v>8</v>
      </c>
      <c r="V15" s="65">
        <f>VLOOKUP($A15,'Return Data'!$B$7:$R$2292,17,0)</f>
        <v>5.9560000000000004</v>
      </c>
      <c r="W15" s="66">
        <f t="shared" si="9"/>
        <v>6</v>
      </c>
      <c r="X15" s="65">
        <f>VLOOKUP($A15,'Return Data'!$B$7:$R$2292,14,0)</f>
        <v>6.7690000000000001</v>
      </c>
      <c r="Y15" s="66">
        <f t="shared" si="10"/>
        <v>4</v>
      </c>
      <c r="Z15" s="65">
        <f>VLOOKUP($A15,'Return Data'!$B$7:$R$2292,16,0)</f>
        <v>7.1974999999999998</v>
      </c>
      <c r="AA15" s="67">
        <f t="shared" si="11"/>
        <v>18</v>
      </c>
    </row>
    <row r="16" spans="1:27" x14ac:dyDescent="0.3">
      <c r="A16" s="63" t="s">
        <v>1029</v>
      </c>
      <c r="B16" s="64">
        <f>VLOOKUP($A16,'Return Data'!$B$7:$R$2292,3,0)</f>
        <v>44533</v>
      </c>
      <c r="C16" s="65">
        <f>VLOOKUP($A16,'Return Data'!$B$7:$R$2292,4,0)</f>
        <v>16.569900000000001</v>
      </c>
      <c r="D16" s="65">
        <f>VLOOKUP($A16,'Return Data'!$B$7:$R$2292,5,0)</f>
        <v>1.7623</v>
      </c>
      <c r="E16" s="66">
        <f t="shared" si="0"/>
        <v>20</v>
      </c>
      <c r="F16" s="65">
        <f>VLOOKUP($A16,'Return Data'!$B$7:$R$2292,6,0)</f>
        <v>4.6276000000000002</v>
      </c>
      <c r="G16" s="66">
        <f t="shared" si="1"/>
        <v>7</v>
      </c>
      <c r="H16" s="65">
        <f>VLOOKUP($A16,'Return Data'!$B$7:$R$2292,7,0)</f>
        <v>4.7876000000000003</v>
      </c>
      <c r="I16" s="66">
        <f t="shared" si="2"/>
        <v>3</v>
      </c>
      <c r="J16" s="65">
        <f>VLOOKUP($A16,'Return Data'!$B$7:$R$2292,8,0)</f>
        <v>3.8241999999999998</v>
      </c>
      <c r="K16" s="66">
        <f t="shared" si="3"/>
        <v>2</v>
      </c>
      <c r="L16" s="65">
        <f>VLOOKUP($A16,'Return Data'!$B$7:$R$2292,9,0)</f>
        <v>4.1849999999999996</v>
      </c>
      <c r="M16" s="66">
        <f t="shared" si="4"/>
        <v>4</v>
      </c>
      <c r="N16" s="65">
        <f>VLOOKUP($A16,'Return Data'!$B$7:$R$2292,10,0)</f>
        <v>2.3986000000000001</v>
      </c>
      <c r="O16" s="66">
        <f t="shared" si="5"/>
        <v>19</v>
      </c>
      <c r="P16" s="65">
        <f>VLOOKUP($A16,'Return Data'!$B$7:$R$2292,11,0)</f>
        <v>3.2776999999999998</v>
      </c>
      <c r="Q16" s="66">
        <f t="shared" si="6"/>
        <v>18</v>
      </c>
      <c r="R16" s="65">
        <f>VLOOKUP($A16,'Return Data'!$B$7:$R$2292,12,0)</f>
        <v>3.7094</v>
      </c>
      <c r="S16" s="66">
        <f t="shared" si="7"/>
        <v>18</v>
      </c>
      <c r="T16" s="65">
        <f>VLOOKUP($A16,'Return Data'!$B$7:$R$2292,13,0)</f>
        <v>3.2039</v>
      </c>
      <c r="U16" s="66">
        <f t="shared" si="8"/>
        <v>22</v>
      </c>
      <c r="V16" s="65">
        <f>VLOOKUP($A16,'Return Data'!$B$7:$R$2292,17,0)</f>
        <v>3.2185000000000001</v>
      </c>
      <c r="W16" s="66">
        <f t="shared" si="9"/>
        <v>23</v>
      </c>
      <c r="X16" s="65">
        <f>VLOOKUP($A16,'Return Data'!$B$7:$R$2292,14,0)</f>
        <v>1.3876999999999999</v>
      </c>
      <c r="Y16" s="66">
        <f t="shared" si="10"/>
        <v>22</v>
      </c>
      <c r="Z16" s="65">
        <f>VLOOKUP($A16,'Return Data'!$B$7:$R$2292,16,0)</f>
        <v>3.3919000000000001</v>
      </c>
      <c r="AA16" s="67">
        <f t="shared" si="11"/>
        <v>26</v>
      </c>
    </row>
    <row r="17" spans="1:27" x14ac:dyDescent="0.3">
      <c r="A17" s="63" t="s">
        <v>1031</v>
      </c>
      <c r="B17" s="64">
        <f>VLOOKUP($A17,'Return Data'!$B$7:$R$2292,3,0)</f>
        <v>44533</v>
      </c>
      <c r="C17" s="65">
        <f>VLOOKUP($A17,'Return Data'!$B$7:$R$2292,4,0)</f>
        <v>429.80099999999999</v>
      </c>
      <c r="D17" s="65">
        <f>VLOOKUP($A17,'Return Data'!$B$7:$R$2292,5,0)</f>
        <v>-6.02</v>
      </c>
      <c r="E17" s="66">
        <f t="shared" si="0"/>
        <v>26</v>
      </c>
      <c r="F17" s="65">
        <f>VLOOKUP($A17,'Return Data'!$B$7:$R$2292,6,0)</f>
        <v>-1.5765</v>
      </c>
      <c r="G17" s="66">
        <f t="shared" si="1"/>
        <v>26</v>
      </c>
      <c r="H17" s="65">
        <f>VLOOKUP($A17,'Return Data'!$B$7:$R$2292,7,0)</f>
        <v>-2.1827999999999999</v>
      </c>
      <c r="I17" s="66">
        <f t="shared" si="2"/>
        <v>25</v>
      </c>
      <c r="J17" s="65">
        <f>VLOOKUP($A17,'Return Data'!$B$7:$R$2292,8,0)</f>
        <v>0.1172</v>
      </c>
      <c r="K17" s="66">
        <f t="shared" si="3"/>
        <v>25</v>
      </c>
      <c r="L17" s="65">
        <f>VLOOKUP($A17,'Return Data'!$B$7:$R$2292,9,0)</f>
        <v>3.3378000000000001</v>
      </c>
      <c r="M17" s="66">
        <f t="shared" si="4"/>
        <v>19</v>
      </c>
      <c r="N17" s="65">
        <f>VLOOKUP($A17,'Return Data'!$B$7:$R$2292,10,0)</f>
        <v>2.8664000000000001</v>
      </c>
      <c r="O17" s="66">
        <f t="shared" si="5"/>
        <v>8</v>
      </c>
      <c r="P17" s="65">
        <f>VLOOKUP($A17,'Return Data'!$B$7:$R$2292,11,0)</f>
        <v>4.6056999999999997</v>
      </c>
      <c r="Q17" s="66">
        <f t="shared" si="6"/>
        <v>5</v>
      </c>
      <c r="R17" s="65">
        <f>VLOOKUP($A17,'Return Data'!$B$7:$R$2292,12,0)</f>
        <v>4.4348999999999998</v>
      </c>
      <c r="S17" s="66">
        <f t="shared" si="7"/>
        <v>6</v>
      </c>
      <c r="T17" s="65">
        <f>VLOOKUP($A17,'Return Data'!$B$7:$R$2292,13,0)</f>
        <v>4.3429000000000002</v>
      </c>
      <c r="U17" s="66">
        <f t="shared" si="8"/>
        <v>6</v>
      </c>
      <c r="V17" s="65">
        <f>VLOOKUP($A17,'Return Data'!$B$7:$R$2292,17,0)</f>
        <v>6.3022999999999998</v>
      </c>
      <c r="W17" s="66">
        <f t="shared" si="9"/>
        <v>5</v>
      </c>
      <c r="X17" s="65">
        <f>VLOOKUP($A17,'Return Data'!$B$7:$R$2292,14,0)</f>
        <v>7.2359</v>
      </c>
      <c r="Y17" s="66">
        <f t="shared" si="10"/>
        <v>2</v>
      </c>
      <c r="Z17" s="65">
        <f>VLOOKUP($A17,'Return Data'!$B$7:$R$2292,16,0)</f>
        <v>7.8914999999999997</v>
      </c>
      <c r="AA17" s="67">
        <f t="shared" si="11"/>
        <v>3</v>
      </c>
    </row>
    <row r="18" spans="1:27" x14ac:dyDescent="0.3">
      <c r="A18" s="63" t="s">
        <v>1034</v>
      </c>
      <c r="B18" s="64">
        <f>VLOOKUP($A18,'Return Data'!$B$7:$R$2292,3,0)</f>
        <v>44533</v>
      </c>
      <c r="C18" s="65">
        <f>VLOOKUP($A18,'Return Data'!$B$7:$R$2292,4,0)</f>
        <v>31.0016</v>
      </c>
      <c r="D18" s="65">
        <f>VLOOKUP($A18,'Return Data'!$B$7:$R$2292,5,0)</f>
        <v>1.5306</v>
      </c>
      <c r="E18" s="66">
        <f t="shared" si="0"/>
        <v>22</v>
      </c>
      <c r="F18" s="65">
        <f>VLOOKUP($A18,'Return Data'!$B$7:$R$2292,6,0)</f>
        <v>4.2007000000000003</v>
      </c>
      <c r="G18" s="66">
        <f t="shared" si="1"/>
        <v>10</v>
      </c>
      <c r="H18" s="65">
        <f>VLOOKUP($A18,'Return Data'!$B$7:$R$2292,7,0)</f>
        <v>3.7197</v>
      </c>
      <c r="I18" s="66">
        <f t="shared" si="2"/>
        <v>10</v>
      </c>
      <c r="J18" s="65">
        <f>VLOOKUP($A18,'Return Data'!$B$7:$R$2292,8,0)</f>
        <v>3.4506000000000001</v>
      </c>
      <c r="K18" s="66">
        <f t="shared" si="3"/>
        <v>4</v>
      </c>
      <c r="L18" s="65">
        <f>VLOOKUP($A18,'Return Data'!$B$7:$R$2292,9,0)</f>
        <v>4.2493999999999996</v>
      </c>
      <c r="M18" s="66">
        <f t="shared" si="4"/>
        <v>2</v>
      </c>
      <c r="N18" s="65">
        <f>VLOOKUP($A18,'Return Data'!$B$7:$R$2292,10,0)</f>
        <v>2.8365</v>
      </c>
      <c r="O18" s="66">
        <f t="shared" si="5"/>
        <v>10</v>
      </c>
      <c r="P18" s="65">
        <f>VLOOKUP($A18,'Return Data'!$B$7:$R$2292,11,0)</f>
        <v>3.5044</v>
      </c>
      <c r="Q18" s="66">
        <f t="shared" si="6"/>
        <v>11</v>
      </c>
      <c r="R18" s="65">
        <f>VLOOKUP($A18,'Return Data'!$B$7:$R$2292,12,0)</f>
        <v>3.9598</v>
      </c>
      <c r="S18" s="66">
        <f t="shared" si="7"/>
        <v>13</v>
      </c>
      <c r="T18" s="65">
        <f>VLOOKUP($A18,'Return Data'!$B$7:$R$2292,13,0)</f>
        <v>3.5426000000000002</v>
      </c>
      <c r="U18" s="66">
        <f t="shared" si="8"/>
        <v>14</v>
      </c>
      <c r="V18" s="65">
        <f>VLOOKUP($A18,'Return Data'!$B$7:$R$2292,17,0)</f>
        <v>5.2180999999999997</v>
      </c>
      <c r="W18" s="66">
        <f t="shared" si="9"/>
        <v>15</v>
      </c>
      <c r="X18" s="65">
        <f>VLOOKUP($A18,'Return Data'!$B$7:$R$2292,14,0)</f>
        <v>6.3922999999999996</v>
      </c>
      <c r="Y18" s="66">
        <f t="shared" si="10"/>
        <v>9</v>
      </c>
      <c r="Z18" s="65">
        <f>VLOOKUP($A18,'Return Data'!$B$7:$R$2292,16,0)</f>
        <v>7.3813000000000004</v>
      </c>
      <c r="AA18" s="67">
        <f t="shared" si="11"/>
        <v>14</v>
      </c>
    </row>
    <row r="19" spans="1:27" x14ac:dyDescent="0.3">
      <c r="A19" s="63" t="s">
        <v>1035</v>
      </c>
      <c r="B19" s="64">
        <f>VLOOKUP($A19,'Return Data'!$B$7:$R$2292,3,0)</f>
        <v>44533</v>
      </c>
      <c r="C19" s="65">
        <f>VLOOKUP($A19,'Return Data'!$B$7:$R$2292,4,0)</f>
        <v>3038.0070999999998</v>
      </c>
      <c r="D19" s="65">
        <f>VLOOKUP($A19,'Return Data'!$B$7:$R$2292,5,0)</f>
        <v>1.7218</v>
      </c>
      <c r="E19" s="66">
        <f t="shared" si="0"/>
        <v>21</v>
      </c>
      <c r="F19" s="65">
        <f>VLOOKUP($A19,'Return Data'!$B$7:$R$2292,6,0)</f>
        <v>2.1886000000000001</v>
      </c>
      <c r="G19" s="66">
        <f t="shared" si="1"/>
        <v>20</v>
      </c>
      <c r="H19" s="65">
        <f>VLOOKUP($A19,'Return Data'!$B$7:$R$2292,7,0)</f>
        <v>3.1536</v>
      </c>
      <c r="I19" s="66">
        <f t="shared" si="2"/>
        <v>17</v>
      </c>
      <c r="J19" s="65">
        <f>VLOOKUP($A19,'Return Data'!$B$7:$R$2292,8,0)</f>
        <v>3.0926</v>
      </c>
      <c r="K19" s="66">
        <f t="shared" si="3"/>
        <v>8</v>
      </c>
      <c r="L19" s="65">
        <f>VLOOKUP($A19,'Return Data'!$B$7:$R$2292,9,0)</f>
        <v>3.8264</v>
      </c>
      <c r="M19" s="66">
        <f t="shared" si="4"/>
        <v>7</v>
      </c>
      <c r="N19" s="65">
        <f>VLOOKUP($A19,'Return Data'!$B$7:$R$2292,10,0)</f>
        <v>2.4895</v>
      </c>
      <c r="O19" s="66">
        <f t="shared" si="5"/>
        <v>16</v>
      </c>
      <c r="P19" s="65">
        <f>VLOOKUP($A19,'Return Data'!$B$7:$R$2292,11,0)</f>
        <v>3.3736000000000002</v>
      </c>
      <c r="Q19" s="66">
        <f t="shared" si="6"/>
        <v>14</v>
      </c>
      <c r="R19" s="65">
        <f>VLOOKUP($A19,'Return Data'!$B$7:$R$2292,12,0)</f>
        <v>3.8256999999999999</v>
      </c>
      <c r="S19" s="66">
        <f t="shared" si="7"/>
        <v>16</v>
      </c>
      <c r="T19" s="65">
        <f>VLOOKUP($A19,'Return Data'!$B$7:$R$2292,13,0)</f>
        <v>3.4847000000000001</v>
      </c>
      <c r="U19" s="66">
        <f t="shared" si="8"/>
        <v>16</v>
      </c>
      <c r="V19" s="65">
        <f>VLOOKUP($A19,'Return Data'!$B$7:$R$2292,17,0)</f>
        <v>5.2820999999999998</v>
      </c>
      <c r="W19" s="66">
        <f t="shared" si="9"/>
        <v>14</v>
      </c>
      <c r="X19" s="65">
        <f>VLOOKUP($A19,'Return Data'!$B$7:$R$2292,14,0)</f>
        <v>6.6584000000000003</v>
      </c>
      <c r="Y19" s="66">
        <f t="shared" si="10"/>
        <v>6</v>
      </c>
      <c r="Z19" s="65">
        <f>VLOOKUP($A19,'Return Data'!$B$7:$R$2292,16,0)</f>
        <v>7.7495000000000003</v>
      </c>
      <c r="AA19" s="67">
        <f t="shared" si="11"/>
        <v>5</v>
      </c>
    </row>
    <row r="20" spans="1:27" x14ac:dyDescent="0.3">
      <c r="A20" s="63" t="s">
        <v>1037</v>
      </c>
      <c r="B20" s="64">
        <f>VLOOKUP($A20,'Return Data'!$B$7:$R$2292,3,0)</f>
        <v>44533</v>
      </c>
      <c r="C20" s="65">
        <f>VLOOKUP($A20,'Return Data'!$B$7:$R$2292,4,0)</f>
        <v>29.856100000000001</v>
      </c>
      <c r="D20" s="65">
        <f>VLOOKUP($A20,'Return Data'!$B$7:$R$2292,5,0)</f>
        <v>2.0783999999999998</v>
      </c>
      <c r="E20" s="66">
        <f t="shared" si="0"/>
        <v>15</v>
      </c>
      <c r="F20" s="65">
        <f>VLOOKUP($A20,'Return Data'!$B$7:$R$2292,6,0)</f>
        <v>4.4843000000000002</v>
      </c>
      <c r="G20" s="66">
        <f t="shared" si="1"/>
        <v>8</v>
      </c>
      <c r="H20" s="65">
        <f>VLOOKUP($A20,'Return Data'!$B$7:$R$2292,7,0)</f>
        <v>3.7926000000000002</v>
      </c>
      <c r="I20" s="66">
        <f t="shared" si="2"/>
        <v>7</v>
      </c>
      <c r="J20" s="65">
        <f>VLOOKUP($A20,'Return Data'!$B$7:$R$2292,8,0)</f>
        <v>2.4965000000000002</v>
      </c>
      <c r="K20" s="66">
        <f t="shared" si="3"/>
        <v>18</v>
      </c>
      <c r="L20" s="65">
        <f>VLOOKUP($A20,'Return Data'!$B$7:$R$2292,9,0)</f>
        <v>3.7524999999999999</v>
      </c>
      <c r="M20" s="66">
        <f t="shared" si="4"/>
        <v>10</v>
      </c>
      <c r="N20" s="65">
        <f>VLOOKUP($A20,'Return Data'!$B$7:$R$2292,10,0)</f>
        <v>2.3662000000000001</v>
      </c>
      <c r="O20" s="66">
        <f t="shared" si="5"/>
        <v>21</v>
      </c>
      <c r="P20" s="65">
        <f>VLOOKUP($A20,'Return Data'!$B$7:$R$2292,11,0)</f>
        <v>3.2107000000000001</v>
      </c>
      <c r="Q20" s="66">
        <f t="shared" si="6"/>
        <v>19</v>
      </c>
      <c r="R20" s="65">
        <f>VLOOKUP($A20,'Return Data'!$B$7:$R$2292,12,0)</f>
        <v>3.4079000000000002</v>
      </c>
      <c r="S20" s="66">
        <f t="shared" si="7"/>
        <v>24</v>
      </c>
      <c r="T20" s="65">
        <f>VLOOKUP($A20,'Return Data'!$B$7:$R$2292,13,0)</f>
        <v>3.1326999999999998</v>
      </c>
      <c r="U20" s="66">
        <f t="shared" si="8"/>
        <v>25</v>
      </c>
      <c r="V20" s="65">
        <f>VLOOKUP($A20,'Return Data'!$B$7:$R$2292,17,0)</f>
        <v>14.339</v>
      </c>
      <c r="W20" s="66">
        <f t="shared" si="9"/>
        <v>1</v>
      </c>
      <c r="X20" s="65">
        <f>VLOOKUP($A20,'Return Data'!$B$7:$R$2292,14,0)</f>
        <v>4.9154</v>
      </c>
      <c r="Y20" s="66">
        <f t="shared" si="10"/>
        <v>18</v>
      </c>
      <c r="Z20" s="65">
        <f>VLOOKUP($A20,'Return Data'!$B$7:$R$2292,16,0)</f>
        <v>7.4641000000000002</v>
      </c>
      <c r="AA20" s="67">
        <f t="shared" si="11"/>
        <v>13</v>
      </c>
    </row>
    <row r="21" spans="1:27" x14ac:dyDescent="0.3">
      <c r="A21" s="63" t="s">
        <v>1039</v>
      </c>
      <c r="B21" s="64">
        <f>VLOOKUP($A21,'Return Data'!$B$7:$R$2292,3,0)</f>
        <v>44533</v>
      </c>
      <c r="C21" s="65">
        <f>VLOOKUP($A21,'Return Data'!$B$7:$R$2292,4,0)</f>
        <v>2699.7426</v>
      </c>
      <c r="D21" s="65">
        <f>VLOOKUP($A21,'Return Data'!$B$7:$R$2292,5,0)</f>
        <v>-0.32990000000000003</v>
      </c>
      <c r="E21" s="66">
        <f t="shared" si="0"/>
        <v>25</v>
      </c>
      <c r="F21" s="65">
        <f>VLOOKUP($A21,'Return Data'!$B$7:$R$2292,6,0)</f>
        <v>1.8547</v>
      </c>
      <c r="G21" s="66">
        <f t="shared" si="1"/>
        <v>21</v>
      </c>
      <c r="H21" s="65">
        <f>VLOOKUP($A21,'Return Data'!$B$7:$R$2292,7,0)</f>
        <v>1.4000999999999999</v>
      </c>
      <c r="I21" s="66">
        <f t="shared" si="2"/>
        <v>23</v>
      </c>
      <c r="J21" s="65">
        <f>VLOOKUP($A21,'Return Data'!$B$7:$R$2292,8,0)</f>
        <v>1.6971000000000001</v>
      </c>
      <c r="K21" s="66">
        <f t="shared" si="3"/>
        <v>24</v>
      </c>
      <c r="L21" s="65">
        <f>VLOOKUP($A21,'Return Data'!$B$7:$R$2292,9,0)</f>
        <v>3.1631999999999998</v>
      </c>
      <c r="M21" s="66">
        <f t="shared" si="4"/>
        <v>21</v>
      </c>
      <c r="N21" s="65">
        <f>VLOOKUP($A21,'Return Data'!$B$7:$R$2292,10,0)</f>
        <v>2.5495999999999999</v>
      </c>
      <c r="O21" s="66">
        <f t="shared" si="5"/>
        <v>12</v>
      </c>
      <c r="P21" s="65">
        <f>VLOOKUP($A21,'Return Data'!$B$7:$R$2292,11,0)</f>
        <v>3.6282999999999999</v>
      </c>
      <c r="Q21" s="66">
        <f t="shared" si="6"/>
        <v>10</v>
      </c>
      <c r="R21" s="65">
        <f>VLOOKUP($A21,'Return Data'!$B$7:$R$2292,12,0)</f>
        <v>4.0711000000000004</v>
      </c>
      <c r="S21" s="66">
        <f t="shared" si="7"/>
        <v>12</v>
      </c>
      <c r="T21" s="65">
        <f>VLOOKUP($A21,'Return Data'!$B$7:$R$2292,13,0)</f>
        <v>3.5733000000000001</v>
      </c>
      <c r="U21" s="66">
        <f t="shared" si="8"/>
        <v>12</v>
      </c>
      <c r="V21" s="65">
        <f>VLOOKUP($A21,'Return Data'!$B$7:$R$2292,17,0)</f>
        <v>5.7336999999999998</v>
      </c>
      <c r="W21" s="66">
        <f t="shared" si="9"/>
        <v>8</v>
      </c>
      <c r="X21" s="65">
        <f>VLOOKUP($A21,'Return Data'!$B$7:$R$2292,14,0)</f>
        <v>6.7527999999999997</v>
      </c>
      <c r="Y21" s="66">
        <f t="shared" si="10"/>
        <v>5</v>
      </c>
      <c r="Z21" s="65">
        <f>VLOOKUP($A21,'Return Data'!$B$7:$R$2292,16,0)</f>
        <v>7.4882999999999997</v>
      </c>
      <c r="AA21" s="67">
        <f t="shared" si="11"/>
        <v>11</v>
      </c>
    </row>
    <row r="22" spans="1:27" x14ac:dyDescent="0.3">
      <c r="A22" s="63" t="s">
        <v>1042</v>
      </c>
      <c r="B22" s="64">
        <f>VLOOKUP($A22,'Return Data'!$B$7:$R$2292,3,0)</f>
        <v>44533</v>
      </c>
      <c r="C22" s="65">
        <f>VLOOKUP($A22,'Return Data'!$B$7:$R$2292,4,0)</f>
        <v>22.711099999999998</v>
      </c>
      <c r="D22" s="65">
        <f>VLOOKUP($A22,'Return Data'!$B$7:$R$2292,5,0)</f>
        <v>2.4108999999999998</v>
      </c>
      <c r="E22" s="66">
        <f t="shared" si="0"/>
        <v>13</v>
      </c>
      <c r="F22" s="65">
        <f>VLOOKUP($A22,'Return Data'!$B$7:$R$2292,6,0)</f>
        <v>3.6438999999999999</v>
      </c>
      <c r="G22" s="66">
        <f t="shared" si="1"/>
        <v>15</v>
      </c>
      <c r="H22" s="65">
        <f>VLOOKUP($A22,'Return Data'!$B$7:$R$2292,7,0)</f>
        <v>3.5150999999999999</v>
      </c>
      <c r="I22" s="66">
        <f t="shared" si="2"/>
        <v>12</v>
      </c>
      <c r="J22" s="65">
        <f>VLOOKUP($A22,'Return Data'!$B$7:$R$2292,8,0)</f>
        <v>2.5419</v>
      </c>
      <c r="K22" s="66">
        <f t="shared" si="3"/>
        <v>17</v>
      </c>
      <c r="L22" s="65">
        <f>VLOOKUP($A22,'Return Data'!$B$7:$R$2292,9,0)</f>
        <v>3.5891000000000002</v>
      </c>
      <c r="M22" s="66">
        <f t="shared" si="4"/>
        <v>13</v>
      </c>
      <c r="N22" s="65">
        <f>VLOOKUP($A22,'Return Data'!$B$7:$R$2292,10,0)</f>
        <v>2.3913000000000002</v>
      </c>
      <c r="O22" s="66">
        <f t="shared" si="5"/>
        <v>20</v>
      </c>
      <c r="P22" s="65">
        <f>VLOOKUP($A22,'Return Data'!$B$7:$R$2292,11,0)</f>
        <v>3.3668</v>
      </c>
      <c r="Q22" s="66">
        <f t="shared" si="6"/>
        <v>15</v>
      </c>
      <c r="R22" s="65">
        <f>VLOOKUP($A22,'Return Data'!$B$7:$R$2292,12,0)</f>
        <v>3.8104</v>
      </c>
      <c r="S22" s="66">
        <f t="shared" si="7"/>
        <v>17</v>
      </c>
      <c r="T22" s="65">
        <f>VLOOKUP($A22,'Return Data'!$B$7:$R$2292,13,0)</f>
        <v>3.4588999999999999</v>
      </c>
      <c r="U22" s="66">
        <f t="shared" si="8"/>
        <v>17</v>
      </c>
      <c r="V22" s="65">
        <f>VLOOKUP($A22,'Return Data'!$B$7:$R$2292,17,0)</f>
        <v>5.1864999999999997</v>
      </c>
      <c r="W22" s="66">
        <f t="shared" si="9"/>
        <v>16</v>
      </c>
      <c r="X22" s="65">
        <f>VLOOKUP($A22,'Return Data'!$B$7:$R$2292,14,0)</f>
        <v>5.3224999999999998</v>
      </c>
      <c r="Y22" s="66">
        <f t="shared" si="10"/>
        <v>16</v>
      </c>
      <c r="Z22" s="65">
        <f>VLOOKUP($A22,'Return Data'!$B$7:$R$2292,16,0)</f>
        <v>7.7381000000000002</v>
      </c>
      <c r="AA22" s="67">
        <f t="shared" si="11"/>
        <v>6</v>
      </c>
    </row>
    <row r="23" spans="1:27" x14ac:dyDescent="0.3">
      <c r="A23" s="63" t="s">
        <v>1043</v>
      </c>
      <c r="B23" s="64">
        <f>VLOOKUP($A23,'Return Data'!$B$7:$R$2292,3,0)</f>
        <v>44533</v>
      </c>
      <c r="C23" s="65">
        <f>VLOOKUP($A23,'Return Data'!$B$7:$R$2292,4,0)</f>
        <v>32.072800000000001</v>
      </c>
      <c r="D23" s="65">
        <f>VLOOKUP($A23,'Return Data'!$B$7:$R$2292,5,0)</f>
        <v>3.6421000000000001</v>
      </c>
      <c r="E23" s="66">
        <f t="shared" si="0"/>
        <v>3</v>
      </c>
      <c r="F23" s="65">
        <f>VLOOKUP($A23,'Return Data'!$B$7:$R$2292,6,0)</f>
        <v>3.6048</v>
      </c>
      <c r="G23" s="66">
        <f t="shared" si="1"/>
        <v>16</v>
      </c>
      <c r="H23" s="65">
        <f>VLOOKUP($A23,'Return Data'!$B$7:$R$2292,7,0)</f>
        <v>3.3837999999999999</v>
      </c>
      <c r="I23" s="66">
        <f t="shared" si="2"/>
        <v>13</v>
      </c>
      <c r="J23" s="65">
        <f>VLOOKUP($A23,'Return Data'!$B$7:$R$2292,8,0)</f>
        <v>2.8635999999999999</v>
      </c>
      <c r="K23" s="66">
        <f t="shared" si="3"/>
        <v>14</v>
      </c>
      <c r="L23" s="65">
        <f>VLOOKUP($A23,'Return Data'!$B$7:$R$2292,9,0)</f>
        <v>3.5419999999999998</v>
      </c>
      <c r="M23" s="66">
        <f t="shared" si="4"/>
        <v>15</v>
      </c>
      <c r="N23" s="65">
        <f>VLOOKUP($A23,'Return Data'!$B$7:$R$2292,10,0)</f>
        <v>2.5194000000000001</v>
      </c>
      <c r="O23" s="66">
        <f t="shared" si="5"/>
        <v>14</v>
      </c>
      <c r="P23" s="65">
        <f>VLOOKUP($A23,'Return Data'!$B$7:$R$2292,11,0)</f>
        <v>3.2029000000000001</v>
      </c>
      <c r="Q23" s="66">
        <f t="shared" si="6"/>
        <v>20</v>
      </c>
      <c r="R23" s="65">
        <f>VLOOKUP($A23,'Return Data'!$B$7:$R$2292,12,0)</f>
        <v>3.4815999999999998</v>
      </c>
      <c r="S23" s="66">
        <f t="shared" si="7"/>
        <v>22</v>
      </c>
      <c r="T23" s="65">
        <f>VLOOKUP($A23,'Return Data'!$B$7:$R$2292,13,0)</f>
        <v>3.7713000000000001</v>
      </c>
      <c r="U23" s="66">
        <f t="shared" si="8"/>
        <v>10</v>
      </c>
      <c r="V23" s="65">
        <f>VLOOKUP($A23,'Return Data'!$B$7:$R$2292,17,0)</f>
        <v>5.3506999999999998</v>
      </c>
      <c r="W23" s="66">
        <f t="shared" si="9"/>
        <v>13</v>
      </c>
      <c r="X23" s="65">
        <f>VLOOKUP($A23,'Return Data'!$B$7:$R$2292,14,0)</f>
        <v>4.9020999999999999</v>
      </c>
      <c r="Y23" s="66">
        <f t="shared" si="10"/>
        <v>19</v>
      </c>
      <c r="Z23" s="65">
        <f>VLOOKUP($A23,'Return Data'!$B$7:$R$2292,16,0)</f>
        <v>6.4977999999999998</v>
      </c>
      <c r="AA23" s="67">
        <f t="shared" si="11"/>
        <v>20</v>
      </c>
    </row>
    <row r="24" spans="1:27" x14ac:dyDescent="0.3">
      <c r="A24" s="63" t="s">
        <v>1046</v>
      </c>
      <c r="B24" s="64">
        <f>VLOOKUP($A24,'Return Data'!$B$7:$R$2292,3,0)</f>
        <v>44533</v>
      </c>
      <c r="C24" s="65">
        <f>VLOOKUP($A24,'Return Data'!$B$7:$R$2292,4,0)</f>
        <v>1325.2357999999999</v>
      </c>
      <c r="D24" s="65">
        <f>VLOOKUP($A24,'Return Data'!$B$7:$R$2292,5,0)</f>
        <v>2.9003999999999999</v>
      </c>
      <c r="E24" s="66">
        <f t="shared" si="0"/>
        <v>7</v>
      </c>
      <c r="F24" s="65">
        <f>VLOOKUP($A24,'Return Data'!$B$7:$R$2292,6,0)</f>
        <v>3.6789000000000001</v>
      </c>
      <c r="G24" s="66">
        <f t="shared" si="1"/>
        <v>14</v>
      </c>
      <c r="H24" s="65">
        <f>VLOOKUP($A24,'Return Data'!$B$7:$R$2292,7,0)</f>
        <v>3.1991999999999998</v>
      </c>
      <c r="I24" s="66">
        <f t="shared" si="2"/>
        <v>15</v>
      </c>
      <c r="J24" s="65">
        <f>VLOOKUP($A24,'Return Data'!$B$7:$R$2292,8,0)</f>
        <v>2.9773000000000001</v>
      </c>
      <c r="K24" s="66">
        <f t="shared" si="3"/>
        <v>12</v>
      </c>
      <c r="L24" s="65">
        <f>VLOOKUP($A24,'Return Data'!$B$7:$R$2292,9,0)</f>
        <v>3.4746999999999999</v>
      </c>
      <c r="M24" s="66">
        <f t="shared" si="4"/>
        <v>17</v>
      </c>
      <c r="N24" s="65">
        <f>VLOOKUP($A24,'Return Data'!$B$7:$R$2292,10,0)</f>
        <v>2.31</v>
      </c>
      <c r="O24" s="66">
        <f t="shared" si="5"/>
        <v>23</v>
      </c>
      <c r="P24" s="65">
        <f>VLOOKUP($A24,'Return Data'!$B$7:$R$2292,11,0)</f>
        <v>3.1036000000000001</v>
      </c>
      <c r="Q24" s="66">
        <f t="shared" si="6"/>
        <v>23</v>
      </c>
      <c r="R24" s="65">
        <f>VLOOKUP($A24,'Return Data'!$B$7:$R$2292,12,0)</f>
        <v>3.5388000000000002</v>
      </c>
      <c r="S24" s="66">
        <f t="shared" si="7"/>
        <v>20</v>
      </c>
      <c r="T24" s="65">
        <f>VLOOKUP($A24,'Return Data'!$B$7:$R$2292,13,0)</f>
        <v>3.1913999999999998</v>
      </c>
      <c r="U24" s="66">
        <f t="shared" si="8"/>
        <v>23</v>
      </c>
      <c r="V24" s="65">
        <f>VLOOKUP($A24,'Return Data'!$B$7:$R$2292,17,0)</f>
        <v>4.7889999999999997</v>
      </c>
      <c r="W24" s="66">
        <f t="shared" si="9"/>
        <v>19</v>
      </c>
      <c r="X24" s="65">
        <f>VLOOKUP($A24,'Return Data'!$B$7:$R$2292,14,0)</f>
        <v>5.9405000000000001</v>
      </c>
      <c r="Y24" s="66">
        <f t="shared" si="10"/>
        <v>14</v>
      </c>
      <c r="Z24" s="65">
        <f>VLOOKUP($A24,'Return Data'!$B$7:$R$2292,16,0)</f>
        <v>6.0419999999999998</v>
      </c>
      <c r="AA24" s="67">
        <f t="shared" si="11"/>
        <v>23</v>
      </c>
    </row>
    <row r="25" spans="1:27" x14ac:dyDescent="0.3">
      <c r="A25" s="63" t="s">
        <v>1048</v>
      </c>
      <c r="B25" s="64">
        <f>VLOOKUP($A25,'Return Data'!$B$7:$R$2292,3,0)</f>
        <v>44533</v>
      </c>
      <c r="C25" s="65">
        <f>VLOOKUP($A25,'Return Data'!$B$7:$R$2292,4,0)</f>
        <v>1822.9812999999999</v>
      </c>
      <c r="D25" s="65">
        <f>VLOOKUP($A25,'Return Data'!$B$7:$R$2292,5,0)</f>
        <v>2.5230000000000001</v>
      </c>
      <c r="E25" s="66">
        <f t="shared" si="0"/>
        <v>12</v>
      </c>
      <c r="F25" s="65">
        <f>VLOOKUP($A25,'Return Data'!$B$7:$R$2292,6,0)</f>
        <v>2.7970999999999999</v>
      </c>
      <c r="G25" s="66">
        <f t="shared" si="1"/>
        <v>18</v>
      </c>
      <c r="H25" s="65">
        <f>VLOOKUP($A25,'Return Data'!$B$7:$R$2292,7,0)</f>
        <v>3.1680000000000001</v>
      </c>
      <c r="I25" s="66">
        <f t="shared" si="2"/>
        <v>16</v>
      </c>
      <c r="J25" s="65">
        <f>VLOOKUP($A25,'Return Data'!$B$7:$R$2292,8,0)</f>
        <v>3.0547</v>
      </c>
      <c r="K25" s="66">
        <f t="shared" si="3"/>
        <v>10</v>
      </c>
      <c r="L25" s="65">
        <f>VLOOKUP($A25,'Return Data'!$B$7:$R$2292,9,0)</f>
        <v>3.5911</v>
      </c>
      <c r="M25" s="66">
        <f t="shared" si="4"/>
        <v>12</v>
      </c>
      <c r="N25" s="65">
        <f>VLOOKUP($A25,'Return Data'!$B$7:$R$2292,10,0)</f>
        <v>2.2322000000000002</v>
      </c>
      <c r="O25" s="66">
        <f t="shared" si="5"/>
        <v>24</v>
      </c>
      <c r="P25" s="65">
        <f>VLOOKUP($A25,'Return Data'!$B$7:$R$2292,11,0)</f>
        <v>3.0977000000000001</v>
      </c>
      <c r="Q25" s="66">
        <f t="shared" si="6"/>
        <v>24</v>
      </c>
      <c r="R25" s="65">
        <f>VLOOKUP($A25,'Return Data'!$B$7:$R$2292,12,0)</f>
        <v>3.4969000000000001</v>
      </c>
      <c r="S25" s="66">
        <f t="shared" si="7"/>
        <v>21</v>
      </c>
      <c r="T25" s="65">
        <f>VLOOKUP($A25,'Return Data'!$B$7:$R$2292,13,0)</f>
        <v>3.1065999999999998</v>
      </c>
      <c r="U25" s="66">
        <f t="shared" si="8"/>
        <v>26</v>
      </c>
      <c r="V25" s="65">
        <f>VLOOKUP($A25,'Return Data'!$B$7:$R$2292,17,0)</f>
        <v>4.6577000000000002</v>
      </c>
      <c r="W25" s="66">
        <f t="shared" si="9"/>
        <v>21</v>
      </c>
      <c r="X25" s="65">
        <f>VLOOKUP($A25,'Return Data'!$B$7:$R$2292,14,0)</f>
        <v>5.3353000000000002</v>
      </c>
      <c r="Y25" s="66">
        <f t="shared" si="10"/>
        <v>15</v>
      </c>
      <c r="Z25" s="65">
        <f>VLOOKUP($A25,'Return Data'!$B$7:$R$2292,16,0)</f>
        <v>4.4618000000000002</v>
      </c>
      <c r="AA25" s="67">
        <f t="shared" si="11"/>
        <v>24</v>
      </c>
    </row>
    <row r="26" spans="1:27" x14ac:dyDescent="0.3">
      <c r="A26" s="63" t="s">
        <v>1049</v>
      </c>
      <c r="B26" s="64">
        <f>VLOOKUP($A26,'Return Data'!$B$7:$R$2292,3,0)</f>
        <v>44533</v>
      </c>
      <c r="C26" s="65">
        <f>VLOOKUP($A26,'Return Data'!$B$7:$R$2292,4,0)</f>
        <v>3008.9775</v>
      </c>
      <c r="D26" s="65">
        <f>VLOOKUP($A26,'Return Data'!$B$7:$R$2292,5,0)</f>
        <v>2.0573999999999999</v>
      </c>
      <c r="E26" s="66">
        <f t="shared" si="0"/>
        <v>16</v>
      </c>
      <c r="F26" s="65">
        <f>VLOOKUP($A26,'Return Data'!$B$7:$R$2292,6,0)</f>
        <v>5.0091000000000001</v>
      </c>
      <c r="G26" s="66">
        <f t="shared" si="1"/>
        <v>6</v>
      </c>
      <c r="H26" s="65">
        <f>VLOOKUP($A26,'Return Data'!$B$7:$R$2292,7,0)</f>
        <v>4.3406000000000002</v>
      </c>
      <c r="I26" s="66">
        <f t="shared" si="2"/>
        <v>4</v>
      </c>
      <c r="J26" s="65">
        <f>VLOOKUP($A26,'Return Data'!$B$7:$R$2292,8,0)</f>
        <v>3.4211</v>
      </c>
      <c r="K26" s="66">
        <f t="shared" si="3"/>
        <v>5</v>
      </c>
      <c r="L26" s="65">
        <f>VLOOKUP($A26,'Return Data'!$B$7:$R$2292,9,0)</f>
        <v>4.0640999999999998</v>
      </c>
      <c r="M26" s="66">
        <f t="shared" si="4"/>
        <v>5</v>
      </c>
      <c r="N26" s="65">
        <f>VLOOKUP($A26,'Return Data'!$B$7:$R$2292,10,0)</f>
        <v>3.0396999999999998</v>
      </c>
      <c r="O26" s="66">
        <f t="shared" si="5"/>
        <v>5</v>
      </c>
      <c r="P26" s="65">
        <f>VLOOKUP($A26,'Return Data'!$B$7:$R$2292,11,0)</f>
        <v>3.8940999999999999</v>
      </c>
      <c r="Q26" s="66">
        <f t="shared" si="6"/>
        <v>7</v>
      </c>
      <c r="R26" s="65">
        <f>VLOOKUP($A26,'Return Data'!$B$7:$R$2292,12,0)</f>
        <v>4.6032999999999999</v>
      </c>
      <c r="S26" s="66">
        <f t="shared" si="7"/>
        <v>5</v>
      </c>
      <c r="T26" s="65">
        <f>VLOOKUP($A26,'Return Data'!$B$7:$R$2292,13,0)</f>
        <v>4.1900000000000004</v>
      </c>
      <c r="U26" s="66">
        <f t="shared" si="8"/>
        <v>7</v>
      </c>
      <c r="V26" s="65">
        <f>VLOOKUP($A26,'Return Data'!$B$7:$R$2292,17,0)</f>
        <v>5.7634999999999996</v>
      </c>
      <c r="W26" s="66">
        <f t="shared" si="9"/>
        <v>7</v>
      </c>
      <c r="X26" s="65">
        <f>VLOOKUP($A26,'Return Data'!$B$7:$R$2292,14,0)</f>
        <v>6.2957999999999998</v>
      </c>
      <c r="Y26" s="66">
        <f t="shared" si="10"/>
        <v>10</v>
      </c>
      <c r="Z26" s="65">
        <f>VLOOKUP($A26,'Return Data'!$B$7:$R$2292,16,0)</f>
        <v>7.7720000000000002</v>
      </c>
      <c r="AA26" s="67">
        <f t="shared" si="11"/>
        <v>4</v>
      </c>
    </row>
    <row r="27" spans="1:27" x14ac:dyDescent="0.3">
      <c r="A27" s="63" t="s">
        <v>1051</v>
      </c>
      <c r="B27" s="64">
        <f>VLOOKUP($A27,'Return Data'!$B$7:$R$2292,3,0)</f>
        <v>44533</v>
      </c>
      <c r="C27" s="65">
        <f>VLOOKUP($A27,'Return Data'!$B$7:$R$2292,4,0)</f>
        <v>23.832799999999999</v>
      </c>
      <c r="D27" s="65">
        <f>VLOOKUP($A27,'Return Data'!$B$7:$R$2292,5,0)</f>
        <v>2.9100999999999999</v>
      </c>
      <c r="E27" s="66">
        <f t="shared" si="0"/>
        <v>6</v>
      </c>
      <c r="F27" s="65">
        <f>VLOOKUP($A27,'Return Data'!$B$7:$R$2292,6,0)</f>
        <v>2.1956000000000002</v>
      </c>
      <c r="G27" s="66">
        <f t="shared" si="1"/>
        <v>19</v>
      </c>
      <c r="H27" s="65">
        <f>VLOOKUP($A27,'Return Data'!$B$7:$R$2292,7,0)</f>
        <v>2.6924999999999999</v>
      </c>
      <c r="I27" s="66">
        <f t="shared" si="2"/>
        <v>18</v>
      </c>
      <c r="J27" s="65">
        <f>VLOOKUP($A27,'Return Data'!$B$7:$R$2292,8,0)</f>
        <v>2.4529000000000001</v>
      </c>
      <c r="K27" s="66">
        <f t="shared" si="3"/>
        <v>20</v>
      </c>
      <c r="L27" s="65">
        <f>VLOOKUP($A27,'Return Data'!$B$7:$R$2292,9,0)</f>
        <v>2.9167999999999998</v>
      </c>
      <c r="M27" s="66">
        <f t="shared" si="4"/>
        <v>24</v>
      </c>
      <c r="N27" s="65">
        <f>VLOOKUP($A27,'Return Data'!$B$7:$R$2292,10,0)</f>
        <v>2.0213000000000001</v>
      </c>
      <c r="O27" s="66">
        <f t="shared" si="5"/>
        <v>26</v>
      </c>
      <c r="P27" s="65">
        <f>VLOOKUP($A27,'Return Data'!$B$7:$R$2292,11,0)</f>
        <v>2.7928000000000002</v>
      </c>
      <c r="Q27" s="66">
        <f t="shared" si="6"/>
        <v>26</v>
      </c>
      <c r="R27" s="65">
        <f>VLOOKUP($A27,'Return Data'!$B$7:$R$2292,12,0)</f>
        <v>3.3411</v>
      </c>
      <c r="S27" s="66">
        <f t="shared" si="7"/>
        <v>26</v>
      </c>
      <c r="T27" s="65">
        <f>VLOOKUP($A27,'Return Data'!$B$7:$R$2292,13,0)</f>
        <v>3.3090999999999999</v>
      </c>
      <c r="U27" s="66">
        <f t="shared" si="8"/>
        <v>20</v>
      </c>
      <c r="V27" s="65">
        <f>VLOOKUP($A27,'Return Data'!$B$7:$R$2292,17,0)</f>
        <v>2.8311999999999999</v>
      </c>
      <c r="W27" s="66">
        <f t="shared" si="9"/>
        <v>24</v>
      </c>
      <c r="X27" s="65">
        <f>VLOOKUP($A27,'Return Data'!$B$7:$R$2292,14,0)</f>
        <v>-1.3174999999999999</v>
      </c>
      <c r="Y27" s="66">
        <f t="shared" si="10"/>
        <v>24</v>
      </c>
      <c r="Z27" s="65">
        <f>VLOOKUP($A27,'Return Data'!$B$7:$R$2292,16,0)</f>
        <v>6.19</v>
      </c>
      <c r="AA27" s="67">
        <f t="shared" si="11"/>
        <v>21</v>
      </c>
    </row>
    <row r="28" spans="1:27" x14ac:dyDescent="0.3">
      <c r="A28" s="63" t="s">
        <v>1053</v>
      </c>
      <c r="B28" s="64">
        <f>VLOOKUP($A28,'Return Data'!$B$7:$R$2292,3,0)</f>
        <v>44533</v>
      </c>
      <c r="C28" s="65">
        <f>VLOOKUP($A28,'Return Data'!$B$7:$R$2292,4,0)</f>
        <v>2795.9265</v>
      </c>
      <c r="D28" s="65">
        <f>VLOOKUP($A28,'Return Data'!$B$7:$R$2292,5,0)</f>
        <v>1.9113</v>
      </c>
      <c r="E28" s="66">
        <f t="shared" si="0"/>
        <v>17</v>
      </c>
      <c r="F28" s="65">
        <f>VLOOKUP($A28,'Return Data'!$B$7:$R$2292,6,0)</f>
        <v>1.2273000000000001</v>
      </c>
      <c r="G28" s="66">
        <f t="shared" si="1"/>
        <v>24</v>
      </c>
      <c r="H28" s="65">
        <f>VLOOKUP($A28,'Return Data'!$B$7:$R$2292,7,0)</f>
        <v>2.6625000000000001</v>
      </c>
      <c r="I28" s="66">
        <f t="shared" si="2"/>
        <v>19</v>
      </c>
      <c r="J28" s="65">
        <f>VLOOKUP($A28,'Return Data'!$B$7:$R$2292,8,0)</f>
        <v>2.7709999999999999</v>
      </c>
      <c r="K28" s="66">
        <f t="shared" si="3"/>
        <v>16</v>
      </c>
      <c r="L28" s="65">
        <f>VLOOKUP($A28,'Return Data'!$B$7:$R$2292,9,0)</f>
        <v>3.4468999999999999</v>
      </c>
      <c r="M28" s="66">
        <f t="shared" si="4"/>
        <v>18</v>
      </c>
      <c r="N28" s="65">
        <f>VLOOKUP($A28,'Return Data'!$B$7:$R$2292,10,0)</f>
        <v>2.5554000000000001</v>
      </c>
      <c r="O28" s="66">
        <f t="shared" si="5"/>
        <v>11</v>
      </c>
      <c r="P28" s="65">
        <f>VLOOKUP($A28,'Return Data'!$B$7:$R$2292,11,0)</f>
        <v>3.3271000000000002</v>
      </c>
      <c r="Q28" s="66">
        <f t="shared" si="6"/>
        <v>17</v>
      </c>
      <c r="R28" s="65">
        <f>VLOOKUP($A28,'Return Data'!$B$7:$R$2292,12,0)</f>
        <v>3.6400999999999999</v>
      </c>
      <c r="S28" s="66">
        <f t="shared" si="7"/>
        <v>19</v>
      </c>
      <c r="T28" s="65">
        <f>VLOOKUP($A28,'Return Data'!$B$7:$R$2292,13,0)</f>
        <v>3.4228000000000001</v>
      </c>
      <c r="U28" s="66">
        <f t="shared" si="8"/>
        <v>19</v>
      </c>
      <c r="V28" s="65">
        <f>VLOOKUP($A28,'Return Data'!$B$7:$R$2292,17,0)</f>
        <v>4.2812000000000001</v>
      </c>
      <c r="W28" s="66">
        <f t="shared" si="9"/>
        <v>22</v>
      </c>
      <c r="X28" s="65">
        <f>VLOOKUP($A28,'Return Data'!$B$7:$R$2292,14,0)</f>
        <v>-0.88070000000000004</v>
      </c>
      <c r="Y28" s="66">
        <f t="shared" si="10"/>
        <v>23</v>
      </c>
      <c r="Z28" s="65">
        <f>VLOOKUP($A28,'Return Data'!$B$7:$R$2292,16,0)</f>
        <v>6.1489000000000003</v>
      </c>
      <c r="AA28" s="67">
        <f t="shared" si="11"/>
        <v>22</v>
      </c>
    </row>
    <row r="29" spans="1:27" x14ac:dyDescent="0.3">
      <c r="A29" s="63" t="s">
        <v>1055</v>
      </c>
      <c r="B29" s="64">
        <f>VLOOKUP($A29,'Return Data'!$B$7:$R$2292,3,0)</f>
        <v>44533</v>
      </c>
      <c r="C29" s="65">
        <f>VLOOKUP($A29,'Return Data'!$B$7:$R$2292,4,0)</f>
        <v>2815.2899000000002</v>
      </c>
      <c r="D29" s="65">
        <f>VLOOKUP($A29,'Return Data'!$B$7:$R$2292,5,0)</f>
        <v>1.0165</v>
      </c>
      <c r="E29" s="66">
        <f t="shared" si="0"/>
        <v>24</v>
      </c>
      <c r="F29" s="65">
        <f>VLOOKUP($A29,'Return Data'!$B$7:$R$2292,6,0)</f>
        <v>1.5677000000000001</v>
      </c>
      <c r="G29" s="66">
        <f t="shared" si="1"/>
        <v>23</v>
      </c>
      <c r="H29" s="65">
        <f>VLOOKUP($A29,'Return Data'!$B$7:$R$2292,7,0)</f>
        <v>2.0026000000000002</v>
      </c>
      <c r="I29" s="66">
        <f t="shared" si="2"/>
        <v>21</v>
      </c>
      <c r="J29" s="65">
        <f>VLOOKUP($A29,'Return Data'!$B$7:$R$2292,8,0)</f>
        <v>2.4847000000000001</v>
      </c>
      <c r="K29" s="66">
        <f t="shared" si="3"/>
        <v>19</v>
      </c>
      <c r="L29" s="65">
        <f>VLOOKUP($A29,'Return Data'!$B$7:$R$2292,9,0)</f>
        <v>3.5623999999999998</v>
      </c>
      <c r="M29" s="66">
        <f t="shared" si="4"/>
        <v>14</v>
      </c>
      <c r="N29" s="65">
        <f>VLOOKUP($A29,'Return Data'!$B$7:$R$2292,10,0)</f>
        <v>2.5343</v>
      </c>
      <c r="O29" s="66">
        <f t="shared" si="5"/>
        <v>13</v>
      </c>
      <c r="P29" s="65">
        <f>VLOOKUP($A29,'Return Data'!$B$7:$R$2292,11,0)</f>
        <v>3.3479000000000001</v>
      </c>
      <c r="Q29" s="66">
        <f t="shared" si="6"/>
        <v>16</v>
      </c>
      <c r="R29" s="65">
        <f>VLOOKUP($A29,'Return Data'!$B$7:$R$2292,12,0)</f>
        <v>3.4731999999999998</v>
      </c>
      <c r="S29" s="66">
        <f t="shared" si="7"/>
        <v>23</v>
      </c>
      <c r="T29" s="65">
        <f>VLOOKUP($A29,'Return Data'!$B$7:$R$2292,13,0)</f>
        <v>3.2694999999999999</v>
      </c>
      <c r="U29" s="66">
        <f t="shared" si="8"/>
        <v>21</v>
      </c>
      <c r="V29" s="65">
        <f>VLOOKUP($A29,'Return Data'!$B$7:$R$2292,17,0)</f>
        <v>4.9512</v>
      </c>
      <c r="W29" s="66">
        <f t="shared" si="9"/>
        <v>18</v>
      </c>
      <c r="X29" s="65">
        <f>VLOOKUP($A29,'Return Data'!$B$7:$R$2292,14,0)</f>
        <v>6.2122999999999999</v>
      </c>
      <c r="Y29" s="66">
        <f t="shared" si="10"/>
        <v>11</v>
      </c>
      <c r="Z29" s="65">
        <f>VLOOKUP($A29,'Return Data'!$B$7:$R$2292,16,0)</f>
        <v>7.4702999999999999</v>
      </c>
      <c r="AA29" s="67">
        <f t="shared" si="11"/>
        <v>12</v>
      </c>
    </row>
    <row r="30" spans="1:27" x14ac:dyDescent="0.3">
      <c r="A30" s="63" t="s">
        <v>1058</v>
      </c>
      <c r="B30" s="64">
        <f>VLOOKUP($A30,'Return Data'!$B$7:$R$2292,3,0)</f>
        <v>44533</v>
      </c>
      <c r="C30" s="65">
        <f>VLOOKUP($A30,'Return Data'!$B$7:$R$2292,4,0)</f>
        <v>28.767499999999998</v>
      </c>
      <c r="D30" s="65">
        <f>VLOOKUP($A30,'Return Data'!$B$7:$R$2292,5,0)</f>
        <v>2.6646999999999998</v>
      </c>
      <c r="E30" s="66">
        <f t="shared" si="0"/>
        <v>11</v>
      </c>
      <c r="F30" s="65">
        <f>VLOOKUP($A30,'Return Data'!$B$7:$R$2292,6,0)</f>
        <v>3.7229000000000001</v>
      </c>
      <c r="G30" s="66">
        <f t="shared" si="1"/>
        <v>13</v>
      </c>
      <c r="H30" s="65">
        <f>VLOOKUP($A30,'Return Data'!$B$7:$R$2292,7,0)</f>
        <v>1.7950999999999999</v>
      </c>
      <c r="I30" s="66">
        <f t="shared" si="2"/>
        <v>22</v>
      </c>
      <c r="J30" s="65">
        <f>VLOOKUP($A30,'Return Data'!$B$7:$R$2292,8,0)</f>
        <v>2.2944</v>
      </c>
      <c r="K30" s="66">
        <f t="shared" si="3"/>
        <v>22</v>
      </c>
      <c r="L30" s="65">
        <f>VLOOKUP($A30,'Return Data'!$B$7:$R$2292,9,0)</f>
        <v>2.5684</v>
      </c>
      <c r="M30" s="66">
        <f t="shared" si="4"/>
        <v>25</v>
      </c>
      <c r="N30" s="65">
        <f>VLOOKUP($A30,'Return Data'!$B$7:$R$2292,10,0)</f>
        <v>36.568199999999997</v>
      </c>
      <c r="O30" s="66">
        <f t="shared" si="5"/>
        <v>3</v>
      </c>
      <c r="P30" s="65">
        <f>VLOOKUP($A30,'Return Data'!$B$7:$R$2292,11,0)</f>
        <v>20.134899999999998</v>
      </c>
      <c r="Q30" s="66">
        <f t="shared" si="6"/>
        <v>3</v>
      </c>
      <c r="R30" s="65">
        <f>VLOOKUP($A30,'Return Data'!$B$7:$R$2292,12,0)</f>
        <v>14.762</v>
      </c>
      <c r="S30" s="66">
        <f t="shared" si="7"/>
        <v>3</v>
      </c>
      <c r="T30" s="65">
        <f>VLOOKUP($A30,'Return Data'!$B$7:$R$2292,13,0)</f>
        <v>11.7836</v>
      </c>
      <c r="U30" s="66">
        <f t="shared" si="8"/>
        <v>3</v>
      </c>
      <c r="V30" s="65">
        <f>VLOOKUP($A30,'Return Data'!$B$7:$R$2292,17,0)</f>
        <v>8.9056999999999995</v>
      </c>
      <c r="W30" s="66">
        <f t="shared" si="9"/>
        <v>2</v>
      </c>
      <c r="X30" s="65">
        <f>VLOOKUP($A30,'Return Data'!$B$7:$R$2292,14,0)</f>
        <v>5.1208</v>
      </c>
      <c r="Y30" s="66">
        <f t="shared" si="10"/>
        <v>17</v>
      </c>
      <c r="Z30" s="65">
        <f>VLOOKUP($A30,'Return Data'!$B$7:$R$2292,16,0)</f>
        <v>7.4926000000000004</v>
      </c>
      <c r="AA30" s="67">
        <f t="shared" si="11"/>
        <v>10</v>
      </c>
    </row>
    <row r="31" spans="1:27" x14ac:dyDescent="0.3">
      <c r="A31" s="63" t="s">
        <v>1059</v>
      </c>
      <c r="B31" s="64">
        <f>VLOOKUP($A31,'Return Data'!$B$7:$R$2292,3,0)</f>
        <v>44533</v>
      </c>
      <c r="C31" s="65">
        <f>VLOOKUP($A31,'Return Data'!$B$7:$R$2292,4,0)</f>
        <v>3156.6723000000002</v>
      </c>
      <c r="D31" s="65">
        <f>VLOOKUP($A31,'Return Data'!$B$7:$R$2292,5,0)</f>
        <v>3.0760000000000001</v>
      </c>
      <c r="E31" s="66">
        <f t="shared" si="0"/>
        <v>5</v>
      </c>
      <c r="F31" s="65">
        <f>VLOOKUP($A31,'Return Data'!$B$7:$R$2292,6,0)</f>
        <v>5.4717000000000002</v>
      </c>
      <c r="G31" s="66">
        <f t="shared" si="1"/>
        <v>5</v>
      </c>
      <c r="H31" s="65">
        <f>VLOOKUP($A31,'Return Data'!$B$7:$R$2292,7,0)</f>
        <v>4.2992999999999997</v>
      </c>
      <c r="I31" s="66">
        <f t="shared" si="2"/>
        <v>5</v>
      </c>
      <c r="J31" s="65">
        <f>VLOOKUP($A31,'Return Data'!$B$7:$R$2292,8,0)</f>
        <v>3.8146</v>
      </c>
      <c r="K31" s="66">
        <f t="shared" si="3"/>
        <v>3</v>
      </c>
      <c r="L31" s="65">
        <f>VLOOKUP($A31,'Return Data'!$B$7:$R$2292,9,0)</f>
        <v>4.2163000000000004</v>
      </c>
      <c r="M31" s="66">
        <f t="shared" si="4"/>
        <v>3</v>
      </c>
      <c r="N31" s="65">
        <f>VLOOKUP($A31,'Return Data'!$B$7:$R$2292,10,0)</f>
        <v>2.9011</v>
      </c>
      <c r="O31" s="66">
        <f t="shared" si="5"/>
        <v>6</v>
      </c>
      <c r="P31" s="65">
        <f>VLOOKUP($A31,'Return Data'!$B$7:$R$2292,11,0)</f>
        <v>3.6960000000000002</v>
      </c>
      <c r="Q31" s="66">
        <f t="shared" si="6"/>
        <v>9</v>
      </c>
      <c r="R31" s="65">
        <f>VLOOKUP($A31,'Return Data'!$B$7:$R$2292,12,0)</f>
        <v>4.1528</v>
      </c>
      <c r="S31" s="66">
        <f t="shared" si="7"/>
        <v>8</v>
      </c>
      <c r="T31" s="65">
        <f>VLOOKUP($A31,'Return Data'!$B$7:$R$2292,13,0)</f>
        <v>3.6768000000000001</v>
      </c>
      <c r="U31" s="66">
        <f t="shared" si="8"/>
        <v>11</v>
      </c>
      <c r="V31" s="65">
        <f>VLOOKUP($A31,'Return Data'!$B$7:$R$2292,17,0)</f>
        <v>5.5406000000000004</v>
      </c>
      <c r="W31" s="66">
        <f t="shared" si="9"/>
        <v>10</v>
      </c>
      <c r="X31" s="65">
        <f>VLOOKUP($A31,'Return Data'!$B$7:$R$2292,14,0)</f>
        <v>4.5697999999999999</v>
      </c>
      <c r="Y31" s="66">
        <f t="shared" si="10"/>
        <v>20</v>
      </c>
      <c r="Z31" s="65">
        <f>VLOOKUP($A31,'Return Data'!$B$7:$R$2292,16,0)</f>
        <v>7.3292000000000002</v>
      </c>
      <c r="AA31" s="67">
        <f t="shared" si="11"/>
        <v>16</v>
      </c>
    </row>
    <row r="32" spans="1:27" x14ac:dyDescent="0.3">
      <c r="A32" s="63" t="s">
        <v>1060</v>
      </c>
      <c r="B32" s="64">
        <f>VLOOKUP($A32,'Return Data'!$B$7:$R$2292,3,0)</f>
        <v>44533</v>
      </c>
      <c r="C32" s="65">
        <f>VLOOKUP($A32,'Return Data'!$B$7:$R$2292,4,0)</f>
        <v>77.513400000000004</v>
      </c>
      <c r="D32" s="65">
        <f>VLOOKUP($A32,'Return Data'!$B$7:$R$2292,5,0)</f>
        <v>2.6842000000000001</v>
      </c>
      <c r="E32" s="66">
        <f t="shared" si="0"/>
        <v>10</v>
      </c>
      <c r="F32" s="65">
        <f>VLOOKUP($A32,'Return Data'!$B$7:$R$2292,6,0)</f>
        <v>23.322099999999999</v>
      </c>
      <c r="G32" s="66">
        <f t="shared" si="1"/>
        <v>1</v>
      </c>
      <c r="H32" s="65">
        <f>VLOOKUP($A32,'Return Data'!$B$7:$R$2292,7,0)</f>
        <v>-30.615200000000002</v>
      </c>
      <c r="I32" s="66">
        <f t="shared" si="2"/>
        <v>26</v>
      </c>
      <c r="J32" s="65">
        <f>VLOOKUP($A32,'Return Data'!$B$7:$R$2292,8,0)</f>
        <v>-9.7364999999999995</v>
      </c>
      <c r="K32" s="66">
        <f t="shared" si="3"/>
        <v>26</v>
      </c>
      <c r="L32" s="65">
        <f>VLOOKUP($A32,'Return Data'!$B$7:$R$2292,9,0)</f>
        <v>-16.025400000000001</v>
      </c>
      <c r="M32" s="66">
        <f t="shared" si="4"/>
        <v>26</v>
      </c>
      <c r="N32" s="65">
        <f>VLOOKUP($A32,'Return Data'!$B$7:$R$2292,10,0)</f>
        <v>597.91269999999997</v>
      </c>
      <c r="O32" s="66">
        <f t="shared" si="5"/>
        <v>1</v>
      </c>
      <c r="P32" s="65">
        <f>VLOOKUP($A32,'Return Data'!$B$7:$R$2292,11,0)</f>
        <v>297.3227</v>
      </c>
      <c r="Q32" s="66">
        <f t="shared" si="6"/>
        <v>1</v>
      </c>
      <c r="R32" s="65">
        <f>VLOOKUP($A32,'Return Data'!$B$7:$R$2292,12,0)</f>
        <v>197.85159999999999</v>
      </c>
      <c r="S32" s="66">
        <f t="shared" si="7"/>
        <v>1</v>
      </c>
      <c r="T32" s="65">
        <f>VLOOKUP($A32,'Return Data'!$B$7:$R$2292,13,0)</f>
        <v>149.06620000000001</v>
      </c>
      <c r="U32" s="66">
        <f t="shared" si="8"/>
        <v>1</v>
      </c>
      <c r="V32" s="65"/>
      <c r="W32" s="66"/>
      <c r="X32" s="65"/>
      <c r="Y32" s="66"/>
      <c r="Z32" s="65">
        <f>VLOOKUP($A32,'Return Data'!$B$7:$R$2292,16,0)</f>
        <v>23.417300000000001</v>
      </c>
      <c r="AA32" s="67">
        <f t="shared" si="11"/>
        <v>1</v>
      </c>
    </row>
    <row r="33" spans="1:27" x14ac:dyDescent="0.3">
      <c r="A33" s="63" t="s">
        <v>1064</v>
      </c>
      <c r="B33" s="64">
        <f>VLOOKUP($A33,'Return Data'!$B$7:$R$2292,3,0)</f>
        <v>44533</v>
      </c>
      <c r="C33" s="65">
        <f>VLOOKUP($A33,'Return Data'!$B$7:$R$2292,4,0)</f>
        <v>2819.9328999999998</v>
      </c>
      <c r="D33" s="65">
        <f>VLOOKUP($A33,'Return Data'!$B$7:$R$2292,5,0)</f>
        <v>2.8698000000000001</v>
      </c>
      <c r="E33" s="66">
        <f t="shared" si="0"/>
        <v>8</v>
      </c>
      <c r="F33" s="65">
        <f>VLOOKUP($A33,'Return Data'!$B$7:$R$2292,6,0)</f>
        <v>1.7261</v>
      </c>
      <c r="G33" s="66">
        <f t="shared" si="1"/>
        <v>22</v>
      </c>
      <c r="H33" s="65">
        <f>VLOOKUP($A33,'Return Data'!$B$7:$R$2292,7,0)</f>
        <v>1.3428</v>
      </c>
      <c r="I33" s="66">
        <f t="shared" si="2"/>
        <v>24</v>
      </c>
      <c r="J33" s="65">
        <f>VLOOKUP($A33,'Return Data'!$B$7:$R$2292,8,0)</f>
        <v>2.2976999999999999</v>
      </c>
      <c r="K33" s="66">
        <f t="shared" si="3"/>
        <v>21</v>
      </c>
      <c r="L33" s="65">
        <f>VLOOKUP($A33,'Return Data'!$B$7:$R$2292,9,0)</f>
        <v>3.0405000000000002</v>
      </c>
      <c r="M33" s="66">
        <f t="shared" si="4"/>
        <v>22</v>
      </c>
      <c r="N33" s="65">
        <f>VLOOKUP($A33,'Return Data'!$B$7:$R$2292,10,0)</f>
        <v>22.238800000000001</v>
      </c>
      <c r="O33" s="66">
        <f t="shared" si="5"/>
        <v>4</v>
      </c>
      <c r="P33" s="65">
        <f>VLOOKUP($A33,'Return Data'!$B$7:$R$2292,11,0)</f>
        <v>13.9314</v>
      </c>
      <c r="Q33" s="66">
        <f t="shared" si="6"/>
        <v>4</v>
      </c>
      <c r="R33" s="65">
        <f>VLOOKUP($A33,'Return Data'!$B$7:$R$2292,12,0)</f>
        <v>10.9918</v>
      </c>
      <c r="S33" s="66">
        <f t="shared" si="7"/>
        <v>4</v>
      </c>
      <c r="T33" s="65">
        <f>VLOOKUP($A33,'Return Data'!$B$7:$R$2292,13,0)</f>
        <v>8.9774999999999991</v>
      </c>
      <c r="U33" s="66">
        <f t="shared" si="8"/>
        <v>4</v>
      </c>
      <c r="V33" s="65">
        <f>VLOOKUP($A33,'Return Data'!$B$7:$R$2292,17,0)</f>
        <v>8.1021000000000001</v>
      </c>
      <c r="W33" s="66">
        <f>RANK(V33,V$8:V$33,0)</f>
        <v>3</v>
      </c>
      <c r="X33" s="65">
        <f>VLOOKUP($A33,'Return Data'!$B$7:$R$2292,14,0)</f>
        <v>3.9927000000000001</v>
      </c>
      <c r="Y33" s="66">
        <f>RANK(X33,X$8:X$33,0)</f>
        <v>21</v>
      </c>
      <c r="Z33" s="65">
        <f>VLOOKUP($A33,'Return Data'!$B$7:$R$2292,16,0)</f>
        <v>7.3460999999999999</v>
      </c>
      <c r="AA33" s="67">
        <f t="shared" si="11"/>
        <v>15</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2.3205461538461538</v>
      </c>
      <c r="E35" s="74"/>
      <c r="F35" s="75">
        <f>AVERAGE(F8:F33)</f>
        <v>4.7910461538461533</v>
      </c>
      <c r="G35" s="74"/>
      <c r="H35" s="75">
        <f>AVERAGE(H8:H33)</f>
        <v>7.3159230769230765</v>
      </c>
      <c r="I35" s="74"/>
      <c r="J35" s="75">
        <f>AVERAGE(J8:J33)</f>
        <v>4.9805923076923087</v>
      </c>
      <c r="K35" s="74"/>
      <c r="L35" s="75">
        <f>AVERAGE(L8:L33)</f>
        <v>4.2903230769230767</v>
      </c>
      <c r="M35" s="74"/>
      <c r="N35" s="75">
        <f>AVERAGE(N8:N33)</f>
        <v>28.842661538461535</v>
      </c>
      <c r="O35" s="74"/>
      <c r="P35" s="75">
        <f>AVERAGE(P8:P33)</f>
        <v>16.540138461538461</v>
      </c>
      <c r="Q35" s="74"/>
      <c r="R35" s="75">
        <f>AVERAGE(R8:R33)</f>
        <v>12.576942307692308</v>
      </c>
      <c r="S35" s="74"/>
      <c r="T35" s="75">
        <f>AVERAGE(T8:T33)</f>
        <v>10.32066923076923</v>
      </c>
      <c r="U35" s="74"/>
      <c r="V35" s="75">
        <f>AVERAGE(V8:V33)</f>
        <v>5.4590800000000002</v>
      </c>
      <c r="W35" s="74"/>
      <c r="X35" s="75">
        <f>AVERAGE(X8:X33)</f>
        <v>4.6446240000000003</v>
      </c>
      <c r="Y35" s="74"/>
      <c r="Z35" s="75">
        <f>AVERAGE(Z8:Z33)</f>
        <v>7.5542884615384622</v>
      </c>
      <c r="AA35" s="76"/>
    </row>
    <row r="36" spans="1:27" x14ac:dyDescent="0.3">
      <c r="A36" s="73" t="s">
        <v>28</v>
      </c>
      <c r="B36" s="74"/>
      <c r="C36" s="74"/>
      <c r="D36" s="75">
        <f>MIN(D8:D33)</f>
        <v>-6.02</v>
      </c>
      <c r="E36" s="74"/>
      <c r="F36" s="75">
        <f>MIN(F8:F33)</f>
        <v>-1.5765</v>
      </c>
      <c r="G36" s="74"/>
      <c r="H36" s="75">
        <f>MIN(H8:H33)</f>
        <v>-30.615200000000002</v>
      </c>
      <c r="I36" s="74"/>
      <c r="J36" s="75">
        <f>MIN(J8:J33)</f>
        <v>-9.7364999999999995</v>
      </c>
      <c r="K36" s="74"/>
      <c r="L36" s="75">
        <f>MIN(L8:L33)</f>
        <v>-16.025400000000001</v>
      </c>
      <c r="M36" s="74"/>
      <c r="N36" s="75">
        <f>MIN(N8:N33)</f>
        <v>2.0213000000000001</v>
      </c>
      <c r="O36" s="74"/>
      <c r="P36" s="75">
        <f>MIN(P8:P33)</f>
        <v>2.7928000000000002</v>
      </c>
      <c r="Q36" s="74"/>
      <c r="R36" s="75">
        <f>MIN(R8:R33)</f>
        <v>3.3411</v>
      </c>
      <c r="S36" s="74"/>
      <c r="T36" s="75">
        <f>MIN(T8:T33)</f>
        <v>3.1065999999999998</v>
      </c>
      <c r="U36" s="74"/>
      <c r="V36" s="75">
        <f>MIN(V8:V33)</f>
        <v>-3.9312999999999998</v>
      </c>
      <c r="W36" s="74"/>
      <c r="X36" s="75">
        <f>MIN(X8:X33)</f>
        <v>-9.1427999999999994</v>
      </c>
      <c r="Y36" s="74"/>
      <c r="Z36" s="75">
        <f>MIN(Z8:Z33)</f>
        <v>3.3919000000000001</v>
      </c>
      <c r="AA36" s="76"/>
    </row>
    <row r="37" spans="1:27" ht="15" thickBot="1" x14ac:dyDescent="0.35">
      <c r="A37" s="77" t="s">
        <v>29</v>
      </c>
      <c r="B37" s="78"/>
      <c r="C37" s="78"/>
      <c r="D37" s="79">
        <f>MAX(D8:D33)</f>
        <v>11.9537</v>
      </c>
      <c r="E37" s="78"/>
      <c r="F37" s="79">
        <f>MAX(F8:F33)</f>
        <v>23.322099999999999</v>
      </c>
      <c r="G37" s="78"/>
      <c r="H37" s="79">
        <f>MAX(H8:H33)</f>
        <v>147.7047</v>
      </c>
      <c r="I37" s="78"/>
      <c r="J37" s="79">
        <f>MAX(J8:J33)</f>
        <v>73.305400000000006</v>
      </c>
      <c r="K37" s="78"/>
      <c r="L37" s="79">
        <f>MAX(L8:L33)</f>
        <v>42.241199999999999</v>
      </c>
      <c r="M37" s="78"/>
      <c r="N37" s="79">
        <f>MAX(N8:N33)</f>
        <v>597.91269999999997</v>
      </c>
      <c r="O37" s="78"/>
      <c r="P37" s="79">
        <f>MAX(P8:P33)</f>
        <v>297.3227</v>
      </c>
      <c r="Q37" s="78"/>
      <c r="R37" s="79">
        <f>MAX(R8:R33)</f>
        <v>197.85159999999999</v>
      </c>
      <c r="S37" s="78"/>
      <c r="T37" s="79">
        <f>MAX(T8:T33)</f>
        <v>149.06620000000001</v>
      </c>
      <c r="U37" s="78"/>
      <c r="V37" s="79">
        <f>MAX(V8:V33)</f>
        <v>14.339</v>
      </c>
      <c r="W37" s="78"/>
      <c r="X37" s="79">
        <f>MAX(X8:X33)</f>
        <v>7.7106000000000003</v>
      </c>
      <c r="Y37" s="78"/>
      <c r="Z37" s="79">
        <f>MAX(Z8:Z33)</f>
        <v>23.417300000000001</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1489</v>
      </c>
      <c r="B8" s="64">
        <f>VLOOKUP($A8,'Return Data'!$B$7:$R$2292,3,0)</f>
        <v>44533</v>
      </c>
      <c r="C8" s="65">
        <f>VLOOKUP($A8,'Return Data'!$B$7:$R$2292,4,0)</f>
        <v>439.0367</v>
      </c>
      <c r="D8" s="65">
        <f>VLOOKUP($A8,'Return Data'!$B$7:$R$2292,5,0)</f>
        <v>2.4110999999999998</v>
      </c>
      <c r="E8" s="66">
        <f t="shared" ref="E8:E34" si="0">RANK(D8,D$8:D$34,0)</f>
        <v>23</v>
      </c>
      <c r="F8" s="65">
        <f>VLOOKUP($A8,'Return Data'!$B$7:$R$2292,6,0)</f>
        <v>3.4401000000000002</v>
      </c>
      <c r="G8" s="66">
        <f t="shared" ref="G8:G34" si="1">RANK(F8,F$8:F$34,0)</f>
        <v>20</v>
      </c>
      <c r="H8" s="65">
        <f>VLOOKUP($A8,'Return Data'!$B$7:$R$2292,7,0)</f>
        <v>3.06</v>
      </c>
      <c r="I8" s="66">
        <f t="shared" ref="I8:I34" si="2">RANK(H8,H$8:H$34,0)</f>
        <v>24</v>
      </c>
      <c r="J8" s="65">
        <f>VLOOKUP($A8,'Return Data'!$B$7:$R$2292,8,0)</f>
        <v>3.5573000000000001</v>
      </c>
      <c r="K8" s="66">
        <f t="shared" ref="K8:K34" si="3">RANK(J8,J$8:J$34,0)</f>
        <v>14</v>
      </c>
      <c r="L8" s="65">
        <f>VLOOKUP($A8,'Return Data'!$B$7:$R$2292,9,0)</f>
        <v>4.4730999999999996</v>
      </c>
      <c r="M8" s="66">
        <f t="shared" ref="M8:M34" si="4">RANK(L8,L$8:L$34,0)</f>
        <v>3</v>
      </c>
      <c r="N8" s="65">
        <f>VLOOKUP($A8,'Return Data'!$B$7:$R$2292,10,0)</f>
        <v>3.3119999999999998</v>
      </c>
      <c r="O8" s="66">
        <f t="shared" ref="O8:O34" si="5">RANK(N8,N$8:N$34,0)</f>
        <v>11</v>
      </c>
      <c r="P8" s="65">
        <f>VLOOKUP($A8,'Return Data'!$B$7:$R$2292,11,0)</f>
        <v>4.0664999999999996</v>
      </c>
      <c r="Q8" s="66">
        <f t="shared" ref="Q8:Q34" si="6">RANK(P8,P$8:P$34,0)</f>
        <v>7</v>
      </c>
      <c r="R8" s="65">
        <f>VLOOKUP($A8,'Return Data'!$B$7:$R$2292,12,0)</f>
        <v>4.3986999999999998</v>
      </c>
      <c r="S8" s="66">
        <f t="shared" ref="S8:S34" si="7">RANK(R8,R$8:R$34,0)</f>
        <v>5</v>
      </c>
      <c r="T8" s="65">
        <f>VLOOKUP($A8,'Return Data'!$B$7:$R$2292,13,0)</f>
        <v>4.0921000000000003</v>
      </c>
      <c r="U8" s="66">
        <f t="shared" ref="U8:U34" si="8">RANK(T8,T$8:T$34,0)</f>
        <v>8</v>
      </c>
      <c r="V8" s="65">
        <f>VLOOKUP($A8,'Return Data'!$B$7:$R$2292,17,0)</f>
        <v>5.6616999999999997</v>
      </c>
      <c r="W8" s="66">
        <f t="shared" ref="W8:W15" si="9">RANK(V8,V$8:V$34,0)</f>
        <v>5</v>
      </c>
      <c r="X8" s="65">
        <f>VLOOKUP($A8,'Return Data'!$B$7:$R$2292,14,0)</f>
        <v>6.7530000000000001</v>
      </c>
      <c r="Y8" s="66">
        <f>RANK(X8,X$8:X$34,0)</f>
        <v>4</v>
      </c>
      <c r="Z8" s="65">
        <f>VLOOKUP($A8,'Return Data'!$B$7:$R$2292,16,0)</f>
        <v>8.0952000000000002</v>
      </c>
      <c r="AA8" s="67">
        <f t="shared" ref="AA8:AA34" si="10">RANK(Z8,Z$8:Z$34,0)</f>
        <v>4</v>
      </c>
    </row>
    <row r="9" spans="1:27" x14ac:dyDescent="0.3">
      <c r="A9" s="63" t="s">
        <v>1491</v>
      </c>
      <c r="B9" s="64">
        <f>VLOOKUP($A9,'Return Data'!$B$7:$R$2292,3,0)</f>
        <v>44533</v>
      </c>
      <c r="C9" s="65">
        <f>VLOOKUP($A9,'Return Data'!$B$7:$R$2292,4,0)</f>
        <v>12.2926</v>
      </c>
      <c r="D9" s="65">
        <f>VLOOKUP($A9,'Return Data'!$B$7:$R$2292,5,0)</f>
        <v>4.4543999999999997</v>
      </c>
      <c r="E9" s="66">
        <f t="shared" si="0"/>
        <v>3</v>
      </c>
      <c r="F9" s="65">
        <f>VLOOKUP($A9,'Return Data'!$B$7:$R$2292,6,0)</f>
        <v>4.1584000000000003</v>
      </c>
      <c r="G9" s="66">
        <f t="shared" si="1"/>
        <v>10</v>
      </c>
      <c r="H9" s="65">
        <f>VLOOKUP($A9,'Return Data'!$B$7:$R$2292,7,0)</f>
        <v>3.9904000000000002</v>
      </c>
      <c r="I9" s="66">
        <f t="shared" si="2"/>
        <v>8</v>
      </c>
      <c r="J9" s="65">
        <f>VLOOKUP($A9,'Return Data'!$B$7:$R$2292,8,0)</f>
        <v>3.5882000000000001</v>
      </c>
      <c r="K9" s="66">
        <f t="shared" si="3"/>
        <v>10</v>
      </c>
      <c r="L9" s="65">
        <f>VLOOKUP($A9,'Return Data'!$B$7:$R$2292,9,0)</f>
        <v>4.0316999999999998</v>
      </c>
      <c r="M9" s="66">
        <f t="shared" si="4"/>
        <v>14</v>
      </c>
      <c r="N9" s="65">
        <f>VLOOKUP($A9,'Return Data'!$B$7:$R$2292,10,0)</f>
        <v>3.4357000000000002</v>
      </c>
      <c r="O9" s="66">
        <f t="shared" si="5"/>
        <v>9</v>
      </c>
      <c r="P9" s="65">
        <f>VLOOKUP($A9,'Return Data'!$B$7:$R$2292,11,0)</f>
        <v>3.8923999999999999</v>
      </c>
      <c r="Q9" s="66">
        <f t="shared" si="6"/>
        <v>9</v>
      </c>
      <c r="R9" s="65">
        <f>VLOOKUP($A9,'Return Data'!$B$7:$R$2292,12,0)</f>
        <v>4.1500000000000004</v>
      </c>
      <c r="S9" s="66">
        <f t="shared" si="7"/>
        <v>7</v>
      </c>
      <c r="T9" s="65">
        <f>VLOOKUP($A9,'Return Data'!$B$7:$R$2292,13,0)</f>
        <v>4.0952000000000002</v>
      </c>
      <c r="U9" s="66">
        <f t="shared" si="8"/>
        <v>7</v>
      </c>
      <c r="V9" s="65">
        <f>VLOOKUP($A9,'Return Data'!$B$7:$R$2292,17,0)</f>
        <v>5.1856</v>
      </c>
      <c r="W9" s="66">
        <f t="shared" si="9"/>
        <v>7</v>
      </c>
      <c r="X9" s="65"/>
      <c r="Y9" s="66"/>
      <c r="Z9" s="65">
        <f>VLOOKUP($A9,'Return Data'!$B$7:$R$2292,16,0)</f>
        <v>6.593</v>
      </c>
      <c r="AA9" s="67">
        <f t="shared" si="10"/>
        <v>17</v>
      </c>
    </row>
    <row r="10" spans="1:27" x14ac:dyDescent="0.3">
      <c r="A10" s="63" t="s">
        <v>1494</v>
      </c>
      <c r="B10" s="64">
        <f>VLOOKUP($A10,'Return Data'!$B$7:$R$2292,3,0)</f>
        <v>44533</v>
      </c>
      <c r="C10" s="65">
        <f>VLOOKUP($A10,'Return Data'!$B$7:$R$2292,4,0)</f>
        <v>1233.7407000000001</v>
      </c>
      <c r="D10" s="65">
        <f>VLOOKUP($A10,'Return Data'!$B$7:$R$2292,5,0)</f>
        <v>3.8138999999999998</v>
      </c>
      <c r="E10" s="66">
        <f t="shared" si="0"/>
        <v>10</v>
      </c>
      <c r="F10" s="65">
        <f>VLOOKUP($A10,'Return Data'!$B$7:$R$2292,6,0)</f>
        <v>3.7652999999999999</v>
      </c>
      <c r="G10" s="66">
        <f t="shared" si="1"/>
        <v>16</v>
      </c>
      <c r="H10" s="65">
        <f>VLOOKUP($A10,'Return Data'!$B$7:$R$2292,7,0)</f>
        <v>3.6859000000000002</v>
      </c>
      <c r="I10" s="66">
        <f t="shared" si="2"/>
        <v>14</v>
      </c>
      <c r="J10" s="65">
        <f>VLOOKUP($A10,'Return Data'!$B$7:$R$2292,8,0)</f>
        <v>3.5486</v>
      </c>
      <c r="K10" s="66">
        <f t="shared" si="3"/>
        <v>15</v>
      </c>
      <c r="L10" s="65">
        <f>VLOOKUP($A10,'Return Data'!$B$7:$R$2292,9,0)</f>
        <v>4.2408999999999999</v>
      </c>
      <c r="M10" s="66">
        <f t="shared" si="4"/>
        <v>6</v>
      </c>
      <c r="N10" s="65">
        <f>VLOOKUP($A10,'Return Data'!$B$7:$R$2292,10,0)</f>
        <v>3.5247000000000002</v>
      </c>
      <c r="O10" s="66">
        <f t="shared" si="5"/>
        <v>8</v>
      </c>
      <c r="P10" s="65">
        <f>VLOOKUP($A10,'Return Data'!$B$7:$R$2292,11,0)</f>
        <v>3.8277000000000001</v>
      </c>
      <c r="Q10" s="66">
        <f t="shared" si="6"/>
        <v>10</v>
      </c>
      <c r="R10" s="65">
        <f>VLOOKUP($A10,'Return Data'!$B$7:$R$2292,12,0)</f>
        <v>4.0511999999999997</v>
      </c>
      <c r="S10" s="66">
        <f t="shared" si="7"/>
        <v>8</v>
      </c>
      <c r="T10" s="65">
        <f>VLOOKUP($A10,'Return Data'!$B$7:$R$2292,13,0)</f>
        <v>3.8348</v>
      </c>
      <c r="U10" s="66">
        <f t="shared" si="8"/>
        <v>11</v>
      </c>
      <c r="V10" s="65">
        <f>VLOOKUP($A10,'Return Data'!$B$7:$R$2292,17,0)</f>
        <v>4.6299000000000001</v>
      </c>
      <c r="W10" s="66">
        <f t="shared" si="9"/>
        <v>16</v>
      </c>
      <c r="X10" s="65"/>
      <c r="Y10" s="66"/>
      <c r="Z10" s="65">
        <f>VLOOKUP($A10,'Return Data'!$B$7:$R$2292,16,0)</f>
        <v>6.1677999999999997</v>
      </c>
      <c r="AA10" s="67">
        <f t="shared" si="10"/>
        <v>20</v>
      </c>
    </row>
    <row r="11" spans="1:27" x14ac:dyDescent="0.3">
      <c r="A11" s="63" t="s">
        <v>1495</v>
      </c>
      <c r="B11" s="64">
        <f>VLOOKUP($A11,'Return Data'!$B$7:$R$2292,3,0)</f>
        <v>44533</v>
      </c>
      <c r="C11" s="65">
        <f>VLOOKUP($A11,'Return Data'!$B$7:$R$2292,4,0)</f>
        <v>2628.2579000000001</v>
      </c>
      <c r="D11" s="65">
        <f>VLOOKUP($A11,'Return Data'!$B$7:$R$2292,5,0)</f>
        <v>1.4207000000000001</v>
      </c>
      <c r="E11" s="66">
        <f t="shared" si="0"/>
        <v>26</v>
      </c>
      <c r="F11" s="65">
        <f>VLOOKUP($A11,'Return Data'!$B$7:$R$2292,6,0)</f>
        <v>4.2751999999999999</v>
      </c>
      <c r="G11" s="66">
        <f t="shared" si="1"/>
        <v>7</v>
      </c>
      <c r="H11" s="65">
        <f>VLOOKUP($A11,'Return Data'!$B$7:$R$2292,7,0)</f>
        <v>4.1227</v>
      </c>
      <c r="I11" s="66">
        <f t="shared" si="2"/>
        <v>6</v>
      </c>
      <c r="J11" s="65">
        <f>VLOOKUP($A11,'Return Data'!$B$7:$R$2292,8,0)</f>
        <v>3.2753999999999999</v>
      </c>
      <c r="K11" s="66">
        <f t="shared" si="3"/>
        <v>21</v>
      </c>
      <c r="L11" s="65">
        <f>VLOOKUP($A11,'Return Data'!$B$7:$R$2292,9,0)</f>
        <v>4.0810000000000004</v>
      </c>
      <c r="M11" s="66">
        <f t="shared" si="4"/>
        <v>12</v>
      </c>
      <c r="N11" s="65">
        <f>VLOOKUP($A11,'Return Data'!$B$7:$R$2292,10,0)</f>
        <v>3.0259</v>
      </c>
      <c r="O11" s="66">
        <f t="shared" si="5"/>
        <v>24</v>
      </c>
      <c r="P11" s="65">
        <f>VLOOKUP($A11,'Return Data'!$B$7:$R$2292,11,0)</f>
        <v>3.3647</v>
      </c>
      <c r="Q11" s="66">
        <f t="shared" si="6"/>
        <v>24</v>
      </c>
      <c r="R11" s="65">
        <f>VLOOKUP($A11,'Return Data'!$B$7:$R$2292,12,0)</f>
        <v>3.4683999999999999</v>
      </c>
      <c r="S11" s="66">
        <f t="shared" si="7"/>
        <v>24</v>
      </c>
      <c r="T11" s="65">
        <f>VLOOKUP($A11,'Return Data'!$B$7:$R$2292,13,0)</f>
        <v>3.33</v>
      </c>
      <c r="U11" s="66">
        <f t="shared" si="8"/>
        <v>24</v>
      </c>
      <c r="V11" s="65">
        <f>VLOOKUP($A11,'Return Data'!$B$7:$R$2292,17,0)</f>
        <v>4.3064999999999998</v>
      </c>
      <c r="W11" s="66">
        <f t="shared" si="9"/>
        <v>18</v>
      </c>
      <c r="X11" s="65">
        <f>VLOOKUP($A11,'Return Data'!$B$7:$R$2292,14,0)</f>
        <v>5.5720000000000001</v>
      </c>
      <c r="Y11" s="66">
        <f>RANK(X11,X$8:X$34,0)</f>
        <v>11</v>
      </c>
      <c r="Z11" s="65">
        <f>VLOOKUP($A11,'Return Data'!$B$7:$R$2292,16,0)</f>
        <v>7.7587999999999999</v>
      </c>
      <c r="AA11" s="67">
        <f t="shared" si="10"/>
        <v>5</v>
      </c>
    </row>
    <row r="12" spans="1:27" x14ac:dyDescent="0.3">
      <c r="A12" s="63" t="s">
        <v>1497</v>
      </c>
      <c r="B12" s="64">
        <f>VLOOKUP($A12,'Return Data'!$B$7:$R$2292,3,0)</f>
        <v>44533</v>
      </c>
      <c r="C12" s="65">
        <f>VLOOKUP($A12,'Return Data'!$B$7:$R$2292,4,0)</f>
        <v>3234.1916000000001</v>
      </c>
      <c r="D12" s="65">
        <f>VLOOKUP($A12,'Return Data'!$B$7:$R$2292,5,0)</f>
        <v>3.3409</v>
      </c>
      <c r="E12" s="66">
        <f t="shared" si="0"/>
        <v>17</v>
      </c>
      <c r="F12" s="65">
        <f>VLOOKUP($A12,'Return Data'!$B$7:$R$2292,6,0)</f>
        <v>3.1886999999999999</v>
      </c>
      <c r="G12" s="66">
        <f t="shared" si="1"/>
        <v>23</v>
      </c>
      <c r="H12" s="65">
        <f>VLOOKUP($A12,'Return Data'!$B$7:$R$2292,7,0)</f>
        <v>3.4504000000000001</v>
      </c>
      <c r="I12" s="66">
        <f t="shared" si="2"/>
        <v>21</v>
      </c>
      <c r="J12" s="65">
        <f>VLOOKUP($A12,'Return Data'!$B$7:$R$2292,8,0)</f>
        <v>3.1339999999999999</v>
      </c>
      <c r="K12" s="66">
        <f t="shared" si="3"/>
        <v>24</v>
      </c>
      <c r="L12" s="65">
        <f>VLOOKUP($A12,'Return Data'!$B$7:$R$2292,9,0)</f>
        <v>3.4470999999999998</v>
      </c>
      <c r="M12" s="66">
        <f t="shared" si="4"/>
        <v>25</v>
      </c>
      <c r="N12" s="65">
        <f>VLOOKUP($A12,'Return Data'!$B$7:$R$2292,10,0)</f>
        <v>2.8382000000000001</v>
      </c>
      <c r="O12" s="66">
        <f t="shared" si="5"/>
        <v>26</v>
      </c>
      <c r="P12" s="65">
        <f>VLOOKUP($A12,'Return Data'!$B$7:$R$2292,11,0)</f>
        <v>3.1869000000000001</v>
      </c>
      <c r="Q12" s="66">
        <f t="shared" si="6"/>
        <v>26</v>
      </c>
      <c r="R12" s="65">
        <f>VLOOKUP($A12,'Return Data'!$B$7:$R$2292,12,0)</f>
        <v>3.2698999999999998</v>
      </c>
      <c r="S12" s="66">
        <f t="shared" si="7"/>
        <v>25</v>
      </c>
      <c r="T12" s="65">
        <f>VLOOKUP($A12,'Return Data'!$B$7:$R$2292,13,0)</f>
        <v>3.1848000000000001</v>
      </c>
      <c r="U12" s="66">
        <f t="shared" si="8"/>
        <v>26</v>
      </c>
      <c r="V12" s="65">
        <f>VLOOKUP($A12,'Return Data'!$B$7:$R$2292,17,0)</f>
        <v>4.2091000000000003</v>
      </c>
      <c r="W12" s="66">
        <f t="shared" si="9"/>
        <v>20</v>
      </c>
      <c r="X12" s="65">
        <f>VLOOKUP($A12,'Return Data'!$B$7:$R$2292,14,0)</f>
        <v>5.2332000000000001</v>
      </c>
      <c r="Y12" s="66">
        <f>RANK(X12,X$8:X$34,0)</f>
        <v>15</v>
      </c>
      <c r="Z12" s="65">
        <f>VLOOKUP($A12,'Return Data'!$B$7:$R$2292,16,0)</f>
        <v>7.1494999999999997</v>
      </c>
      <c r="AA12" s="67">
        <f t="shared" si="10"/>
        <v>15</v>
      </c>
    </row>
    <row r="13" spans="1:27" x14ac:dyDescent="0.3">
      <c r="A13" s="63" t="s">
        <v>1499</v>
      </c>
      <c r="B13" s="64">
        <f>VLOOKUP($A13,'Return Data'!$B$7:$R$2292,3,0)</f>
        <v>44533</v>
      </c>
      <c r="C13" s="65">
        <f>VLOOKUP($A13,'Return Data'!$B$7:$R$2292,4,0)</f>
        <v>2923.1523000000002</v>
      </c>
      <c r="D13" s="65">
        <f>VLOOKUP($A13,'Return Data'!$B$7:$R$2292,5,0)</f>
        <v>2.1815000000000002</v>
      </c>
      <c r="E13" s="66">
        <f t="shared" si="0"/>
        <v>24</v>
      </c>
      <c r="F13" s="65">
        <f>VLOOKUP($A13,'Return Data'!$B$7:$R$2292,6,0)</f>
        <v>4.4497</v>
      </c>
      <c r="G13" s="66">
        <f t="shared" si="1"/>
        <v>6</v>
      </c>
      <c r="H13" s="65">
        <f>VLOOKUP($A13,'Return Data'!$B$7:$R$2292,7,0)</f>
        <v>3.6962999999999999</v>
      </c>
      <c r="I13" s="66">
        <f t="shared" si="2"/>
        <v>13</v>
      </c>
      <c r="J13" s="65">
        <f>VLOOKUP($A13,'Return Data'!$B$7:$R$2292,8,0)</f>
        <v>3.1993</v>
      </c>
      <c r="K13" s="66">
        <f t="shared" si="3"/>
        <v>22</v>
      </c>
      <c r="L13" s="65">
        <f>VLOOKUP($A13,'Return Data'!$B$7:$R$2292,9,0)</f>
        <v>3.9270999999999998</v>
      </c>
      <c r="M13" s="66">
        <f t="shared" si="4"/>
        <v>18</v>
      </c>
      <c r="N13" s="65">
        <f>VLOOKUP($A13,'Return Data'!$B$7:$R$2292,10,0)</f>
        <v>3.0455999999999999</v>
      </c>
      <c r="O13" s="66">
        <f t="shared" si="5"/>
        <v>23</v>
      </c>
      <c r="P13" s="65">
        <f>VLOOKUP($A13,'Return Data'!$B$7:$R$2292,11,0)</f>
        <v>3.5379999999999998</v>
      </c>
      <c r="Q13" s="66">
        <f t="shared" si="6"/>
        <v>19</v>
      </c>
      <c r="R13" s="65">
        <f>VLOOKUP($A13,'Return Data'!$B$7:$R$2292,12,0)</f>
        <v>3.6960999999999999</v>
      </c>
      <c r="S13" s="66">
        <f t="shared" si="7"/>
        <v>18</v>
      </c>
      <c r="T13" s="65">
        <f>VLOOKUP($A13,'Return Data'!$B$7:$R$2292,13,0)</f>
        <v>3.6013999999999999</v>
      </c>
      <c r="U13" s="66">
        <f t="shared" si="8"/>
        <v>18</v>
      </c>
      <c r="V13" s="65">
        <f>VLOOKUP($A13,'Return Data'!$B$7:$R$2292,17,0)</f>
        <v>4.5537000000000001</v>
      </c>
      <c r="W13" s="66">
        <f t="shared" si="9"/>
        <v>17</v>
      </c>
      <c r="X13" s="65">
        <f>VLOOKUP($A13,'Return Data'!$B$7:$R$2292,14,0)</f>
        <v>5.4588000000000001</v>
      </c>
      <c r="Y13" s="66">
        <f>RANK(X13,X$8:X$34,0)</f>
        <v>12</v>
      </c>
      <c r="Z13" s="65">
        <f>VLOOKUP($A13,'Return Data'!$B$7:$R$2292,16,0)</f>
        <v>7.2957999999999998</v>
      </c>
      <c r="AA13" s="67">
        <f t="shared" si="10"/>
        <v>12</v>
      </c>
    </row>
    <row r="14" spans="1:27" x14ac:dyDescent="0.3">
      <c r="A14" s="63" t="s">
        <v>1504</v>
      </c>
      <c r="B14" s="64">
        <f>VLOOKUP($A14,'Return Data'!$B$7:$R$2292,3,0)</f>
        <v>44533</v>
      </c>
      <c r="C14" s="65">
        <f>VLOOKUP($A14,'Return Data'!$B$7:$R$2292,4,0)</f>
        <v>32.664900000000003</v>
      </c>
      <c r="D14" s="65">
        <f>VLOOKUP($A14,'Return Data'!$B$7:$R$2292,5,0)</f>
        <v>7.4882</v>
      </c>
      <c r="E14" s="66">
        <f t="shared" si="0"/>
        <v>1</v>
      </c>
      <c r="F14" s="65">
        <f>VLOOKUP($A14,'Return Data'!$B$7:$R$2292,6,0)</f>
        <v>10.8485</v>
      </c>
      <c r="G14" s="66">
        <f t="shared" si="1"/>
        <v>1</v>
      </c>
      <c r="H14" s="65">
        <f>VLOOKUP($A14,'Return Data'!$B$7:$R$2292,7,0)</f>
        <v>83.905199999999994</v>
      </c>
      <c r="I14" s="66">
        <f t="shared" si="2"/>
        <v>1</v>
      </c>
      <c r="J14" s="65">
        <f>VLOOKUP($A14,'Return Data'!$B$7:$R$2292,8,0)</f>
        <v>44.790700000000001</v>
      </c>
      <c r="K14" s="66">
        <f t="shared" si="3"/>
        <v>1</v>
      </c>
      <c r="L14" s="65">
        <f>VLOOKUP($A14,'Return Data'!$B$7:$R$2292,9,0)</f>
        <v>29.4116</v>
      </c>
      <c r="M14" s="66">
        <f t="shared" si="4"/>
        <v>1</v>
      </c>
      <c r="N14" s="65">
        <f>VLOOKUP($A14,'Return Data'!$B$7:$R$2292,10,0)</f>
        <v>18.101500000000001</v>
      </c>
      <c r="O14" s="66">
        <f t="shared" si="5"/>
        <v>1</v>
      </c>
      <c r="P14" s="65">
        <f>VLOOKUP($A14,'Return Data'!$B$7:$R$2292,11,0)</f>
        <v>16.494499999999999</v>
      </c>
      <c r="Q14" s="66">
        <f t="shared" si="6"/>
        <v>1</v>
      </c>
      <c r="R14" s="65">
        <f>VLOOKUP($A14,'Return Data'!$B$7:$R$2292,12,0)</f>
        <v>13.132099999999999</v>
      </c>
      <c r="S14" s="66">
        <f t="shared" si="7"/>
        <v>1</v>
      </c>
      <c r="T14" s="65">
        <f>VLOOKUP($A14,'Return Data'!$B$7:$R$2292,13,0)</f>
        <v>11.6653</v>
      </c>
      <c r="U14" s="66">
        <f t="shared" si="8"/>
        <v>1</v>
      </c>
      <c r="V14" s="65">
        <f>VLOOKUP($A14,'Return Data'!$B$7:$R$2292,17,0)</f>
        <v>7.9010999999999996</v>
      </c>
      <c r="W14" s="66">
        <f t="shared" si="9"/>
        <v>1</v>
      </c>
      <c r="X14" s="65">
        <f>VLOOKUP($A14,'Return Data'!$B$7:$R$2292,14,0)</f>
        <v>8.5534999999999997</v>
      </c>
      <c r="Y14" s="66">
        <f>RANK(X14,X$8:X$34,0)</f>
        <v>1</v>
      </c>
      <c r="Z14" s="65">
        <f>VLOOKUP($A14,'Return Data'!$B$7:$R$2292,16,0)</f>
        <v>9.1453000000000007</v>
      </c>
      <c r="AA14" s="67">
        <f t="shared" si="10"/>
        <v>1</v>
      </c>
    </row>
    <row r="15" spans="1:27" x14ac:dyDescent="0.3">
      <c r="A15" s="63" t="s">
        <v>1505</v>
      </c>
      <c r="B15" s="64">
        <f>VLOOKUP($A15,'Return Data'!$B$7:$R$2292,3,0)</f>
        <v>44533</v>
      </c>
      <c r="C15" s="65">
        <f>VLOOKUP($A15,'Return Data'!$B$7:$R$2292,4,0)</f>
        <v>12.254</v>
      </c>
      <c r="D15" s="65">
        <f>VLOOKUP($A15,'Return Data'!$B$7:$R$2292,5,0)</f>
        <v>3.8725999999999998</v>
      </c>
      <c r="E15" s="66">
        <f t="shared" si="0"/>
        <v>8</v>
      </c>
      <c r="F15" s="65">
        <f>VLOOKUP($A15,'Return Data'!$B$7:$R$2292,6,0)</f>
        <v>5.2645</v>
      </c>
      <c r="G15" s="66">
        <f t="shared" si="1"/>
        <v>3</v>
      </c>
      <c r="H15" s="65">
        <f>VLOOKUP($A15,'Return Data'!$B$7:$R$2292,7,0)</f>
        <v>4.2160000000000002</v>
      </c>
      <c r="I15" s="66">
        <f t="shared" si="2"/>
        <v>4</v>
      </c>
      <c r="J15" s="65">
        <f>VLOOKUP($A15,'Return Data'!$B$7:$R$2292,8,0)</f>
        <v>3.7389000000000001</v>
      </c>
      <c r="K15" s="66">
        <f t="shared" si="3"/>
        <v>6</v>
      </c>
      <c r="L15" s="65">
        <f>VLOOKUP($A15,'Return Data'!$B$7:$R$2292,9,0)</f>
        <v>4.2043999999999997</v>
      </c>
      <c r="M15" s="66">
        <f t="shared" si="4"/>
        <v>7</v>
      </c>
      <c r="N15" s="65">
        <f>VLOOKUP($A15,'Return Data'!$B$7:$R$2292,10,0)</f>
        <v>3.2502</v>
      </c>
      <c r="O15" s="66">
        <f t="shared" si="5"/>
        <v>13</v>
      </c>
      <c r="P15" s="65">
        <f>VLOOKUP($A15,'Return Data'!$B$7:$R$2292,11,0)</f>
        <v>3.7949000000000002</v>
      </c>
      <c r="Q15" s="66">
        <f t="shared" si="6"/>
        <v>11</v>
      </c>
      <c r="R15" s="65">
        <f>VLOOKUP($A15,'Return Data'!$B$7:$R$2292,12,0)</f>
        <v>4.0472000000000001</v>
      </c>
      <c r="S15" s="66">
        <f t="shared" si="7"/>
        <v>9</v>
      </c>
      <c r="T15" s="65">
        <f>VLOOKUP($A15,'Return Data'!$B$7:$R$2292,13,0)</f>
        <v>3.8967999999999998</v>
      </c>
      <c r="U15" s="66">
        <f t="shared" si="8"/>
        <v>9</v>
      </c>
      <c r="V15" s="65">
        <f>VLOOKUP($A15,'Return Data'!$B$7:$R$2292,17,0)</f>
        <v>5.3478000000000003</v>
      </c>
      <c r="W15" s="66">
        <f t="shared" si="9"/>
        <v>6</v>
      </c>
      <c r="X15" s="65"/>
      <c r="Y15" s="66"/>
      <c r="Z15" s="65">
        <f>VLOOKUP($A15,'Return Data'!$B$7:$R$2292,16,0)</f>
        <v>6.5697999999999999</v>
      </c>
      <c r="AA15" s="67">
        <f t="shared" si="10"/>
        <v>18</v>
      </c>
    </row>
    <row r="16" spans="1:27" x14ac:dyDescent="0.3">
      <c r="A16" s="63" t="s">
        <v>1507</v>
      </c>
      <c r="B16" s="64">
        <f>VLOOKUP($A16,'Return Data'!$B$7:$R$2292,3,0)</f>
        <v>44533</v>
      </c>
      <c r="C16" s="65">
        <f>VLOOKUP($A16,'Return Data'!$B$7:$R$2292,4,0)</f>
        <v>1088.1148000000001</v>
      </c>
      <c r="D16" s="65">
        <f>VLOOKUP($A16,'Return Data'!$B$7:$R$2292,5,0)</f>
        <v>3.5358999999999998</v>
      </c>
      <c r="E16" s="66">
        <f t="shared" si="0"/>
        <v>14</v>
      </c>
      <c r="F16" s="65">
        <f>VLOOKUP($A16,'Return Data'!$B$7:$R$2292,6,0)</f>
        <v>4.1497000000000002</v>
      </c>
      <c r="G16" s="66">
        <f t="shared" si="1"/>
        <v>11</v>
      </c>
      <c r="H16" s="65">
        <f>VLOOKUP($A16,'Return Data'!$B$7:$R$2292,7,0)</f>
        <v>3.9876</v>
      </c>
      <c r="I16" s="66">
        <f t="shared" si="2"/>
        <v>9</v>
      </c>
      <c r="J16" s="65">
        <f>VLOOKUP($A16,'Return Data'!$B$7:$R$2292,8,0)</f>
        <v>3.8517999999999999</v>
      </c>
      <c r="K16" s="66">
        <f t="shared" si="3"/>
        <v>4</v>
      </c>
      <c r="L16" s="65">
        <f>VLOOKUP($A16,'Return Data'!$B$7:$R$2292,9,0)</f>
        <v>4.3784999999999998</v>
      </c>
      <c r="M16" s="66">
        <f t="shared" si="4"/>
        <v>4</v>
      </c>
      <c r="N16" s="65">
        <f>VLOOKUP($A16,'Return Data'!$B$7:$R$2292,10,0)</f>
        <v>3.3256999999999999</v>
      </c>
      <c r="O16" s="66">
        <f t="shared" si="5"/>
        <v>10</v>
      </c>
      <c r="P16" s="65">
        <f>VLOOKUP($A16,'Return Data'!$B$7:$R$2292,11,0)</f>
        <v>3.7761999999999998</v>
      </c>
      <c r="Q16" s="66">
        <f t="shared" si="6"/>
        <v>12</v>
      </c>
      <c r="R16" s="65">
        <f>VLOOKUP($A16,'Return Data'!$B$7:$R$2292,12,0)</f>
        <v>3.8864999999999998</v>
      </c>
      <c r="S16" s="66">
        <f t="shared" si="7"/>
        <v>12</v>
      </c>
      <c r="T16" s="65">
        <f>VLOOKUP($A16,'Return Data'!$B$7:$R$2292,13,0)</f>
        <v>3.7412999999999998</v>
      </c>
      <c r="U16" s="66">
        <f t="shared" si="8"/>
        <v>13</v>
      </c>
      <c r="V16" s="65"/>
      <c r="W16" s="66"/>
      <c r="X16" s="65"/>
      <c r="Y16" s="66"/>
      <c r="Z16" s="65">
        <f>VLOOKUP($A16,'Return Data'!$B$7:$R$2292,16,0)</f>
        <v>4.6792999999999996</v>
      </c>
      <c r="AA16" s="67">
        <f t="shared" si="10"/>
        <v>25</v>
      </c>
    </row>
    <row r="17" spans="1:27" x14ac:dyDescent="0.3">
      <c r="A17" s="63" t="s">
        <v>1510</v>
      </c>
      <c r="B17" s="64">
        <f>VLOOKUP($A17,'Return Data'!$B$7:$R$2292,3,0)</f>
        <v>44533</v>
      </c>
      <c r="C17" s="65">
        <f>VLOOKUP($A17,'Return Data'!$B$7:$R$2292,4,0)</f>
        <v>23.5793</v>
      </c>
      <c r="D17" s="65">
        <f>VLOOKUP($A17,'Return Data'!$B$7:$R$2292,5,0)</f>
        <v>4.0251999999999999</v>
      </c>
      <c r="E17" s="66">
        <f t="shared" si="0"/>
        <v>5</v>
      </c>
      <c r="F17" s="65">
        <f>VLOOKUP($A17,'Return Data'!$B$7:$R$2292,6,0)</f>
        <v>3.8712</v>
      </c>
      <c r="G17" s="66">
        <f t="shared" si="1"/>
        <v>14</v>
      </c>
      <c r="H17" s="65">
        <f>VLOOKUP($A17,'Return Data'!$B$7:$R$2292,7,0)</f>
        <v>4.1386000000000003</v>
      </c>
      <c r="I17" s="66">
        <f t="shared" si="2"/>
        <v>5</v>
      </c>
      <c r="J17" s="65">
        <f>VLOOKUP($A17,'Return Data'!$B$7:$R$2292,8,0)</f>
        <v>3.8761000000000001</v>
      </c>
      <c r="K17" s="66">
        <f t="shared" si="3"/>
        <v>2</v>
      </c>
      <c r="L17" s="65">
        <f>VLOOKUP($A17,'Return Data'!$B$7:$R$2292,9,0)</f>
        <v>4.3342000000000001</v>
      </c>
      <c r="M17" s="66">
        <f t="shared" si="4"/>
        <v>5</v>
      </c>
      <c r="N17" s="65">
        <f>VLOOKUP($A17,'Return Data'!$B$7:$R$2292,10,0)</f>
        <v>3.8279000000000001</v>
      </c>
      <c r="O17" s="66">
        <f t="shared" si="5"/>
        <v>6</v>
      </c>
      <c r="P17" s="65">
        <f>VLOOKUP($A17,'Return Data'!$B$7:$R$2292,11,0)</f>
        <v>4.3483999999999998</v>
      </c>
      <c r="Q17" s="66">
        <f t="shared" si="6"/>
        <v>6</v>
      </c>
      <c r="R17" s="65">
        <f>VLOOKUP($A17,'Return Data'!$B$7:$R$2292,12,0)</f>
        <v>4.6475</v>
      </c>
      <c r="S17" s="66">
        <f t="shared" si="7"/>
        <v>4</v>
      </c>
      <c r="T17" s="65">
        <f>VLOOKUP($A17,'Return Data'!$B$7:$R$2292,13,0)</f>
        <v>4.5820999999999996</v>
      </c>
      <c r="U17" s="66">
        <f t="shared" si="8"/>
        <v>4</v>
      </c>
      <c r="V17" s="65">
        <f>VLOOKUP($A17,'Return Data'!$B$7:$R$2292,17,0)</f>
        <v>5.96</v>
      </c>
      <c r="W17" s="66">
        <f t="shared" ref="W17:W22" si="11">RANK(V17,V$8:V$34,0)</f>
        <v>4</v>
      </c>
      <c r="X17" s="65">
        <f>VLOOKUP($A17,'Return Data'!$B$7:$R$2292,14,0)</f>
        <v>7.0781999999999998</v>
      </c>
      <c r="Y17" s="66">
        <f>RANK(X17,X$8:X$34,0)</f>
        <v>3</v>
      </c>
      <c r="Z17" s="65">
        <f>VLOOKUP($A17,'Return Data'!$B$7:$R$2292,16,0)</f>
        <v>8.4963999999999995</v>
      </c>
      <c r="AA17" s="67">
        <f t="shared" si="10"/>
        <v>3</v>
      </c>
    </row>
    <row r="18" spans="1:27" x14ac:dyDescent="0.3">
      <c r="A18" s="63" t="s">
        <v>1512</v>
      </c>
      <c r="B18" s="64">
        <f>VLOOKUP($A18,'Return Data'!$B$7:$R$2292,3,0)</f>
        <v>44533</v>
      </c>
      <c r="C18" s="65">
        <f>VLOOKUP($A18,'Return Data'!$B$7:$R$2292,4,0)</f>
        <v>2337.1039999999998</v>
      </c>
      <c r="D18" s="65">
        <f>VLOOKUP($A18,'Return Data'!$B$7:$R$2292,5,0)</f>
        <v>3.8580000000000001</v>
      </c>
      <c r="E18" s="66">
        <f t="shared" si="0"/>
        <v>9</v>
      </c>
      <c r="F18" s="65">
        <f>VLOOKUP($A18,'Return Data'!$B$7:$R$2292,6,0)</f>
        <v>4.5673000000000004</v>
      </c>
      <c r="G18" s="66">
        <f t="shared" si="1"/>
        <v>4</v>
      </c>
      <c r="H18" s="65">
        <f>VLOOKUP($A18,'Return Data'!$B$7:$R$2292,7,0)</f>
        <v>3.6827999999999999</v>
      </c>
      <c r="I18" s="66">
        <f t="shared" si="2"/>
        <v>15</v>
      </c>
      <c r="J18" s="65">
        <f>VLOOKUP($A18,'Return Data'!$B$7:$R$2292,8,0)</f>
        <v>3.8060999999999998</v>
      </c>
      <c r="K18" s="66">
        <f t="shared" si="3"/>
        <v>5</v>
      </c>
      <c r="L18" s="65">
        <f>VLOOKUP($A18,'Return Data'!$B$7:$R$2292,9,0)</f>
        <v>4.0689000000000002</v>
      </c>
      <c r="M18" s="66">
        <f t="shared" si="4"/>
        <v>13</v>
      </c>
      <c r="N18" s="65">
        <f>VLOOKUP($A18,'Return Data'!$B$7:$R$2292,10,0)</f>
        <v>5.8042999999999996</v>
      </c>
      <c r="O18" s="66">
        <f t="shared" si="5"/>
        <v>4</v>
      </c>
      <c r="P18" s="65">
        <f>VLOOKUP($A18,'Return Data'!$B$7:$R$2292,11,0)</f>
        <v>4.8308</v>
      </c>
      <c r="Q18" s="66">
        <f t="shared" si="6"/>
        <v>4</v>
      </c>
      <c r="R18" s="65">
        <f>VLOOKUP($A18,'Return Data'!$B$7:$R$2292,12,0)</f>
        <v>4.3582999999999998</v>
      </c>
      <c r="S18" s="66">
        <f t="shared" si="7"/>
        <v>6</v>
      </c>
      <c r="T18" s="65">
        <f>VLOOKUP($A18,'Return Data'!$B$7:$R$2292,13,0)</f>
        <v>4.3548</v>
      </c>
      <c r="U18" s="66">
        <f t="shared" si="8"/>
        <v>6</v>
      </c>
      <c r="V18" s="65">
        <f>VLOOKUP($A18,'Return Data'!$B$7:$R$2292,17,0)</f>
        <v>4.9672000000000001</v>
      </c>
      <c r="W18" s="66">
        <f t="shared" si="11"/>
        <v>10</v>
      </c>
      <c r="X18" s="65">
        <f>VLOOKUP($A18,'Return Data'!$B$7:$R$2292,14,0)</f>
        <v>5.9005999999999998</v>
      </c>
      <c r="Y18" s="66">
        <f>RANK(X18,X$8:X$34,0)</f>
        <v>8</v>
      </c>
      <c r="Z18" s="65">
        <f>VLOOKUP($A18,'Return Data'!$B$7:$R$2292,16,0)</f>
        <v>7.4912999999999998</v>
      </c>
      <c r="AA18" s="67">
        <f t="shared" si="10"/>
        <v>10</v>
      </c>
    </row>
    <row r="19" spans="1:27" x14ac:dyDescent="0.3">
      <c r="A19" s="63" t="s">
        <v>1513</v>
      </c>
      <c r="B19" s="64">
        <f>VLOOKUP($A19,'Return Data'!$B$7:$R$2292,3,0)</f>
        <v>44533</v>
      </c>
      <c r="C19" s="65">
        <f>VLOOKUP($A19,'Return Data'!$B$7:$R$2292,4,0)</f>
        <v>12.256</v>
      </c>
      <c r="D19" s="65">
        <f>VLOOKUP($A19,'Return Data'!$B$7:$R$2292,5,0)</f>
        <v>2.9784000000000002</v>
      </c>
      <c r="E19" s="66">
        <f t="shared" si="0"/>
        <v>20</v>
      </c>
      <c r="F19" s="65">
        <f>VLOOKUP($A19,'Return Data'!$B$7:$R$2292,6,0)</f>
        <v>4.4687999999999999</v>
      </c>
      <c r="G19" s="66">
        <f t="shared" si="1"/>
        <v>5</v>
      </c>
      <c r="H19" s="65">
        <f>VLOOKUP($A19,'Return Data'!$B$7:$R$2292,7,0)</f>
        <v>4.3432000000000004</v>
      </c>
      <c r="I19" s="66">
        <f t="shared" si="2"/>
        <v>3</v>
      </c>
      <c r="J19" s="65">
        <f>VLOOKUP($A19,'Return Data'!$B$7:$R$2292,8,0)</f>
        <v>3.8578000000000001</v>
      </c>
      <c r="K19" s="66">
        <f t="shared" si="3"/>
        <v>3</v>
      </c>
      <c r="L19" s="65">
        <f>VLOOKUP($A19,'Return Data'!$B$7:$R$2292,9,0)</f>
        <v>4.1936999999999998</v>
      </c>
      <c r="M19" s="66">
        <f t="shared" si="4"/>
        <v>8</v>
      </c>
      <c r="N19" s="65">
        <f>VLOOKUP($A19,'Return Data'!$B$7:$R$2292,10,0)</f>
        <v>3.1234000000000002</v>
      </c>
      <c r="O19" s="66">
        <f t="shared" si="5"/>
        <v>21</v>
      </c>
      <c r="P19" s="65">
        <f>VLOOKUP($A19,'Return Data'!$B$7:$R$2292,11,0)</f>
        <v>3.4822000000000002</v>
      </c>
      <c r="Q19" s="66">
        <f t="shared" si="6"/>
        <v>21</v>
      </c>
      <c r="R19" s="65">
        <f>VLOOKUP($A19,'Return Data'!$B$7:$R$2292,12,0)</f>
        <v>3.6132</v>
      </c>
      <c r="S19" s="66">
        <f t="shared" si="7"/>
        <v>20</v>
      </c>
      <c r="T19" s="65">
        <f>VLOOKUP($A19,'Return Data'!$B$7:$R$2292,13,0)</f>
        <v>3.4531999999999998</v>
      </c>
      <c r="U19" s="66">
        <f t="shared" si="8"/>
        <v>22</v>
      </c>
      <c r="V19" s="65">
        <f>VLOOKUP($A19,'Return Data'!$B$7:$R$2292,17,0)</f>
        <v>4.6722000000000001</v>
      </c>
      <c r="W19" s="66">
        <f t="shared" si="11"/>
        <v>15</v>
      </c>
      <c r="X19" s="65"/>
      <c r="Y19" s="66"/>
      <c r="Z19" s="65">
        <f>VLOOKUP($A19,'Return Data'!$B$7:$R$2292,16,0)</f>
        <v>6.2019000000000002</v>
      </c>
      <c r="AA19" s="67">
        <f t="shared" si="10"/>
        <v>19</v>
      </c>
    </row>
    <row r="20" spans="1:27" x14ac:dyDescent="0.3">
      <c r="A20" s="63" t="s">
        <v>1518</v>
      </c>
      <c r="B20" s="64">
        <f>VLOOKUP($A20,'Return Data'!$B$7:$R$2292,3,0)</f>
        <v>44533</v>
      </c>
      <c r="C20" s="65">
        <f>VLOOKUP($A20,'Return Data'!$B$7:$R$2292,4,0)</f>
        <v>2278.1592999999998</v>
      </c>
      <c r="D20" s="65">
        <f>VLOOKUP($A20,'Return Data'!$B$7:$R$2292,5,0)</f>
        <v>3.2126000000000001</v>
      </c>
      <c r="E20" s="66">
        <f t="shared" si="0"/>
        <v>18</v>
      </c>
      <c r="F20" s="65">
        <f>VLOOKUP($A20,'Return Data'!$B$7:$R$2292,6,0)</f>
        <v>4.1329000000000002</v>
      </c>
      <c r="G20" s="66">
        <f t="shared" si="1"/>
        <v>12</v>
      </c>
      <c r="H20" s="65">
        <f>VLOOKUP($A20,'Return Data'!$B$7:$R$2292,7,0)</f>
        <v>3.7</v>
      </c>
      <c r="I20" s="66">
        <f t="shared" si="2"/>
        <v>12</v>
      </c>
      <c r="J20" s="65">
        <f>VLOOKUP($A20,'Return Data'!$B$7:$R$2292,8,0)</f>
        <v>3.5162</v>
      </c>
      <c r="K20" s="66">
        <f t="shared" si="3"/>
        <v>18</v>
      </c>
      <c r="L20" s="65">
        <f>VLOOKUP($A20,'Return Data'!$B$7:$R$2292,9,0)</f>
        <v>4.1098999999999997</v>
      </c>
      <c r="M20" s="66">
        <f t="shared" si="4"/>
        <v>10</v>
      </c>
      <c r="N20" s="65">
        <f>VLOOKUP($A20,'Return Data'!$B$7:$R$2292,10,0)</f>
        <v>3.1413000000000002</v>
      </c>
      <c r="O20" s="66">
        <f t="shared" si="5"/>
        <v>19</v>
      </c>
      <c r="P20" s="65">
        <f>VLOOKUP($A20,'Return Data'!$B$7:$R$2292,11,0)</f>
        <v>3.6625999999999999</v>
      </c>
      <c r="Q20" s="66">
        <f t="shared" si="6"/>
        <v>14</v>
      </c>
      <c r="R20" s="65">
        <f>VLOOKUP($A20,'Return Data'!$B$7:$R$2292,12,0)</f>
        <v>3.7898999999999998</v>
      </c>
      <c r="S20" s="66">
        <f t="shared" si="7"/>
        <v>15</v>
      </c>
      <c r="T20" s="65">
        <f>VLOOKUP($A20,'Return Data'!$B$7:$R$2292,13,0)</f>
        <v>3.6964999999999999</v>
      </c>
      <c r="U20" s="66">
        <f t="shared" si="8"/>
        <v>15</v>
      </c>
      <c r="V20" s="65">
        <f>VLOOKUP($A20,'Return Data'!$B$7:$R$2292,17,0)</f>
        <v>4.7618999999999998</v>
      </c>
      <c r="W20" s="66">
        <f t="shared" si="11"/>
        <v>13</v>
      </c>
      <c r="X20" s="65">
        <f>VLOOKUP($A20,'Return Data'!$B$7:$R$2292,14,0)</f>
        <v>6.0189000000000004</v>
      </c>
      <c r="Y20" s="66">
        <f>RANK(X20,X$8:X$34,0)</f>
        <v>7</v>
      </c>
      <c r="Z20" s="65">
        <f>VLOOKUP($A20,'Return Data'!$B$7:$R$2292,16,0)</f>
        <v>7.6581000000000001</v>
      </c>
      <c r="AA20" s="67">
        <f t="shared" si="10"/>
        <v>9</v>
      </c>
    </row>
    <row r="21" spans="1:27" x14ac:dyDescent="0.3">
      <c r="A21" s="63" t="s">
        <v>1522</v>
      </c>
      <c r="B21" s="64">
        <f>VLOOKUP($A21,'Return Data'!$B$7:$R$2292,3,0)</f>
        <v>44533</v>
      </c>
      <c r="C21" s="65">
        <f>VLOOKUP($A21,'Return Data'!$B$7:$R$2292,4,0)</f>
        <v>35.543399999999998</v>
      </c>
      <c r="D21" s="65">
        <f>VLOOKUP($A21,'Return Data'!$B$7:$R$2292,5,0)</f>
        <v>1.7458</v>
      </c>
      <c r="E21" s="66">
        <f t="shared" si="0"/>
        <v>25</v>
      </c>
      <c r="F21" s="65">
        <f>VLOOKUP($A21,'Return Data'!$B$7:$R$2292,6,0)</f>
        <v>2.9788000000000001</v>
      </c>
      <c r="G21" s="66">
        <f t="shared" si="1"/>
        <v>25</v>
      </c>
      <c r="H21" s="65">
        <f>VLOOKUP($A21,'Return Data'!$B$7:$R$2292,7,0)</f>
        <v>2.9944000000000002</v>
      </c>
      <c r="I21" s="66">
        <f t="shared" si="2"/>
        <v>25</v>
      </c>
      <c r="J21" s="65">
        <f>VLOOKUP($A21,'Return Data'!$B$7:$R$2292,8,0)</f>
        <v>2.8993000000000002</v>
      </c>
      <c r="K21" s="66">
        <f t="shared" si="3"/>
        <v>26</v>
      </c>
      <c r="L21" s="65">
        <f>VLOOKUP($A21,'Return Data'!$B$7:$R$2292,9,0)</f>
        <v>3.8632</v>
      </c>
      <c r="M21" s="66">
        <f t="shared" si="4"/>
        <v>21</v>
      </c>
      <c r="N21" s="65">
        <f>VLOOKUP($A21,'Return Data'!$B$7:$R$2292,10,0)</f>
        <v>3.1286999999999998</v>
      </c>
      <c r="O21" s="66">
        <f t="shared" si="5"/>
        <v>20</v>
      </c>
      <c r="P21" s="65">
        <f>VLOOKUP($A21,'Return Data'!$B$7:$R$2292,11,0)</f>
        <v>3.6619000000000002</v>
      </c>
      <c r="Q21" s="66">
        <f t="shared" si="6"/>
        <v>16</v>
      </c>
      <c r="R21" s="65">
        <f>VLOOKUP($A21,'Return Data'!$B$7:$R$2292,12,0)</f>
        <v>3.7877999999999998</v>
      </c>
      <c r="S21" s="66">
        <f t="shared" si="7"/>
        <v>17</v>
      </c>
      <c r="T21" s="65">
        <f>VLOOKUP($A21,'Return Data'!$B$7:$R$2292,13,0)</f>
        <v>3.645</v>
      </c>
      <c r="U21" s="66">
        <f t="shared" si="8"/>
        <v>17</v>
      </c>
      <c r="V21" s="65">
        <f>VLOOKUP($A21,'Return Data'!$B$7:$R$2292,17,0)</f>
        <v>5.0061999999999998</v>
      </c>
      <c r="W21" s="66">
        <f t="shared" si="11"/>
        <v>8</v>
      </c>
      <c r="X21" s="65">
        <f>VLOOKUP($A21,'Return Data'!$B$7:$R$2292,14,0)</f>
        <v>6.2095000000000002</v>
      </c>
      <c r="Y21" s="66">
        <f>RANK(X21,X$8:X$34,0)</f>
        <v>5</v>
      </c>
      <c r="Z21" s="65">
        <f>VLOOKUP($A21,'Return Data'!$B$7:$R$2292,16,0)</f>
        <v>7.7314999999999996</v>
      </c>
      <c r="AA21" s="67">
        <f t="shared" si="10"/>
        <v>7</v>
      </c>
    </row>
    <row r="22" spans="1:27" x14ac:dyDescent="0.3">
      <c r="A22" s="63" t="s">
        <v>1524</v>
      </c>
      <c r="B22" s="64">
        <f>VLOOKUP($A22,'Return Data'!$B$7:$R$2292,3,0)</f>
        <v>44533</v>
      </c>
      <c r="C22" s="65">
        <f>VLOOKUP($A22,'Return Data'!$B$7:$R$2292,4,0)</f>
        <v>35.926600000000001</v>
      </c>
      <c r="D22" s="65">
        <f>VLOOKUP($A22,'Return Data'!$B$7:$R$2292,5,0)</f>
        <v>3.5562</v>
      </c>
      <c r="E22" s="66">
        <f t="shared" si="0"/>
        <v>12</v>
      </c>
      <c r="F22" s="65">
        <f>VLOOKUP($A22,'Return Data'!$B$7:$R$2292,6,0)</f>
        <v>3.7602000000000002</v>
      </c>
      <c r="G22" s="66">
        <f t="shared" si="1"/>
        <v>17</v>
      </c>
      <c r="H22" s="65">
        <f>VLOOKUP($A22,'Return Data'!$B$7:$R$2292,7,0)</f>
        <v>3.7907999999999999</v>
      </c>
      <c r="I22" s="66">
        <f t="shared" si="2"/>
        <v>10</v>
      </c>
      <c r="J22" s="65">
        <f>VLOOKUP($A22,'Return Data'!$B$7:$R$2292,8,0)</f>
        <v>3.5611000000000002</v>
      </c>
      <c r="K22" s="66">
        <f t="shared" si="3"/>
        <v>13</v>
      </c>
      <c r="L22" s="65">
        <f>VLOOKUP($A22,'Return Data'!$B$7:$R$2292,9,0)</f>
        <v>3.9615999999999998</v>
      </c>
      <c r="M22" s="66">
        <f t="shared" si="4"/>
        <v>16</v>
      </c>
      <c r="N22" s="65">
        <f>VLOOKUP($A22,'Return Data'!$B$7:$R$2292,10,0)</f>
        <v>3.1913999999999998</v>
      </c>
      <c r="O22" s="66">
        <f t="shared" si="5"/>
        <v>17</v>
      </c>
      <c r="P22" s="65">
        <f>VLOOKUP($A22,'Return Data'!$B$7:$R$2292,11,0)</f>
        <v>3.5139999999999998</v>
      </c>
      <c r="Q22" s="66">
        <f t="shared" si="6"/>
        <v>20</v>
      </c>
      <c r="R22" s="65">
        <f>VLOOKUP($A22,'Return Data'!$B$7:$R$2292,12,0)</f>
        <v>3.6031</v>
      </c>
      <c r="S22" s="66">
        <f t="shared" si="7"/>
        <v>21</v>
      </c>
      <c r="T22" s="65">
        <f>VLOOKUP($A22,'Return Data'!$B$7:$R$2292,13,0)</f>
        <v>3.4984999999999999</v>
      </c>
      <c r="U22" s="66">
        <f t="shared" si="8"/>
        <v>21</v>
      </c>
      <c r="V22" s="65">
        <f>VLOOKUP($A22,'Return Data'!$B$7:$R$2292,17,0)</f>
        <v>4.6917</v>
      </c>
      <c r="W22" s="66">
        <f t="shared" si="11"/>
        <v>14</v>
      </c>
      <c r="X22" s="65">
        <f>VLOOKUP($A22,'Return Data'!$B$7:$R$2292,14,0)</f>
        <v>5.8886000000000003</v>
      </c>
      <c r="Y22" s="66">
        <f>RANK(X22,X$8:X$34,0)</f>
        <v>9</v>
      </c>
      <c r="Z22" s="65">
        <f>VLOOKUP($A22,'Return Data'!$B$7:$R$2292,16,0)</f>
        <v>7.6683000000000003</v>
      </c>
      <c r="AA22" s="67">
        <f t="shared" si="10"/>
        <v>8</v>
      </c>
    </row>
    <row r="23" spans="1:27" x14ac:dyDescent="0.3">
      <c r="A23" s="63" t="s">
        <v>1525</v>
      </c>
      <c r="B23" s="64">
        <f>VLOOKUP($A23,'Return Data'!$B$7:$R$2292,3,0)</f>
        <v>44533</v>
      </c>
      <c r="C23" s="65">
        <f>VLOOKUP($A23,'Return Data'!$B$7:$R$2292,4,0)</f>
        <v>1084.1590000000001</v>
      </c>
      <c r="D23" s="65">
        <f>VLOOKUP($A23,'Return Data'!$B$7:$R$2292,5,0)</f>
        <v>3.9159000000000002</v>
      </c>
      <c r="E23" s="66">
        <f t="shared" si="0"/>
        <v>7</v>
      </c>
      <c r="F23" s="65">
        <f>VLOOKUP($A23,'Return Data'!$B$7:$R$2292,6,0)</f>
        <v>3.2002999999999999</v>
      </c>
      <c r="G23" s="66">
        <f t="shared" si="1"/>
        <v>22</v>
      </c>
      <c r="H23" s="65">
        <f>VLOOKUP($A23,'Return Data'!$B$7:$R$2292,7,0)</f>
        <v>3.5739999999999998</v>
      </c>
      <c r="I23" s="66">
        <f t="shared" si="2"/>
        <v>18</v>
      </c>
      <c r="J23" s="65">
        <f>VLOOKUP($A23,'Return Data'!$B$7:$R$2292,8,0)</f>
        <v>3.5093000000000001</v>
      </c>
      <c r="K23" s="66">
        <f t="shared" si="3"/>
        <v>19</v>
      </c>
      <c r="L23" s="65">
        <f>VLOOKUP($A23,'Return Data'!$B$7:$R$2292,9,0)</f>
        <v>3.7923</v>
      </c>
      <c r="M23" s="66">
        <f t="shared" si="4"/>
        <v>22</v>
      </c>
      <c r="N23" s="65">
        <f>VLOOKUP($A23,'Return Data'!$B$7:$R$2292,10,0)</f>
        <v>3.2519</v>
      </c>
      <c r="O23" s="66">
        <f t="shared" si="5"/>
        <v>12</v>
      </c>
      <c r="P23" s="65">
        <f>VLOOKUP($A23,'Return Data'!$B$7:$R$2292,11,0)</f>
        <v>3.4651999999999998</v>
      </c>
      <c r="Q23" s="66">
        <f t="shared" si="6"/>
        <v>23</v>
      </c>
      <c r="R23" s="65">
        <f>VLOOKUP($A23,'Return Data'!$B$7:$R$2292,12,0)</f>
        <v>3.4689000000000001</v>
      </c>
      <c r="S23" s="66">
        <f t="shared" si="7"/>
        <v>23</v>
      </c>
      <c r="T23" s="65">
        <f>VLOOKUP($A23,'Return Data'!$B$7:$R$2292,13,0)</f>
        <v>3.3999000000000001</v>
      </c>
      <c r="U23" s="66">
        <f t="shared" si="8"/>
        <v>23</v>
      </c>
      <c r="V23" s="65"/>
      <c r="W23" s="66"/>
      <c r="X23" s="65"/>
      <c r="Y23" s="66"/>
      <c r="Z23" s="65">
        <f>VLOOKUP($A23,'Return Data'!$B$7:$R$2292,16,0)</f>
        <v>4.0830000000000002</v>
      </c>
      <c r="AA23" s="67">
        <f t="shared" si="10"/>
        <v>27</v>
      </c>
    </row>
    <row r="24" spans="1:27" x14ac:dyDescent="0.3">
      <c r="A24" s="63" t="s">
        <v>1527</v>
      </c>
      <c r="B24" s="64">
        <f>VLOOKUP($A24,'Return Data'!$B$7:$R$2292,3,0)</f>
        <v>44533</v>
      </c>
      <c r="C24" s="65">
        <f>VLOOKUP($A24,'Return Data'!$B$7:$R$2292,4,0)</f>
        <v>1115.2313999999999</v>
      </c>
      <c r="D24" s="65">
        <f>VLOOKUP($A24,'Return Data'!$B$7:$R$2292,5,0)</f>
        <v>3.702</v>
      </c>
      <c r="E24" s="66">
        <f t="shared" si="0"/>
        <v>11</v>
      </c>
      <c r="F24" s="65">
        <f>VLOOKUP($A24,'Return Data'!$B$7:$R$2292,6,0)</f>
        <v>3.8184</v>
      </c>
      <c r="G24" s="66">
        <f t="shared" si="1"/>
        <v>15</v>
      </c>
      <c r="H24" s="65">
        <f>VLOOKUP($A24,'Return Data'!$B$7:$R$2292,7,0)</f>
        <v>3.7374999999999998</v>
      </c>
      <c r="I24" s="66">
        <f t="shared" si="2"/>
        <v>11</v>
      </c>
      <c r="J24" s="65">
        <f>VLOOKUP($A24,'Return Data'!$B$7:$R$2292,8,0)</f>
        <v>3.5954000000000002</v>
      </c>
      <c r="K24" s="66">
        <f t="shared" si="3"/>
        <v>9</v>
      </c>
      <c r="L24" s="65">
        <f>VLOOKUP($A24,'Return Data'!$B$7:$R$2292,9,0)</f>
        <v>3.9521000000000002</v>
      </c>
      <c r="M24" s="66">
        <f t="shared" si="4"/>
        <v>17</v>
      </c>
      <c r="N24" s="65">
        <f>VLOOKUP($A24,'Return Data'!$B$7:$R$2292,10,0)</f>
        <v>3.2275999999999998</v>
      </c>
      <c r="O24" s="66">
        <f t="shared" si="5"/>
        <v>15</v>
      </c>
      <c r="P24" s="65">
        <f>VLOOKUP($A24,'Return Data'!$B$7:$R$2292,11,0)</f>
        <v>3.7406999999999999</v>
      </c>
      <c r="Q24" s="66">
        <f t="shared" si="6"/>
        <v>13</v>
      </c>
      <c r="R24" s="65">
        <f>VLOOKUP($A24,'Return Data'!$B$7:$R$2292,12,0)</f>
        <v>3.8771</v>
      </c>
      <c r="S24" s="66">
        <f t="shared" si="7"/>
        <v>13</v>
      </c>
      <c r="T24" s="65">
        <f>VLOOKUP($A24,'Return Data'!$B$7:$R$2292,13,0)</f>
        <v>3.7002000000000002</v>
      </c>
      <c r="U24" s="66">
        <f t="shared" si="8"/>
        <v>14</v>
      </c>
      <c r="V24" s="65"/>
      <c r="W24" s="66"/>
      <c r="X24" s="65"/>
      <c r="Y24" s="66"/>
      <c r="Z24" s="65">
        <f>VLOOKUP($A24,'Return Data'!$B$7:$R$2292,16,0)</f>
        <v>5.2497999999999996</v>
      </c>
      <c r="AA24" s="67">
        <f t="shared" si="10"/>
        <v>23</v>
      </c>
    </row>
    <row r="25" spans="1:27" x14ac:dyDescent="0.3">
      <c r="A25" s="63" t="s">
        <v>1529</v>
      </c>
      <c r="B25" s="64">
        <f>VLOOKUP($A25,'Return Data'!$B$7:$R$2292,3,0)</f>
        <v>44533</v>
      </c>
      <c r="C25" s="65">
        <f>VLOOKUP($A25,'Return Data'!$B$7:$R$2292,4,0)</f>
        <v>14.252000000000001</v>
      </c>
      <c r="D25" s="65">
        <f>VLOOKUP($A25,'Return Data'!$B$7:$R$2292,5,0)</f>
        <v>3.0735000000000001</v>
      </c>
      <c r="E25" s="66">
        <f t="shared" si="0"/>
        <v>19</v>
      </c>
      <c r="F25" s="65">
        <f>VLOOKUP($A25,'Return Data'!$B$7:$R$2292,6,0)</f>
        <v>1.1953</v>
      </c>
      <c r="G25" s="66">
        <f t="shared" si="1"/>
        <v>27</v>
      </c>
      <c r="H25" s="65">
        <f>VLOOKUP($A25,'Return Data'!$B$7:$R$2292,7,0)</f>
        <v>2.306</v>
      </c>
      <c r="I25" s="66">
        <f t="shared" si="2"/>
        <v>27</v>
      </c>
      <c r="J25" s="65">
        <f>VLOOKUP($A25,'Return Data'!$B$7:$R$2292,8,0)</f>
        <v>2.444</v>
      </c>
      <c r="K25" s="66">
        <f t="shared" si="3"/>
        <v>27</v>
      </c>
      <c r="L25" s="65">
        <f>VLOOKUP($A25,'Return Data'!$B$7:$R$2292,9,0)</f>
        <v>3.0381</v>
      </c>
      <c r="M25" s="66">
        <f t="shared" si="4"/>
        <v>27</v>
      </c>
      <c r="N25" s="65">
        <f>VLOOKUP($A25,'Return Data'!$B$7:$R$2292,10,0)</f>
        <v>2.8542000000000001</v>
      </c>
      <c r="O25" s="66">
        <f t="shared" si="5"/>
        <v>25</v>
      </c>
      <c r="P25" s="65">
        <f>VLOOKUP($A25,'Return Data'!$B$7:$R$2292,11,0)</f>
        <v>3.2122999999999999</v>
      </c>
      <c r="Q25" s="66">
        <f t="shared" si="6"/>
        <v>25</v>
      </c>
      <c r="R25" s="65">
        <f>VLOOKUP($A25,'Return Data'!$B$7:$R$2292,12,0)</f>
        <v>3.2124999999999999</v>
      </c>
      <c r="S25" s="66">
        <f t="shared" si="7"/>
        <v>26</v>
      </c>
      <c r="T25" s="65">
        <f>VLOOKUP($A25,'Return Data'!$B$7:$R$2292,13,0)</f>
        <v>3.1930999999999998</v>
      </c>
      <c r="U25" s="66">
        <f t="shared" si="8"/>
        <v>25</v>
      </c>
      <c r="V25" s="65">
        <f>VLOOKUP($A25,'Return Data'!$B$7:$R$2292,17,0)</f>
        <v>3.8115999999999999</v>
      </c>
      <c r="W25" s="66">
        <f t="shared" ref="W25:W30" si="12">RANK(V25,V$8:V$34,0)</f>
        <v>21</v>
      </c>
      <c r="X25" s="65">
        <f>VLOOKUP($A25,'Return Data'!$B$7:$R$2292,14,0)</f>
        <v>1.8432999999999999</v>
      </c>
      <c r="Y25" s="66">
        <f t="shared" ref="Y25:Y30" si="13">RANK(X25,X$8:X$34,0)</f>
        <v>17</v>
      </c>
      <c r="Z25" s="65">
        <f>VLOOKUP($A25,'Return Data'!$B$7:$R$2292,16,0)</f>
        <v>4.3901000000000003</v>
      </c>
      <c r="AA25" s="67">
        <f t="shared" si="10"/>
        <v>26</v>
      </c>
    </row>
    <row r="26" spans="1:27" x14ac:dyDescent="0.3">
      <c r="A26" s="63" t="s">
        <v>2019</v>
      </c>
      <c r="B26" s="64">
        <f>VLOOKUP($A26,'Return Data'!$B$7:$R$2292,3,0)</f>
        <v>44533</v>
      </c>
      <c r="C26" s="65">
        <f>VLOOKUP($A26,'Return Data'!$B$7:$R$2292,4,0)</f>
        <v>2357.6716999999999</v>
      </c>
      <c r="D26" s="65">
        <f>VLOOKUP($A26,'Return Data'!$B$7:$R$2292,5,0)</f>
        <v>0.70130000000000003</v>
      </c>
      <c r="E26" s="66">
        <f t="shared" si="0"/>
        <v>27</v>
      </c>
      <c r="F26" s="65">
        <f>VLOOKUP($A26,'Return Data'!$B$7:$R$2292,6,0)</f>
        <v>2.8264999999999998</v>
      </c>
      <c r="G26" s="66">
        <f t="shared" si="1"/>
        <v>26</v>
      </c>
      <c r="H26" s="65">
        <f>VLOOKUP($A26,'Return Data'!$B$7:$R$2292,7,0)</f>
        <v>2.9127999999999998</v>
      </c>
      <c r="I26" s="66">
        <f t="shared" si="2"/>
        <v>26</v>
      </c>
      <c r="J26" s="65">
        <f>VLOOKUP($A26,'Return Data'!$B$7:$R$2292,8,0)</f>
        <v>3.1577999999999999</v>
      </c>
      <c r="K26" s="66">
        <f t="shared" si="3"/>
        <v>23</v>
      </c>
      <c r="L26" s="65">
        <f>VLOOKUP($A26,'Return Data'!$B$7:$R$2292,9,0)</f>
        <v>3.5413999999999999</v>
      </c>
      <c r="M26" s="66">
        <f t="shared" si="4"/>
        <v>24</v>
      </c>
      <c r="N26" s="65">
        <f>VLOOKUP($A26,'Return Data'!$B$7:$R$2292,10,0)</f>
        <v>2.5996000000000001</v>
      </c>
      <c r="O26" s="66">
        <f t="shared" si="5"/>
        <v>27</v>
      </c>
      <c r="P26" s="65">
        <f>VLOOKUP($A26,'Return Data'!$B$7:$R$2292,11,0)</f>
        <v>2.9253</v>
      </c>
      <c r="Q26" s="66">
        <f t="shared" si="6"/>
        <v>27</v>
      </c>
      <c r="R26" s="65">
        <f>VLOOKUP($A26,'Return Data'!$B$7:$R$2292,12,0)</f>
        <v>2.9754999999999998</v>
      </c>
      <c r="S26" s="66">
        <f t="shared" si="7"/>
        <v>27</v>
      </c>
      <c r="T26" s="65">
        <f>VLOOKUP($A26,'Return Data'!$B$7:$R$2292,13,0)</f>
        <v>2.8191000000000002</v>
      </c>
      <c r="U26" s="66">
        <f t="shared" si="8"/>
        <v>27</v>
      </c>
      <c r="V26" s="65">
        <f>VLOOKUP($A26,'Return Data'!$B$7:$R$2292,17,0)</f>
        <v>3.7519999999999998</v>
      </c>
      <c r="W26" s="66">
        <f t="shared" si="12"/>
        <v>22</v>
      </c>
      <c r="X26" s="65">
        <f>VLOOKUP($A26,'Return Data'!$B$7:$R$2292,14,0)</f>
        <v>4.9564000000000004</v>
      </c>
      <c r="Y26" s="66">
        <f t="shared" si="13"/>
        <v>16</v>
      </c>
      <c r="Z26" s="65">
        <f>VLOOKUP($A26,'Return Data'!$B$7:$R$2292,16,0)</f>
        <v>7.2031000000000001</v>
      </c>
      <c r="AA26" s="67">
        <f t="shared" si="10"/>
        <v>14</v>
      </c>
    </row>
    <row r="27" spans="1:27" x14ac:dyDescent="0.3">
      <c r="A27" s="63" t="s">
        <v>1532</v>
      </c>
      <c r="B27" s="64">
        <f>VLOOKUP($A27,'Return Data'!$B$7:$R$2292,3,0)</f>
        <v>44533</v>
      </c>
      <c r="C27" s="65">
        <f>VLOOKUP($A27,'Return Data'!$B$7:$R$2292,4,0)</f>
        <v>3472.4870000000001</v>
      </c>
      <c r="D27" s="65">
        <f>VLOOKUP($A27,'Return Data'!$B$7:$R$2292,5,0)</f>
        <v>4.0052000000000003</v>
      </c>
      <c r="E27" s="66">
        <f t="shared" si="0"/>
        <v>6</v>
      </c>
      <c r="F27" s="65">
        <f>VLOOKUP($A27,'Return Data'!$B$7:$R$2292,6,0)</f>
        <v>5.7990000000000004</v>
      </c>
      <c r="G27" s="66">
        <f t="shared" si="1"/>
        <v>2</v>
      </c>
      <c r="H27" s="65">
        <f>VLOOKUP($A27,'Return Data'!$B$7:$R$2292,7,0)</f>
        <v>4.7298</v>
      </c>
      <c r="I27" s="66">
        <f t="shared" si="2"/>
        <v>2</v>
      </c>
      <c r="J27" s="65">
        <f>VLOOKUP($A27,'Return Data'!$B$7:$R$2292,8,0)</f>
        <v>3.7124999999999999</v>
      </c>
      <c r="K27" s="66">
        <f t="shared" si="3"/>
        <v>7</v>
      </c>
      <c r="L27" s="65">
        <f>VLOOKUP($A27,'Return Data'!$B$7:$R$2292,9,0)</f>
        <v>4.7417999999999996</v>
      </c>
      <c r="M27" s="66">
        <f t="shared" si="4"/>
        <v>2</v>
      </c>
      <c r="N27" s="65">
        <f>VLOOKUP($A27,'Return Data'!$B$7:$R$2292,10,0)</f>
        <v>4.1570999999999998</v>
      </c>
      <c r="O27" s="66">
        <f t="shared" si="5"/>
        <v>5</v>
      </c>
      <c r="P27" s="65">
        <f>VLOOKUP($A27,'Return Data'!$B$7:$R$2292,11,0)</f>
        <v>11.8149</v>
      </c>
      <c r="Q27" s="66">
        <f t="shared" si="6"/>
        <v>2</v>
      </c>
      <c r="R27" s="65">
        <f>VLOOKUP($A27,'Return Data'!$B$7:$R$2292,12,0)</f>
        <v>9.8872999999999998</v>
      </c>
      <c r="S27" s="66">
        <f t="shared" si="7"/>
        <v>2</v>
      </c>
      <c r="T27" s="65">
        <f>VLOOKUP($A27,'Return Data'!$B$7:$R$2292,13,0)</f>
        <v>8.6710999999999991</v>
      </c>
      <c r="U27" s="66">
        <f t="shared" si="8"/>
        <v>2</v>
      </c>
      <c r="V27" s="65">
        <f>VLOOKUP($A27,'Return Data'!$B$7:$R$2292,17,0)</f>
        <v>7.2606000000000002</v>
      </c>
      <c r="W27" s="66">
        <f t="shared" si="12"/>
        <v>2</v>
      </c>
      <c r="X27" s="65">
        <f>VLOOKUP($A27,'Return Data'!$B$7:$R$2292,14,0)</f>
        <v>5.4259000000000004</v>
      </c>
      <c r="Y27" s="66">
        <f t="shared" si="13"/>
        <v>13</v>
      </c>
      <c r="Z27" s="65">
        <f>VLOOKUP($A27,'Return Data'!$B$7:$R$2292,16,0)</f>
        <v>7.2804000000000002</v>
      </c>
      <c r="AA27" s="67">
        <f t="shared" si="10"/>
        <v>13</v>
      </c>
    </row>
    <row r="28" spans="1:27" x14ac:dyDescent="0.3">
      <c r="A28" s="63" t="s">
        <v>1536</v>
      </c>
      <c r="B28" s="64">
        <f>VLOOKUP($A28,'Return Data'!$B$7:$R$2292,3,0)</f>
        <v>44533</v>
      </c>
      <c r="C28" s="65">
        <f>VLOOKUP($A28,'Return Data'!$B$7:$R$2292,4,0)</f>
        <v>28.273199999999999</v>
      </c>
      <c r="D28" s="65">
        <f>VLOOKUP($A28,'Return Data'!$B$7:$R$2292,5,0)</f>
        <v>3.3567999999999998</v>
      </c>
      <c r="E28" s="66">
        <f t="shared" si="0"/>
        <v>16</v>
      </c>
      <c r="F28" s="65">
        <f>VLOOKUP($A28,'Return Data'!$B$7:$R$2292,6,0)</f>
        <v>3.4866000000000001</v>
      </c>
      <c r="G28" s="66">
        <f t="shared" si="1"/>
        <v>19</v>
      </c>
      <c r="H28" s="65">
        <f>VLOOKUP($A28,'Return Data'!$B$7:$R$2292,7,0)</f>
        <v>3.5249000000000001</v>
      </c>
      <c r="I28" s="66">
        <f t="shared" si="2"/>
        <v>19</v>
      </c>
      <c r="J28" s="65">
        <f>VLOOKUP($A28,'Return Data'!$B$7:$R$2292,8,0)</f>
        <v>3.5165000000000002</v>
      </c>
      <c r="K28" s="66">
        <f t="shared" si="3"/>
        <v>17</v>
      </c>
      <c r="L28" s="65">
        <f>VLOOKUP($A28,'Return Data'!$B$7:$R$2292,9,0)</f>
        <v>3.8896000000000002</v>
      </c>
      <c r="M28" s="66">
        <f t="shared" si="4"/>
        <v>20</v>
      </c>
      <c r="N28" s="65">
        <f>VLOOKUP($A28,'Return Data'!$B$7:$R$2292,10,0)</f>
        <v>3.1526999999999998</v>
      </c>
      <c r="O28" s="66">
        <f t="shared" si="5"/>
        <v>18</v>
      </c>
      <c r="P28" s="65">
        <f>VLOOKUP($A28,'Return Data'!$B$7:$R$2292,11,0)</f>
        <v>3.6623999999999999</v>
      </c>
      <c r="Q28" s="66">
        <f t="shared" si="6"/>
        <v>15</v>
      </c>
      <c r="R28" s="65">
        <f>VLOOKUP($A28,'Return Data'!$B$7:$R$2292,12,0)</f>
        <v>3.8043</v>
      </c>
      <c r="S28" s="66">
        <f t="shared" si="7"/>
        <v>14</v>
      </c>
      <c r="T28" s="65">
        <f>VLOOKUP($A28,'Return Data'!$B$7:$R$2292,13,0)</f>
        <v>3.7484000000000002</v>
      </c>
      <c r="U28" s="66">
        <f t="shared" si="8"/>
        <v>12</v>
      </c>
      <c r="V28" s="65">
        <f>VLOOKUP($A28,'Return Data'!$B$7:$R$2292,17,0)</f>
        <v>4.9881000000000002</v>
      </c>
      <c r="W28" s="66">
        <f t="shared" si="12"/>
        <v>9</v>
      </c>
      <c r="X28" s="65">
        <f>VLOOKUP($A28,'Return Data'!$B$7:$R$2292,14,0)</f>
        <v>8.0359999999999996</v>
      </c>
      <c r="Y28" s="66">
        <f t="shared" si="13"/>
        <v>2</v>
      </c>
      <c r="Z28" s="65">
        <f>VLOOKUP($A28,'Return Data'!$B$7:$R$2292,16,0)</f>
        <v>8.5218000000000007</v>
      </c>
      <c r="AA28" s="67">
        <f t="shared" si="10"/>
        <v>2</v>
      </c>
    </row>
    <row r="29" spans="1:27" x14ac:dyDescent="0.3">
      <c r="A29" s="63" t="s">
        <v>1538</v>
      </c>
      <c r="B29" s="64">
        <f>VLOOKUP($A29,'Return Data'!$B$7:$R$2292,3,0)</f>
        <v>44533</v>
      </c>
      <c r="C29" s="65">
        <f>VLOOKUP($A29,'Return Data'!$B$7:$R$2292,4,0)</f>
        <v>2314.2678000000001</v>
      </c>
      <c r="D29" s="65">
        <f>VLOOKUP($A29,'Return Data'!$B$7:$R$2292,5,0)</f>
        <v>2.6324999999999998</v>
      </c>
      <c r="E29" s="66">
        <f t="shared" si="0"/>
        <v>21</v>
      </c>
      <c r="F29" s="65">
        <f>VLOOKUP($A29,'Return Data'!$B$7:$R$2292,6,0)</f>
        <v>3.1815000000000002</v>
      </c>
      <c r="G29" s="66">
        <f t="shared" si="1"/>
        <v>24</v>
      </c>
      <c r="H29" s="65">
        <f>VLOOKUP($A29,'Return Data'!$B$7:$R$2292,7,0)</f>
        <v>3.4704999999999999</v>
      </c>
      <c r="I29" s="66">
        <f t="shared" si="2"/>
        <v>20</v>
      </c>
      <c r="J29" s="65">
        <f>VLOOKUP($A29,'Return Data'!$B$7:$R$2292,8,0)</f>
        <v>3.1143999999999998</v>
      </c>
      <c r="K29" s="66">
        <f t="shared" si="3"/>
        <v>25</v>
      </c>
      <c r="L29" s="65">
        <f>VLOOKUP($A29,'Return Data'!$B$7:$R$2292,9,0)</f>
        <v>3.7669000000000001</v>
      </c>
      <c r="M29" s="66">
        <f t="shared" si="4"/>
        <v>23</v>
      </c>
      <c r="N29" s="65">
        <f>VLOOKUP($A29,'Return Data'!$B$7:$R$2292,10,0)</f>
        <v>3.0886999999999998</v>
      </c>
      <c r="O29" s="66">
        <f t="shared" si="5"/>
        <v>22</v>
      </c>
      <c r="P29" s="65">
        <f>VLOOKUP($A29,'Return Data'!$B$7:$R$2292,11,0)</f>
        <v>3.4733999999999998</v>
      </c>
      <c r="Q29" s="66">
        <f t="shared" si="6"/>
        <v>22</v>
      </c>
      <c r="R29" s="65">
        <f>VLOOKUP($A29,'Return Data'!$B$7:$R$2292,12,0)</f>
        <v>3.5975000000000001</v>
      </c>
      <c r="S29" s="66">
        <f t="shared" si="7"/>
        <v>22</v>
      </c>
      <c r="T29" s="65">
        <f>VLOOKUP($A29,'Return Data'!$B$7:$R$2292,13,0)</f>
        <v>3.5129999999999999</v>
      </c>
      <c r="U29" s="66">
        <f t="shared" si="8"/>
        <v>20</v>
      </c>
      <c r="V29" s="65">
        <f>VLOOKUP($A29,'Return Data'!$B$7:$R$2292,17,0)</f>
        <v>4.2515999999999998</v>
      </c>
      <c r="W29" s="66">
        <f t="shared" si="12"/>
        <v>19</v>
      </c>
      <c r="X29" s="65">
        <f>VLOOKUP($A29,'Return Data'!$B$7:$R$2292,14,0)</f>
        <v>5.4054000000000002</v>
      </c>
      <c r="Y29" s="66">
        <f t="shared" si="13"/>
        <v>14</v>
      </c>
      <c r="Z29" s="65">
        <f>VLOOKUP($A29,'Return Data'!$B$7:$R$2292,16,0)</f>
        <v>6.8041</v>
      </c>
      <c r="AA29" s="67">
        <f t="shared" si="10"/>
        <v>16</v>
      </c>
    </row>
    <row r="30" spans="1:27" x14ac:dyDescent="0.3">
      <c r="A30" s="63" t="s">
        <v>1539</v>
      </c>
      <c r="B30" s="64">
        <f>VLOOKUP($A30,'Return Data'!$B$7:$R$2292,3,0)</f>
        <v>44533</v>
      </c>
      <c r="C30" s="65">
        <f>VLOOKUP($A30,'Return Data'!$B$7:$R$2292,4,0)</f>
        <v>4833.0484999999999</v>
      </c>
      <c r="D30" s="65">
        <f>VLOOKUP($A30,'Return Data'!$B$7:$R$2292,5,0)</f>
        <v>2.4954000000000001</v>
      </c>
      <c r="E30" s="66">
        <f t="shared" si="0"/>
        <v>22</v>
      </c>
      <c r="F30" s="65">
        <f>VLOOKUP($A30,'Return Data'!$B$7:$R$2292,6,0)</f>
        <v>3.3182999999999998</v>
      </c>
      <c r="G30" s="66">
        <f t="shared" si="1"/>
        <v>21</v>
      </c>
      <c r="H30" s="65">
        <f>VLOOKUP($A30,'Return Data'!$B$7:$R$2292,7,0)</f>
        <v>3.2136</v>
      </c>
      <c r="I30" s="66">
        <f t="shared" si="2"/>
        <v>23</v>
      </c>
      <c r="J30" s="65">
        <f>VLOOKUP($A30,'Return Data'!$B$7:$R$2292,8,0)</f>
        <v>3.3433000000000002</v>
      </c>
      <c r="K30" s="66">
        <f t="shared" si="3"/>
        <v>20</v>
      </c>
      <c r="L30" s="65">
        <f>VLOOKUP($A30,'Return Data'!$B$7:$R$2292,9,0)</f>
        <v>3.9676</v>
      </c>
      <c r="M30" s="66">
        <f t="shared" si="4"/>
        <v>15</v>
      </c>
      <c r="N30" s="65">
        <f>VLOOKUP($A30,'Return Data'!$B$7:$R$2292,10,0)</f>
        <v>3.2094</v>
      </c>
      <c r="O30" s="66">
        <f t="shared" si="5"/>
        <v>16</v>
      </c>
      <c r="P30" s="65">
        <f>VLOOKUP($A30,'Return Data'!$B$7:$R$2292,11,0)</f>
        <v>3.5969000000000002</v>
      </c>
      <c r="Q30" s="66">
        <f t="shared" si="6"/>
        <v>18</v>
      </c>
      <c r="R30" s="65">
        <f>VLOOKUP($A30,'Return Data'!$B$7:$R$2292,12,0)</f>
        <v>3.6680999999999999</v>
      </c>
      <c r="S30" s="66">
        <f t="shared" si="7"/>
        <v>19</v>
      </c>
      <c r="T30" s="65">
        <f>VLOOKUP($A30,'Return Data'!$B$7:$R$2292,13,0)</f>
        <v>3.5718999999999999</v>
      </c>
      <c r="U30" s="66">
        <f t="shared" si="8"/>
        <v>19</v>
      </c>
      <c r="V30" s="65">
        <f>VLOOKUP($A30,'Return Data'!$B$7:$R$2292,17,0)</f>
        <v>4.8507999999999996</v>
      </c>
      <c r="W30" s="66">
        <f t="shared" si="12"/>
        <v>11</v>
      </c>
      <c r="X30" s="65">
        <f>VLOOKUP($A30,'Return Data'!$B$7:$R$2292,14,0)</f>
        <v>6.0476999999999999</v>
      </c>
      <c r="Y30" s="66">
        <f t="shared" si="13"/>
        <v>6</v>
      </c>
      <c r="Z30" s="65">
        <f>VLOOKUP($A30,'Return Data'!$B$7:$R$2292,16,0)</f>
        <v>7.4767000000000001</v>
      </c>
      <c r="AA30" s="67">
        <f t="shared" si="10"/>
        <v>11</v>
      </c>
    </row>
    <row r="31" spans="1:27" x14ac:dyDescent="0.3">
      <c r="A31" s="63" t="s">
        <v>1541</v>
      </c>
      <c r="B31" s="64">
        <f>VLOOKUP($A31,'Return Data'!$B$7:$R$2292,3,0)</f>
        <v>44533</v>
      </c>
      <c r="C31" s="65">
        <f>VLOOKUP($A31,'Return Data'!$B$7:$R$2292,4,0)</f>
        <v>11.3477</v>
      </c>
      <c r="D31" s="65">
        <f>VLOOKUP($A31,'Return Data'!$B$7:$R$2292,5,0)</f>
        <v>3.5385</v>
      </c>
      <c r="E31" s="66">
        <f t="shared" si="0"/>
        <v>13</v>
      </c>
      <c r="F31" s="65">
        <f>VLOOKUP($A31,'Return Data'!$B$7:$R$2292,6,0)</f>
        <v>3.9683000000000002</v>
      </c>
      <c r="G31" s="66">
        <f t="shared" si="1"/>
        <v>13</v>
      </c>
      <c r="H31" s="65">
        <f>VLOOKUP($A31,'Return Data'!$B$7:$R$2292,7,0)</f>
        <v>3.6785999999999999</v>
      </c>
      <c r="I31" s="66">
        <f t="shared" si="2"/>
        <v>16</v>
      </c>
      <c r="J31" s="65">
        <f>VLOOKUP($A31,'Return Data'!$B$7:$R$2292,8,0)</f>
        <v>3.5863</v>
      </c>
      <c r="K31" s="66">
        <f t="shared" si="3"/>
        <v>11</v>
      </c>
      <c r="L31" s="65">
        <f>VLOOKUP($A31,'Return Data'!$B$7:$R$2292,9,0)</f>
        <v>4.0987</v>
      </c>
      <c r="M31" s="66">
        <f t="shared" si="4"/>
        <v>11</v>
      </c>
      <c r="N31" s="65">
        <f>VLOOKUP($A31,'Return Data'!$B$7:$R$2292,10,0)</f>
        <v>3.2353000000000001</v>
      </c>
      <c r="O31" s="66">
        <f t="shared" si="5"/>
        <v>14</v>
      </c>
      <c r="P31" s="65">
        <f>VLOOKUP($A31,'Return Data'!$B$7:$R$2292,11,0)</f>
        <v>3.6257000000000001</v>
      </c>
      <c r="Q31" s="66">
        <f t="shared" si="6"/>
        <v>17</v>
      </c>
      <c r="R31" s="65">
        <f>VLOOKUP($A31,'Return Data'!$B$7:$R$2292,12,0)</f>
        <v>3.7896000000000001</v>
      </c>
      <c r="S31" s="66">
        <f t="shared" si="7"/>
        <v>16</v>
      </c>
      <c r="T31" s="65">
        <f>VLOOKUP($A31,'Return Data'!$B$7:$R$2292,13,0)</f>
        <v>3.6945000000000001</v>
      </c>
      <c r="U31" s="66">
        <f t="shared" si="8"/>
        <v>16</v>
      </c>
      <c r="V31" s="65"/>
      <c r="W31" s="66"/>
      <c r="X31" s="65"/>
      <c r="Y31" s="66"/>
      <c r="Z31" s="65">
        <f>VLOOKUP($A31,'Return Data'!$B$7:$R$2292,16,0)</f>
        <v>5.3034999999999997</v>
      </c>
      <c r="AA31" s="67">
        <f t="shared" si="10"/>
        <v>22</v>
      </c>
    </row>
    <row r="32" spans="1:27" x14ac:dyDescent="0.3">
      <c r="A32" s="63" t="s">
        <v>1543</v>
      </c>
      <c r="B32" s="64">
        <f>VLOOKUP($A32,'Return Data'!$B$7:$R$2292,3,0)</f>
        <v>44533</v>
      </c>
      <c r="C32" s="65">
        <f>VLOOKUP($A32,'Return Data'!$B$7:$R$2292,4,0)</f>
        <v>11.7433</v>
      </c>
      <c r="D32" s="65">
        <f>VLOOKUP($A32,'Return Data'!$B$7:$R$2292,5,0)</f>
        <v>4.0410000000000004</v>
      </c>
      <c r="E32" s="66">
        <f t="shared" si="0"/>
        <v>4</v>
      </c>
      <c r="F32" s="65">
        <f>VLOOKUP($A32,'Return Data'!$B$7:$R$2292,6,0)</f>
        <v>4.2492999999999999</v>
      </c>
      <c r="G32" s="66">
        <f t="shared" si="1"/>
        <v>8</v>
      </c>
      <c r="H32" s="65">
        <f>VLOOKUP($A32,'Return Data'!$B$7:$R$2292,7,0)</f>
        <v>4.0437000000000003</v>
      </c>
      <c r="I32" s="66">
        <f t="shared" si="2"/>
        <v>7</v>
      </c>
      <c r="J32" s="65">
        <f>VLOOKUP($A32,'Return Data'!$B$7:$R$2292,8,0)</f>
        <v>3.6524000000000001</v>
      </c>
      <c r="K32" s="66">
        <f t="shared" si="3"/>
        <v>8</v>
      </c>
      <c r="L32" s="65">
        <f>VLOOKUP($A32,'Return Data'!$B$7:$R$2292,9,0)</f>
        <v>4.1897000000000002</v>
      </c>
      <c r="M32" s="66">
        <f t="shared" si="4"/>
        <v>9</v>
      </c>
      <c r="N32" s="65">
        <f>VLOOKUP($A32,'Return Data'!$B$7:$R$2292,10,0)</f>
        <v>3.5318000000000001</v>
      </c>
      <c r="O32" s="66">
        <f t="shared" si="5"/>
        <v>7</v>
      </c>
      <c r="P32" s="65">
        <f>VLOOKUP($A32,'Return Data'!$B$7:$R$2292,11,0)</f>
        <v>3.9085000000000001</v>
      </c>
      <c r="Q32" s="66">
        <f t="shared" si="6"/>
        <v>8</v>
      </c>
      <c r="R32" s="65">
        <f>VLOOKUP($A32,'Return Data'!$B$7:$R$2292,12,0)</f>
        <v>4.0305</v>
      </c>
      <c r="S32" s="66">
        <f t="shared" si="7"/>
        <v>10</v>
      </c>
      <c r="T32" s="65">
        <f>VLOOKUP($A32,'Return Data'!$B$7:$R$2292,13,0)</f>
        <v>3.8898999999999999</v>
      </c>
      <c r="U32" s="66">
        <f t="shared" si="8"/>
        <v>10</v>
      </c>
      <c r="V32" s="65">
        <f>VLOOKUP($A32,'Return Data'!$B$7:$R$2292,17,0)</f>
        <v>4.8109999999999999</v>
      </c>
      <c r="W32" s="66">
        <f>RANK(V32,V$8:V$34,0)</f>
        <v>12</v>
      </c>
      <c r="X32" s="65"/>
      <c r="Y32" s="66"/>
      <c r="Z32" s="65">
        <f>VLOOKUP($A32,'Return Data'!$B$7:$R$2292,16,0)</f>
        <v>5.7676999999999996</v>
      </c>
      <c r="AA32" s="67">
        <f t="shared" si="10"/>
        <v>21</v>
      </c>
    </row>
    <row r="33" spans="1:27" x14ac:dyDescent="0.3">
      <c r="A33" s="63" t="s">
        <v>1545</v>
      </c>
      <c r="B33" s="64">
        <f>VLOOKUP($A33,'Return Data'!$B$7:$R$2292,3,0)</f>
        <v>44533</v>
      </c>
      <c r="C33" s="65">
        <f>VLOOKUP($A33,'Return Data'!$B$7:$R$2292,4,0)</f>
        <v>3598.7882</v>
      </c>
      <c r="D33" s="65">
        <f>VLOOKUP($A33,'Return Data'!$B$7:$R$2292,5,0)</f>
        <v>3.5055000000000001</v>
      </c>
      <c r="E33" s="66">
        <f t="shared" si="0"/>
        <v>15</v>
      </c>
      <c r="F33" s="65">
        <f>VLOOKUP($A33,'Return Data'!$B$7:$R$2292,6,0)</f>
        <v>3.7565</v>
      </c>
      <c r="G33" s="66">
        <f t="shared" si="1"/>
        <v>18</v>
      </c>
      <c r="H33" s="65">
        <f>VLOOKUP($A33,'Return Data'!$B$7:$R$2292,7,0)</f>
        <v>3.5777999999999999</v>
      </c>
      <c r="I33" s="66">
        <f t="shared" si="2"/>
        <v>17</v>
      </c>
      <c r="J33" s="65">
        <f>VLOOKUP($A33,'Return Data'!$B$7:$R$2292,8,0)</f>
        <v>3.5301999999999998</v>
      </c>
      <c r="K33" s="66">
        <f t="shared" si="3"/>
        <v>16</v>
      </c>
      <c r="L33" s="65">
        <f>VLOOKUP($A33,'Return Data'!$B$7:$R$2292,9,0)</f>
        <v>3.8955000000000002</v>
      </c>
      <c r="M33" s="66">
        <f t="shared" si="4"/>
        <v>19</v>
      </c>
      <c r="N33" s="65">
        <f>VLOOKUP($A33,'Return Data'!$B$7:$R$2292,10,0)</f>
        <v>14.5244</v>
      </c>
      <c r="O33" s="66">
        <f t="shared" si="5"/>
        <v>2</v>
      </c>
      <c r="P33" s="65">
        <f>VLOOKUP($A33,'Return Data'!$B$7:$R$2292,11,0)</f>
        <v>9.3547999999999991</v>
      </c>
      <c r="Q33" s="66">
        <f t="shared" si="6"/>
        <v>3</v>
      </c>
      <c r="R33" s="65">
        <f>VLOOKUP($A33,'Return Data'!$B$7:$R$2292,12,0)</f>
        <v>7.6395999999999997</v>
      </c>
      <c r="S33" s="66">
        <f t="shared" si="7"/>
        <v>3</v>
      </c>
      <c r="T33" s="65">
        <f>VLOOKUP($A33,'Return Data'!$B$7:$R$2292,13,0)</f>
        <v>6.7549000000000001</v>
      </c>
      <c r="U33" s="66">
        <f t="shared" si="8"/>
        <v>3</v>
      </c>
      <c r="V33" s="65">
        <f>VLOOKUP($A33,'Return Data'!$B$7:$R$2292,17,0)</f>
        <v>6.3445999999999998</v>
      </c>
      <c r="W33" s="66">
        <f>RANK(V33,V$8:V$34,0)</f>
        <v>3</v>
      </c>
      <c r="X33" s="65">
        <f>VLOOKUP($A33,'Return Data'!$B$7:$R$2292,14,0)</f>
        <v>5.5945</v>
      </c>
      <c r="Y33" s="66">
        <f>RANK(X33,X$8:X$34,0)</f>
        <v>10</v>
      </c>
      <c r="Z33" s="65">
        <f>VLOOKUP($A33,'Return Data'!$B$7:$R$2292,16,0)</f>
        <v>7.7552000000000003</v>
      </c>
      <c r="AA33" s="67">
        <f t="shared" si="10"/>
        <v>6</v>
      </c>
    </row>
    <row r="34" spans="1:27" x14ac:dyDescent="0.3">
      <c r="A34" s="63" t="s">
        <v>1547</v>
      </c>
      <c r="B34" s="64">
        <f>VLOOKUP($A34,'Return Data'!$B$7:$R$2292,3,0)</f>
        <v>44533</v>
      </c>
      <c r="C34" s="65">
        <f>VLOOKUP($A34,'Return Data'!$B$7:$R$2292,4,0)</f>
        <v>1125.943</v>
      </c>
      <c r="D34" s="65">
        <f>VLOOKUP($A34,'Return Data'!$B$7:$R$2292,5,0)</f>
        <v>4.8243</v>
      </c>
      <c r="E34" s="66">
        <f t="shared" si="0"/>
        <v>2</v>
      </c>
      <c r="F34" s="65">
        <f>VLOOKUP($A34,'Return Data'!$B$7:$R$2292,6,0)</f>
        <v>4.1692</v>
      </c>
      <c r="G34" s="66">
        <f t="shared" si="1"/>
        <v>9</v>
      </c>
      <c r="H34" s="65">
        <f>VLOOKUP($A34,'Return Data'!$B$7:$R$2292,7,0)</f>
        <v>3.2172999999999998</v>
      </c>
      <c r="I34" s="66">
        <f t="shared" si="2"/>
        <v>22</v>
      </c>
      <c r="J34" s="65">
        <f>VLOOKUP($A34,'Return Data'!$B$7:$R$2292,8,0)</f>
        <v>3.5781000000000001</v>
      </c>
      <c r="K34" s="66">
        <f t="shared" si="3"/>
        <v>12</v>
      </c>
      <c r="L34" s="65">
        <f>VLOOKUP($A34,'Return Data'!$B$7:$R$2292,9,0)</f>
        <v>3.3370000000000002</v>
      </c>
      <c r="M34" s="66">
        <f t="shared" si="4"/>
        <v>26</v>
      </c>
      <c r="N34" s="65">
        <f>VLOOKUP($A34,'Return Data'!$B$7:$R$2292,10,0)</f>
        <v>5.9234</v>
      </c>
      <c r="O34" s="66">
        <f t="shared" si="5"/>
        <v>3</v>
      </c>
      <c r="P34" s="65">
        <f>VLOOKUP($A34,'Return Data'!$B$7:$R$2292,11,0)</f>
        <v>4.4143999999999997</v>
      </c>
      <c r="Q34" s="66">
        <f t="shared" si="6"/>
        <v>5</v>
      </c>
      <c r="R34" s="65">
        <f>VLOOKUP($A34,'Return Data'!$B$7:$R$2292,12,0)</f>
        <v>3.9899</v>
      </c>
      <c r="S34" s="66">
        <f t="shared" si="7"/>
        <v>11</v>
      </c>
      <c r="T34" s="65">
        <f>VLOOKUP($A34,'Return Data'!$B$7:$R$2292,13,0)</f>
        <v>4.4988999999999999</v>
      </c>
      <c r="U34" s="66">
        <f t="shared" si="8"/>
        <v>5</v>
      </c>
      <c r="V34" s="65"/>
      <c r="W34" s="66"/>
      <c r="X34" s="65"/>
      <c r="Y34" s="66"/>
      <c r="Z34" s="65">
        <f>VLOOKUP($A34,'Return Data'!$B$7:$R$2292,16,0)</f>
        <v>4.8673999999999999</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3.3958259259259256</v>
      </c>
      <c r="E36" s="74"/>
      <c r="F36" s="75">
        <f>AVERAGE(F8:F34)</f>
        <v>4.0847592592592594</v>
      </c>
      <c r="G36" s="74"/>
      <c r="H36" s="75">
        <f>AVERAGE(H8:H34)</f>
        <v>6.620400000000001</v>
      </c>
      <c r="I36" s="74"/>
      <c r="J36" s="75">
        <f>AVERAGE(J8:J34)</f>
        <v>4.9978148148148138</v>
      </c>
      <c r="K36" s="74"/>
      <c r="L36" s="75">
        <f>AVERAGE(L8:L34)</f>
        <v>4.9236148148148153</v>
      </c>
      <c r="M36" s="74"/>
      <c r="N36" s="75">
        <f>AVERAGE(N8:N34)</f>
        <v>4.4012074074074077</v>
      </c>
      <c r="O36" s="74"/>
      <c r="P36" s="75">
        <f>AVERAGE(P8:P34)</f>
        <v>4.6902296296296289</v>
      </c>
      <c r="Q36" s="74"/>
      <c r="R36" s="75">
        <f>AVERAGE(R8:R34)</f>
        <v>4.5126185185185186</v>
      </c>
      <c r="S36" s="74"/>
      <c r="T36" s="75">
        <f>AVERAGE(T8:T34)</f>
        <v>4.3009888888888899</v>
      </c>
      <c r="U36" s="74"/>
      <c r="V36" s="75">
        <f>AVERAGE(V8:V34)</f>
        <v>5.0874954545454534</v>
      </c>
      <c r="W36" s="74"/>
      <c r="X36" s="75">
        <f>AVERAGE(X8:X34)</f>
        <v>5.880911764705882</v>
      </c>
      <c r="Y36" s="74"/>
      <c r="Z36" s="75">
        <f>AVERAGE(Z8:Z34)</f>
        <v>6.7927703703703699</v>
      </c>
      <c r="AA36" s="76"/>
    </row>
    <row r="37" spans="1:27" x14ac:dyDescent="0.3">
      <c r="A37" s="73" t="s">
        <v>28</v>
      </c>
      <c r="B37" s="74"/>
      <c r="C37" s="74"/>
      <c r="D37" s="75">
        <f>MIN(D8:D34)</f>
        <v>0.70130000000000003</v>
      </c>
      <c r="E37" s="74"/>
      <c r="F37" s="75">
        <f>MIN(F8:F34)</f>
        <v>1.1953</v>
      </c>
      <c r="G37" s="74"/>
      <c r="H37" s="75">
        <f>MIN(H8:H34)</f>
        <v>2.306</v>
      </c>
      <c r="I37" s="74"/>
      <c r="J37" s="75">
        <f>MIN(J8:J34)</f>
        <v>2.444</v>
      </c>
      <c r="K37" s="74"/>
      <c r="L37" s="75">
        <f>MIN(L8:L34)</f>
        <v>3.0381</v>
      </c>
      <c r="M37" s="74"/>
      <c r="N37" s="75">
        <f>MIN(N8:N34)</f>
        <v>2.5996000000000001</v>
      </c>
      <c r="O37" s="74"/>
      <c r="P37" s="75">
        <f>MIN(P8:P34)</f>
        <v>2.9253</v>
      </c>
      <c r="Q37" s="74"/>
      <c r="R37" s="75">
        <f>MIN(R8:R34)</f>
        <v>2.9754999999999998</v>
      </c>
      <c r="S37" s="74"/>
      <c r="T37" s="75">
        <f>MIN(T8:T34)</f>
        <v>2.8191000000000002</v>
      </c>
      <c r="U37" s="74"/>
      <c r="V37" s="75">
        <f>MIN(V8:V34)</f>
        <v>3.7519999999999998</v>
      </c>
      <c r="W37" s="74"/>
      <c r="X37" s="75">
        <f>MIN(X8:X34)</f>
        <v>1.8432999999999999</v>
      </c>
      <c r="Y37" s="74"/>
      <c r="Z37" s="75">
        <f>MIN(Z8:Z34)</f>
        <v>4.0830000000000002</v>
      </c>
      <c r="AA37" s="76"/>
    </row>
    <row r="38" spans="1:27" ht="15" thickBot="1" x14ac:dyDescent="0.35">
      <c r="A38" s="77" t="s">
        <v>29</v>
      </c>
      <c r="B38" s="78"/>
      <c r="C38" s="78"/>
      <c r="D38" s="79">
        <f>MAX(D8:D34)</f>
        <v>7.4882</v>
      </c>
      <c r="E38" s="78"/>
      <c r="F38" s="79">
        <f>MAX(F8:F34)</f>
        <v>10.8485</v>
      </c>
      <c r="G38" s="78"/>
      <c r="H38" s="79">
        <f>MAX(H8:H34)</f>
        <v>83.905199999999994</v>
      </c>
      <c r="I38" s="78"/>
      <c r="J38" s="79">
        <f>MAX(J8:J34)</f>
        <v>44.790700000000001</v>
      </c>
      <c r="K38" s="78"/>
      <c r="L38" s="79">
        <f>MAX(L8:L34)</f>
        <v>29.4116</v>
      </c>
      <c r="M38" s="78"/>
      <c r="N38" s="79">
        <f>MAX(N8:N34)</f>
        <v>18.101500000000001</v>
      </c>
      <c r="O38" s="78"/>
      <c r="P38" s="79">
        <f>MAX(P8:P34)</f>
        <v>16.494499999999999</v>
      </c>
      <c r="Q38" s="78"/>
      <c r="R38" s="79">
        <f>MAX(R8:R34)</f>
        <v>13.132099999999999</v>
      </c>
      <c r="S38" s="78"/>
      <c r="T38" s="79">
        <f>MAX(T8:T34)</f>
        <v>11.6653</v>
      </c>
      <c r="U38" s="78"/>
      <c r="V38" s="79">
        <f>MAX(V8:V34)</f>
        <v>7.9010999999999996</v>
      </c>
      <c r="W38" s="78"/>
      <c r="X38" s="79">
        <f>MAX(X8:X34)</f>
        <v>8.5534999999999997</v>
      </c>
      <c r="Y38" s="78"/>
      <c r="Z38" s="79">
        <f>MAX(Z8:Z34)</f>
        <v>9.1453000000000007</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1490</v>
      </c>
      <c r="B8" s="64">
        <f>VLOOKUP($A8,'Return Data'!$B$7:$R$2292,3,0)</f>
        <v>44533</v>
      </c>
      <c r="C8" s="65">
        <f>VLOOKUP($A8,'Return Data'!$B$7:$R$2292,4,0)</f>
        <v>434.33159999999998</v>
      </c>
      <c r="D8" s="65">
        <f>VLOOKUP($A8,'Return Data'!$B$7:$R$2292,5,0)</f>
        <v>2.2690999999999999</v>
      </c>
      <c r="E8" s="66">
        <f t="shared" ref="E8:E34" si="0">RANK(D8,D$8:D$34,0)</f>
        <v>22</v>
      </c>
      <c r="F8" s="65">
        <f>VLOOKUP($A8,'Return Data'!$B$7:$R$2292,6,0)</f>
        <v>3.3008000000000002</v>
      </c>
      <c r="G8" s="66">
        <f t="shared" ref="G8:G34" si="1">RANK(F8,F$8:F$34,0)</f>
        <v>16</v>
      </c>
      <c r="H8" s="65">
        <f>VLOOKUP($A8,'Return Data'!$B$7:$R$2292,7,0)</f>
        <v>2.9188999999999998</v>
      </c>
      <c r="I8" s="66">
        <f t="shared" ref="I8:I34" si="2">RANK(H8,H$8:H$34,0)</f>
        <v>20</v>
      </c>
      <c r="J8" s="65">
        <f>VLOOKUP($A8,'Return Data'!$B$7:$R$2292,8,0)</f>
        <v>3.4156</v>
      </c>
      <c r="K8" s="66">
        <f t="shared" ref="K8:K34" si="3">RANK(J8,J$8:J$34,0)</f>
        <v>6</v>
      </c>
      <c r="L8" s="65">
        <f>VLOOKUP($A8,'Return Data'!$B$7:$R$2292,9,0)</f>
        <v>4.3318000000000003</v>
      </c>
      <c r="M8" s="66">
        <f t="shared" ref="M8:M34" si="4">RANK(L8,L$8:L$34,0)</f>
        <v>2</v>
      </c>
      <c r="N8" s="65">
        <f>VLOOKUP($A8,'Return Data'!$B$7:$R$2292,10,0)</f>
        <v>3.1703999999999999</v>
      </c>
      <c r="O8" s="66">
        <f t="shared" ref="O8:O34" si="5">RANK(N8,N$8:N$34,0)</f>
        <v>8</v>
      </c>
      <c r="P8" s="65">
        <f>VLOOKUP($A8,'Return Data'!$B$7:$R$2292,11,0)</f>
        <v>3.9137</v>
      </c>
      <c r="Q8" s="66">
        <f t="shared" ref="Q8:Q34" si="6">RANK(P8,P$8:P$34,0)</f>
        <v>5</v>
      </c>
      <c r="R8" s="65">
        <f>VLOOKUP($A8,'Return Data'!$B$7:$R$2292,12,0)</f>
        <v>4.2366999999999999</v>
      </c>
      <c r="S8" s="66">
        <f>RANK(R8,R$8:R$34,0)</f>
        <v>4</v>
      </c>
      <c r="T8" s="65">
        <f>VLOOKUP($A8,'Return Data'!$B$7:$R$2292,13,0)</f>
        <v>3.93</v>
      </c>
      <c r="U8" s="66">
        <f>RANK(T8,T$8:T$34,0)</f>
        <v>7</v>
      </c>
      <c r="V8" s="65">
        <f>VLOOKUP($A8,'Return Data'!$B$7:$R$2292,17,0)</f>
        <v>5.5098000000000003</v>
      </c>
      <c r="W8" s="66">
        <f>RANK(V8,V$8:V$34,0)</f>
        <v>4</v>
      </c>
      <c r="X8" s="65">
        <f>VLOOKUP($A8,'Return Data'!$B$7:$R$2292,14,0)</f>
        <v>6.6081000000000003</v>
      </c>
      <c r="Y8" s="66">
        <f>RANK(X8,X$8:X$34,0)</f>
        <v>3</v>
      </c>
      <c r="Z8" s="65">
        <f>VLOOKUP($A8,'Return Data'!$B$7:$R$2292,16,0)</f>
        <v>7.5632000000000001</v>
      </c>
      <c r="AA8" s="67">
        <f>RANK(Z8,Z$8:Z$34,0)</f>
        <v>4</v>
      </c>
    </row>
    <row r="9" spans="1:27" x14ac:dyDescent="0.3">
      <c r="A9" s="63" t="s">
        <v>1492</v>
      </c>
      <c r="B9" s="64">
        <f>VLOOKUP($A9,'Return Data'!$B$7:$R$2292,3,0)</f>
        <v>44533</v>
      </c>
      <c r="C9" s="65">
        <f>VLOOKUP($A9,'Return Data'!$B$7:$R$2292,4,0)</f>
        <v>11.944599999999999</v>
      </c>
      <c r="D9" s="65">
        <f>VLOOKUP($A9,'Return Data'!$B$7:$R$2292,5,0)</f>
        <v>3.6673</v>
      </c>
      <c r="E9" s="66">
        <f t="shared" si="0"/>
        <v>4</v>
      </c>
      <c r="F9" s="65">
        <f>VLOOKUP($A9,'Return Data'!$B$7:$R$2292,6,0)</f>
        <v>3.2604000000000002</v>
      </c>
      <c r="G9" s="66">
        <f t="shared" si="1"/>
        <v>17</v>
      </c>
      <c r="H9" s="65">
        <f>VLOOKUP($A9,'Return Data'!$B$7:$R$2292,7,0)</f>
        <v>3.1013000000000002</v>
      </c>
      <c r="I9" s="66">
        <f t="shared" si="2"/>
        <v>14</v>
      </c>
      <c r="J9" s="65">
        <f>VLOOKUP($A9,'Return Data'!$B$7:$R$2292,8,0)</f>
        <v>2.7124999999999999</v>
      </c>
      <c r="K9" s="66">
        <f t="shared" si="3"/>
        <v>20</v>
      </c>
      <c r="L9" s="65">
        <f>VLOOKUP($A9,'Return Data'!$B$7:$R$2292,9,0)</f>
        <v>3.1454</v>
      </c>
      <c r="M9" s="66">
        <f t="shared" si="4"/>
        <v>21</v>
      </c>
      <c r="N9" s="65">
        <f>VLOOKUP($A9,'Return Data'!$B$7:$R$2292,10,0)</f>
        <v>2.5514000000000001</v>
      </c>
      <c r="O9" s="66">
        <f t="shared" si="5"/>
        <v>20</v>
      </c>
      <c r="P9" s="65">
        <f>VLOOKUP($A9,'Return Data'!$B$7:$R$2292,11,0)</f>
        <v>2.9983</v>
      </c>
      <c r="Q9" s="66">
        <f t="shared" si="6"/>
        <v>21</v>
      </c>
      <c r="R9" s="65">
        <f>VLOOKUP($A9,'Return Data'!$B$7:$R$2292,12,0)</f>
        <v>3.2431000000000001</v>
      </c>
      <c r="S9" s="66">
        <f t="shared" ref="S9:S34" si="7">RANK(R9,R$8:R$34,0)</f>
        <v>20</v>
      </c>
      <c r="T9" s="65">
        <f>VLOOKUP($A9,'Return Data'!$B$7:$R$2292,13,0)</f>
        <v>3.1787999999999998</v>
      </c>
      <c r="U9" s="66">
        <f t="shared" ref="U9:U34" si="8">RANK(T9,T$8:T$34,0)</f>
        <v>18</v>
      </c>
      <c r="V9" s="65">
        <f>VLOOKUP($A9,'Return Data'!$B$7:$R$2292,17,0)</f>
        <v>4.2489999999999997</v>
      </c>
      <c r="W9" s="66">
        <f t="shared" ref="W9:W33" si="9">RANK(V9,V$8:V$34,0)</f>
        <v>14</v>
      </c>
      <c r="X9" s="65"/>
      <c r="Y9" s="66"/>
      <c r="Z9" s="65">
        <f>VLOOKUP($A9,'Return Data'!$B$7:$R$2292,16,0)</f>
        <v>5.6502999999999997</v>
      </c>
      <c r="AA9" s="67">
        <f t="shared" ref="AA9:AA34" si="10">RANK(Z9,Z$8:Z$34,0)</f>
        <v>19</v>
      </c>
    </row>
    <row r="10" spans="1:27" x14ac:dyDescent="0.3">
      <c r="A10" s="63" t="s">
        <v>1493</v>
      </c>
      <c r="B10" s="64">
        <f>VLOOKUP($A10,'Return Data'!$B$7:$R$2292,3,0)</f>
        <v>44533</v>
      </c>
      <c r="C10" s="65">
        <f>VLOOKUP($A10,'Return Data'!$B$7:$R$2292,4,0)</f>
        <v>1225.3787</v>
      </c>
      <c r="D10" s="65">
        <f>VLOOKUP($A10,'Return Data'!$B$7:$R$2292,5,0)</f>
        <v>3.6135000000000002</v>
      </c>
      <c r="E10" s="66">
        <f t="shared" si="0"/>
        <v>5</v>
      </c>
      <c r="F10" s="65">
        <f>VLOOKUP($A10,'Return Data'!$B$7:$R$2292,6,0)</f>
        <v>3.5655000000000001</v>
      </c>
      <c r="G10" s="66">
        <f t="shared" si="1"/>
        <v>11</v>
      </c>
      <c r="H10" s="65">
        <f>VLOOKUP($A10,'Return Data'!$B$7:$R$2292,7,0)</f>
        <v>3.4857</v>
      </c>
      <c r="I10" s="66">
        <f t="shared" si="2"/>
        <v>9</v>
      </c>
      <c r="J10" s="65">
        <f>VLOOKUP($A10,'Return Data'!$B$7:$R$2292,8,0)</f>
        <v>3.3485</v>
      </c>
      <c r="K10" s="66">
        <f t="shared" si="3"/>
        <v>9</v>
      </c>
      <c r="L10" s="65">
        <f>VLOOKUP($A10,'Return Data'!$B$7:$R$2292,9,0)</f>
        <v>4.0308999999999999</v>
      </c>
      <c r="M10" s="66">
        <f t="shared" si="4"/>
        <v>4</v>
      </c>
      <c r="N10" s="65">
        <f>VLOOKUP($A10,'Return Data'!$B$7:$R$2292,10,0)</f>
        <v>3.2928000000000002</v>
      </c>
      <c r="O10" s="66">
        <f t="shared" si="5"/>
        <v>6</v>
      </c>
      <c r="P10" s="65">
        <f>VLOOKUP($A10,'Return Data'!$B$7:$R$2292,11,0)</f>
        <v>3.5882999999999998</v>
      </c>
      <c r="Q10" s="66">
        <f t="shared" si="6"/>
        <v>8</v>
      </c>
      <c r="R10" s="65">
        <f>VLOOKUP($A10,'Return Data'!$B$7:$R$2292,12,0)</f>
        <v>3.8250000000000002</v>
      </c>
      <c r="S10" s="66">
        <f t="shared" si="7"/>
        <v>7</v>
      </c>
      <c r="T10" s="65">
        <f>VLOOKUP($A10,'Return Data'!$B$7:$R$2292,13,0)</f>
        <v>3.6143999999999998</v>
      </c>
      <c r="U10" s="66">
        <f t="shared" si="8"/>
        <v>8</v>
      </c>
      <c r="V10" s="65">
        <f>VLOOKUP($A10,'Return Data'!$B$7:$R$2292,17,0)</f>
        <v>4.4241999999999999</v>
      </c>
      <c r="W10" s="66">
        <f t="shared" si="9"/>
        <v>13</v>
      </c>
      <c r="X10" s="65"/>
      <c r="Y10" s="66"/>
      <c r="Z10" s="65">
        <f>VLOOKUP($A10,'Return Data'!$B$7:$R$2292,16,0)</f>
        <v>5.9622999999999999</v>
      </c>
      <c r="AA10" s="67">
        <f t="shared" si="10"/>
        <v>17</v>
      </c>
    </row>
    <row r="11" spans="1:27" x14ac:dyDescent="0.3">
      <c r="A11" s="63" t="s">
        <v>1496</v>
      </c>
      <c r="B11" s="64">
        <f>VLOOKUP($A11,'Return Data'!$B$7:$R$2292,3,0)</f>
        <v>44533</v>
      </c>
      <c r="C11" s="65">
        <f>VLOOKUP($A11,'Return Data'!$B$7:$R$2292,4,0)</f>
        <v>2575.3561</v>
      </c>
      <c r="D11" s="65">
        <f>VLOOKUP($A11,'Return Data'!$B$7:$R$2292,5,0)</f>
        <v>1.2572000000000001</v>
      </c>
      <c r="E11" s="66">
        <f t="shared" si="0"/>
        <v>26</v>
      </c>
      <c r="F11" s="65">
        <f>VLOOKUP($A11,'Return Data'!$B$7:$R$2292,6,0)</f>
        <v>4.1120000000000001</v>
      </c>
      <c r="G11" s="66">
        <f t="shared" si="1"/>
        <v>6</v>
      </c>
      <c r="H11" s="65">
        <f>VLOOKUP($A11,'Return Data'!$B$7:$R$2292,7,0)</f>
        <v>3.9601000000000002</v>
      </c>
      <c r="I11" s="66">
        <f t="shared" si="2"/>
        <v>3</v>
      </c>
      <c r="J11" s="65">
        <f>VLOOKUP($A11,'Return Data'!$B$7:$R$2292,8,0)</f>
        <v>3.1128999999999998</v>
      </c>
      <c r="K11" s="66">
        <f t="shared" si="3"/>
        <v>13</v>
      </c>
      <c r="L11" s="65">
        <f>VLOOKUP($A11,'Return Data'!$B$7:$R$2292,9,0)</f>
        <v>3.9182999999999999</v>
      </c>
      <c r="M11" s="66">
        <f t="shared" si="4"/>
        <v>6</v>
      </c>
      <c r="N11" s="65">
        <f>VLOOKUP($A11,'Return Data'!$B$7:$R$2292,10,0)</f>
        <v>2.8420999999999998</v>
      </c>
      <c r="O11" s="66">
        <f t="shared" si="5"/>
        <v>15</v>
      </c>
      <c r="P11" s="65">
        <f>VLOOKUP($A11,'Return Data'!$B$7:$R$2292,11,0)</f>
        <v>3.1644999999999999</v>
      </c>
      <c r="Q11" s="66">
        <f t="shared" si="6"/>
        <v>18</v>
      </c>
      <c r="R11" s="65">
        <f>VLOOKUP($A11,'Return Data'!$B$7:$R$2292,12,0)</f>
        <v>3.2542</v>
      </c>
      <c r="S11" s="66">
        <f t="shared" si="7"/>
        <v>18</v>
      </c>
      <c r="T11" s="65">
        <f>VLOOKUP($A11,'Return Data'!$B$7:$R$2292,13,0)</f>
        <v>3.1061000000000001</v>
      </c>
      <c r="U11" s="66">
        <f t="shared" si="8"/>
        <v>19</v>
      </c>
      <c r="V11" s="65">
        <f>VLOOKUP($A11,'Return Data'!$B$7:$R$2292,17,0)</f>
        <v>4.0698999999999996</v>
      </c>
      <c r="W11" s="66">
        <f t="shared" si="9"/>
        <v>16</v>
      </c>
      <c r="X11" s="65">
        <f>VLOOKUP($A11,'Return Data'!$B$7:$R$2292,14,0)</f>
        <v>5.3207000000000004</v>
      </c>
      <c r="Y11" s="66">
        <f t="shared" ref="Y11:Y33" si="11">RANK(X11,X$8:X$34,0)</f>
        <v>10</v>
      </c>
      <c r="Z11" s="65">
        <f>VLOOKUP($A11,'Return Data'!$B$7:$R$2292,16,0)</f>
        <v>7.3193999999999999</v>
      </c>
      <c r="AA11" s="67">
        <f t="shared" si="10"/>
        <v>8</v>
      </c>
    </row>
    <row r="12" spans="1:27" x14ac:dyDescent="0.3">
      <c r="A12" s="63" t="s">
        <v>1498</v>
      </c>
      <c r="B12" s="64">
        <f>VLOOKUP($A12,'Return Data'!$B$7:$R$2292,3,0)</f>
        <v>44533</v>
      </c>
      <c r="C12" s="65">
        <f>VLOOKUP($A12,'Return Data'!$B$7:$R$2292,4,0)</f>
        <v>3100.7532000000001</v>
      </c>
      <c r="D12" s="65">
        <f>VLOOKUP($A12,'Return Data'!$B$7:$R$2292,5,0)</f>
        <v>2.7734999999999999</v>
      </c>
      <c r="E12" s="66">
        <f t="shared" si="0"/>
        <v>17</v>
      </c>
      <c r="F12" s="65">
        <f>VLOOKUP($A12,'Return Data'!$B$7:$R$2292,6,0)</f>
        <v>2.6204999999999998</v>
      </c>
      <c r="G12" s="66">
        <f t="shared" si="1"/>
        <v>23</v>
      </c>
      <c r="H12" s="65">
        <f>VLOOKUP($A12,'Return Data'!$B$7:$R$2292,7,0)</f>
        <v>2.8852000000000002</v>
      </c>
      <c r="I12" s="66">
        <f t="shared" si="2"/>
        <v>21</v>
      </c>
      <c r="J12" s="65">
        <f>VLOOKUP($A12,'Return Data'!$B$7:$R$2292,8,0)</f>
        <v>2.5693000000000001</v>
      </c>
      <c r="K12" s="66">
        <f t="shared" si="3"/>
        <v>21</v>
      </c>
      <c r="L12" s="65">
        <f>VLOOKUP($A12,'Return Data'!$B$7:$R$2292,9,0)</f>
        <v>2.8822000000000001</v>
      </c>
      <c r="M12" s="66">
        <f t="shared" si="4"/>
        <v>23</v>
      </c>
      <c r="N12" s="65">
        <f>VLOOKUP($A12,'Return Data'!$B$7:$R$2292,10,0)</f>
        <v>2.2673999999999999</v>
      </c>
      <c r="O12" s="66">
        <f t="shared" si="5"/>
        <v>24</v>
      </c>
      <c r="P12" s="65">
        <f>VLOOKUP($A12,'Return Data'!$B$7:$R$2292,11,0)</f>
        <v>2.6301000000000001</v>
      </c>
      <c r="Q12" s="66">
        <f t="shared" si="6"/>
        <v>24</v>
      </c>
      <c r="R12" s="65">
        <f>VLOOKUP($A12,'Return Data'!$B$7:$R$2292,12,0)</f>
        <v>2.7128000000000001</v>
      </c>
      <c r="S12" s="66">
        <f t="shared" si="7"/>
        <v>24</v>
      </c>
      <c r="T12" s="65">
        <f>VLOOKUP($A12,'Return Data'!$B$7:$R$2292,13,0)</f>
        <v>2.6132</v>
      </c>
      <c r="U12" s="66">
        <f t="shared" si="8"/>
        <v>24</v>
      </c>
      <c r="V12" s="65">
        <f>VLOOKUP($A12,'Return Data'!$B$7:$R$2292,17,0)</f>
        <v>3.6172</v>
      </c>
      <c r="W12" s="66">
        <f t="shared" si="9"/>
        <v>19</v>
      </c>
      <c r="X12" s="65">
        <f>VLOOKUP($A12,'Return Data'!$B$7:$R$2292,14,0)</f>
        <v>4.6734999999999998</v>
      </c>
      <c r="Y12" s="66">
        <f t="shared" si="11"/>
        <v>13</v>
      </c>
      <c r="Z12" s="65">
        <f>VLOOKUP($A12,'Return Data'!$B$7:$R$2292,16,0)</f>
        <v>7.0716000000000001</v>
      </c>
      <c r="AA12" s="67">
        <f t="shared" si="10"/>
        <v>10</v>
      </c>
    </row>
    <row r="13" spans="1:27" x14ac:dyDescent="0.3">
      <c r="A13" s="63" t="s">
        <v>1500</v>
      </c>
      <c r="B13" s="64">
        <f>VLOOKUP($A13,'Return Data'!$B$7:$R$2292,3,0)</f>
        <v>44533</v>
      </c>
      <c r="C13" s="65">
        <f>VLOOKUP($A13,'Return Data'!$B$7:$R$2292,4,0)</f>
        <v>2758.3816999999999</v>
      </c>
      <c r="D13" s="65">
        <f>VLOOKUP($A13,'Return Data'!$B$7:$R$2292,5,0)</f>
        <v>1.4728000000000001</v>
      </c>
      <c r="E13" s="66">
        <f t="shared" si="0"/>
        <v>24</v>
      </c>
      <c r="F13" s="65">
        <f>VLOOKUP($A13,'Return Data'!$B$7:$R$2292,6,0)</f>
        <v>3.7406000000000001</v>
      </c>
      <c r="G13" s="66">
        <f t="shared" si="1"/>
        <v>8</v>
      </c>
      <c r="H13" s="65">
        <f>VLOOKUP($A13,'Return Data'!$B$7:$R$2292,7,0)</f>
        <v>2.9860000000000002</v>
      </c>
      <c r="I13" s="66">
        <f t="shared" si="2"/>
        <v>19</v>
      </c>
      <c r="J13" s="65">
        <f>VLOOKUP($A13,'Return Data'!$B$7:$R$2292,8,0)</f>
        <v>2.4792999999999998</v>
      </c>
      <c r="K13" s="66">
        <f t="shared" si="3"/>
        <v>22</v>
      </c>
      <c r="L13" s="65">
        <f>VLOOKUP($A13,'Return Data'!$B$7:$R$2292,9,0)</f>
        <v>3.2002000000000002</v>
      </c>
      <c r="M13" s="66">
        <f t="shared" si="4"/>
        <v>20</v>
      </c>
      <c r="N13" s="65">
        <f>VLOOKUP($A13,'Return Data'!$B$7:$R$2292,10,0)</f>
        <v>2.3304999999999998</v>
      </c>
      <c r="O13" s="66">
        <f t="shared" si="5"/>
        <v>22</v>
      </c>
      <c r="P13" s="65">
        <f>VLOOKUP($A13,'Return Data'!$B$7:$R$2292,11,0)</f>
        <v>2.8250000000000002</v>
      </c>
      <c r="Q13" s="66">
        <f t="shared" si="6"/>
        <v>22</v>
      </c>
      <c r="R13" s="65">
        <f>VLOOKUP($A13,'Return Data'!$B$7:$R$2292,12,0)</f>
        <v>2.9784999999999999</v>
      </c>
      <c r="S13" s="66">
        <f t="shared" si="7"/>
        <v>22</v>
      </c>
      <c r="T13" s="65">
        <f>VLOOKUP($A13,'Return Data'!$B$7:$R$2292,13,0)</f>
        <v>2.8738999999999999</v>
      </c>
      <c r="U13" s="66">
        <f t="shared" si="8"/>
        <v>22</v>
      </c>
      <c r="V13" s="65">
        <f>VLOOKUP($A13,'Return Data'!$B$7:$R$2292,17,0)</f>
        <v>3.8269000000000002</v>
      </c>
      <c r="W13" s="66">
        <f t="shared" si="9"/>
        <v>18</v>
      </c>
      <c r="X13" s="65">
        <f>VLOOKUP($A13,'Return Data'!$B$7:$R$2292,14,0)</f>
        <v>4.7039999999999997</v>
      </c>
      <c r="Y13" s="66">
        <f t="shared" si="11"/>
        <v>12</v>
      </c>
      <c r="Z13" s="65">
        <f>VLOOKUP($A13,'Return Data'!$B$7:$R$2292,16,0)</f>
        <v>6.8318000000000003</v>
      </c>
      <c r="AA13" s="67">
        <f t="shared" si="10"/>
        <v>13</v>
      </c>
    </row>
    <row r="14" spans="1:27" x14ac:dyDescent="0.3">
      <c r="A14" s="63" t="s">
        <v>1503</v>
      </c>
      <c r="B14" s="64">
        <f>VLOOKUP($A14,'Return Data'!$B$7:$R$2292,3,0)</f>
        <v>44533</v>
      </c>
      <c r="C14" s="65">
        <f>VLOOKUP($A14,'Return Data'!$B$7:$R$2292,4,0)</f>
        <v>32.4634</v>
      </c>
      <c r="D14" s="65">
        <f>VLOOKUP($A14,'Return Data'!$B$7:$R$2292,5,0)</f>
        <v>7.5347</v>
      </c>
      <c r="E14" s="66">
        <f t="shared" si="0"/>
        <v>1</v>
      </c>
      <c r="F14" s="65">
        <f>VLOOKUP($A14,'Return Data'!$B$7:$R$2292,6,0)</f>
        <v>10.8408</v>
      </c>
      <c r="G14" s="66">
        <f t="shared" si="1"/>
        <v>1</v>
      </c>
      <c r="H14" s="65">
        <f>VLOOKUP($A14,'Return Data'!$B$7:$R$2292,7,0)</f>
        <v>83.903700000000001</v>
      </c>
      <c r="I14" s="66">
        <f t="shared" si="2"/>
        <v>1</v>
      </c>
      <c r="J14" s="65">
        <f>VLOOKUP($A14,'Return Data'!$B$7:$R$2292,8,0)</f>
        <v>44.786200000000001</v>
      </c>
      <c r="K14" s="66">
        <f t="shared" si="3"/>
        <v>1</v>
      </c>
      <c r="L14" s="65">
        <f>VLOOKUP($A14,'Return Data'!$B$7:$R$2292,9,0)</f>
        <v>29.4099</v>
      </c>
      <c r="M14" s="66">
        <f t="shared" si="4"/>
        <v>1</v>
      </c>
      <c r="N14" s="65">
        <f>VLOOKUP($A14,'Return Data'!$B$7:$R$2292,10,0)</f>
        <v>18.100100000000001</v>
      </c>
      <c r="O14" s="66">
        <f t="shared" si="5"/>
        <v>1</v>
      </c>
      <c r="P14" s="65">
        <f>VLOOKUP($A14,'Return Data'!$B$7:$R$2292,11,0)</f>
        <v>16.494399999999999</v>
      </c>
      <c r="Q14" s="66">
        <f t="shared" si="6"/>
        <v>1</v>
      </c>
      <c r="R14" s="65">
        <f>VLOOKUP($A14,'Return Data'!$B$7:$R$2292,12,0)</f>
        <v>13.1333</v>
      </c>
      <c r="S14" s="66">
        <f t="shared" si="7"/>
        <v>1</v>
      </c>
      <c r="T14" s="65">
        <f>VLOOKUP($A14,'Return Data'!$B$7:$R$2292,13,0)</f>
        <v>11.641299999999999</v>
      </c>
      <c r="U14" s="66">
        <f t="shared" si="8"/>
        <v>1</v>
      </c>
      <c r="V14" s="65">
        <f>VLOOKUP($A14,'Return Data'!$B$7:$R$2292,17,0)</f>
        <v>7.8376999999999999</v>
      </c>
      <c r="W14" s="66">
        <f t="shared" si="9"/>
        <v>1</v>
      </c>
      <c r="X14" s="65">
        <f>VLOOKUP($A14,'Return Data'!$B$7:$R$2292,14,0)</f>
        <v>8.4791000000000007</v>
      </c>
      <c r="Y14" s="66">
        <f t="shared" si="11"/>
        <v>1</v>
      </c>
      <c r="Z14" s="65">
        <f>VLOOKUP($A14,'Return Data'!$B$7:$R$2292,16,0)</f>
        <v>8.7944999999999993</v>
      </c>
      <c r="AA14" s="67">
        <f t="shared" si="10"/>
        <v>1</v>
      </c>
    </row>
    <row r="15" spans="1:27" x14ac:dyDescent="0.3">
      <c r="A15" s="63" t="s">
        <v>1506</v>
      </c>
      <c r="B15" s="64">
        <f>VLOOKUP($A15,'Return Data'!$B$7:$R$2292,3,0)</f>
        <v>44533</v>
      </c>
      <c r="C15" s="65">
        <f>VLOOKUP($A15,'Return Data'!$B$7:$R$2292,4,0)</f>
        <v>12.132199999999999</v>
      </c>
      <c r="D15" s="65">
        <f>VLOOKUP($A15,'Return Data'!$B$7:$R$2292,5,0)</f>
        <v>3.3096999999999999</v>
      </c>
      <c r="E15" s="66">
        <f t="shared" si="0"/>
        <v>9</v>
      </c>
      <c r="F15" s="65">
        <f>VLOOKUP($A15,'Return Data'!$B$7:$R$2292,6,0)</f>
        <v>4.9158999999999997</v>
      </c>
      <c r="G15" s="66">
        <f t="shared" si="1"/>
        <v>3</v>
      </c>
      <c r="H15" s="65">
        <f>VLOOKUP($A15,'Return Data'!$B$7:$R$2292,7,0)</f>
        <v>3.871</v>
      </c>
      <c r="I15" s="66">
        <f t="shared" si="2"/>
        <v>4</v>
      </c>
      <c r="J15" s="65">
        <f>VLOOKUP($A15,'Return Data'!$B$7:$R$2292,8,0)</f>
        <v>3.4346000000000001</v>
      </c>
      <c r="K15" s="66">
        <f t="shared" si="3"/>
        <v>5</v>
      </c>
      <c r="L15" s="65">
        <f>VLOOKUP($A15,'Return Data'!$B$7:$R$2292,9,0)</f>
        <v>3.8934000000000002</v>
      </c>
      <c r="M15" s="66">
        <f t="shared" si="4"/>
        <v>7</v>
      </c>
      <c r="N15" s="65">
        <f>VLOOKUP($A15,'Return Data'!$B$7:$R$2292,10,0)</f>
        <v>2.944</v>
      </c>
      <c r="O15" s="66">
        <f t="shared" si="5"/>
        <v>13</v>
      </c>
      <c r="P15" s="65">
        <f>VLOOKUP($A15,'Return Data'!$B$7:$R$2292,11,0)</f>
        <v>3.4876999999999998</v>
      </c>
      <c r="Q15" s="66">
        <f t="shared" si="6"/>
        <v>10</v>
      </c>
      <c r="R15" s="65">
        <f>VLOOKUP($A15,'Return Data'!$B$7:$R$2292,12,0)</f>
        <v>3.7134999999999998</v>
      </c>
      <c r="S15" s="66">
        <f t="shared" si="7"/>
        <v>8</v>
      </c>
      <c r="T15" s="65">
        <f>VLOOKUP($A15,'Return Data'!$B$7:$R$2292,13,0)</f>
        <v>3.5638999999999998</v>
      </c>
      <c r="U15" s="66">
        <f t="shared" si="8"/>
        <v>9</v>
      </c>
      <c r="V15" s="65">
        <f>VLOOKUP($A15,'Return Data'!$B$7:$R$2292,17,0)</f>
        <v>5.0175999999999998</v>
      </c>
      <c r="W15" s="66">
        <f t="shared" si="9"/>
        <v>6</v>
      </c>
      <c r="X15" s="65"/>
      <c r="Y15" s="66"/>
      <c r="Z15" s="65">
        <f>VLOOKUP($A15,'Return Data'!$B$7:$R$2292,16,0)</f>
        <v>6.2370999999999999</v>
      </c>
      <c r="AA15" s="67">
        <f t="shared" si="10"/>
        <v>14</v>
      </c>
    </row>
    <row r="16" spans="1:27" x14ac:dyDescent="0.3">
      <c r="A16" s="63" t="s">
        <v>1508</v>
      </c>
      <c r="B16" s="64">
        <f>VLOOKUP($A16,'Return Data'!$B$7:$R$2292,3,0)</f>
        <v>44533</v>
      </c>
      <c r="C16" s="65">
        <f>VLOOKUP($A16,'Return Data'!$B$7:$R$2292,4,0)</f>
        <v>1082.9058</v>
      </c>
      <c r="D16" s="65">
        <f>VLOOKUP($A16,'Return Data'!$B$7:$R$2292,5,0)</f>
        <v>3.2765</v>
      </c>
      <c r="E16" s="66">
        <f t="shared" si="0"/>
        <v>11</v>
      </c>
      <c r="F16" s="65">
        <f>VLOOKUP($A16,'Return Data'!$B$7:$R$2292,6,0)</f>
        <v>3.8896999999999999</v>
      </c>
      <c r="G16" s="66">
        <f t="shared" si="1"/>
        <v>7</v>
      </c>
      <c r="H16" s="65">
        <f>VLOOKUP($A16,'Return Data'!$B$7:$R$2292,7,0)</f>
        <v>3.7281</v>
      </c>
      <c r="I16" s="66">
        <f t="shared" si="2"/>
        <v>6</v>
      </c>
      <c r="J16" s="65">
        <f>VLOOKUP($A16,'Return Data'!$B$7:$R$2292,8,0)</f>
        <v>3.5920000000000001</v>
      </c>
      <c r="K16" s="66">
        <f t="shared" si="3"/>
        <v>3</v>
      </c>
      <c r="L16" s="65">
        <f>VLOOKUP($A16,'Return Data'!$B$7:$R$2292,9,0)</f>
        <v>4.1182999999999996</v>
      </c>
      <c r="M16" s="66">
        <f t="shared" si="4"/>
        <v>3</v>
      </c>
      <c r="N16" s="65">
        <f>VLOOKUP($A16,'Return Data'!$B$7:$R$2292,10,0)</f>
        <v>3.0644999999999998</v>
      </c>
      <c r="O16" s="66">
        <f t="shared" si="5"/>
        <v>9</v>
      </c>
      <c r="P16" s="65">
        <f>VLOOKUP($A16,'Return Data'!$B$7:$R$2292,11,0)</f>
        <v>3.5124</v>
      </c>
      <c r="Q16" s="66">
        <f t="shared" si="6"/>
        <v>9</v>
      </c>
      <c r="R16" s="65">
        <f>VLOOKUP($A16,'Return Data'!$B$7:$R$2292,12,0)</f>
        <v>3.6189</v>
      </c>
      <c r="S16" s="66">
        <f t="shared" si="7"/>
        <v>9</v>
      </c>
      <c r="T16" s="65">
        <f>VLOOKUP($A16,'Return Data'!$B$7:$R$2292,13,0)</f>
        <v>3.4691999999999998</v>
      </c>
      <c r="U16" s="66">
        <f t="shared" si="8"/>
        <v>10</v>
      </c>
      <c r="V16" s="65"/>
      <c r="W16" s="66"/>
      <c r="X16" s="65"/>
      <c r="Y16" s="66"/>
      <c r="Z16" s="65">
        <f>VLOOKUP($A16,'Return Data'!$B$7:$R$2292,16,0)</f>
        <v>4.4077000000000002</v>
      </c>
      <c r="AA16" s="67">
        <f t="shared" si="10"/>
        <v>22</v>
      </c>
    </row>
    <row r="17" spans="1:27" x14ac:dyDescent="0.3">
      <c r="A17" s="63" t="s">
        <v>1509</v>
      </c>
      <c r="B17" s="64">
        <f>VLOOKUP($A17,'Return Data'!$B$7:$R$2292,3,0)</f>
        <v>44533</v>
      </c>
      <c r="C17" s="65">
        <f>VLOOKUP($A17,'Return Data'!$B$7:$R$2292,4,0)</f>
        <v>22.1462</v>
      </c>
      <c r="D17" s="65">
        <f>VLOOKUP($A17,'Return Data'!$B$7:$R$2292,5,0)</f>
        <v>3.4613999999999998</v>
      </c>
      <c r="E17" s="66">
        <f t="shared" si="0"/>
        <v>7</v>
      </c>
      <c r="F17" s="65">
        <f>VLOOKUP($A17,'Return Data'!$B$7:$R$2292,6,0)</f>
        <v>3.3521000000000001</v>
      </c>
      <c r="G17" s="66">
        <f t="shared" si="1"/>
        <v>15</v>
      </c>
      <c r="H17" s="65">
        <f>VLOOKUP($A17,'Return Data'!$B$7:$R$2292,7,0)</f>
        <v>3.6048</v>
      </c>
      <c r="I17" s="66">
        <f t="shared" si="2"/>
        <v>8</v>
      </c>
      <c r="J17" s="65">
        <f>VLOOKUP($A17,'Return Data'!$B$7:$R$2292,8,0)</f>
        <v>3.3557999999999999</v>
      </c>
      <c r="K17" s="66">
        <f t="shared" si="3"/>
        <v>8</v>
      </c>
      <c r="L17" s="65">
        <f>VLOOKUP($A17,'Return Data'!$B$7:$R$2292,9,0)</f>
        <v>3.8081</v>
      </c>
      <c r="M17" s="66">
        <f t="shared" si="4"/>
        <v>9</v>
      </c>
      <c r="N17" s="65">
        <f>VLOOKUP($A17,'Return Data'!$B$7:$R$2292,10,0)</f>
        <v>3.3033000000000001</v>
      </c>
      <c r="O17" s="66">
        <f t="shared" si="5"/>
        <v>5</v>
      </c>
      <c r="P17" s="65">
        <f>VLOOKUP($A17,'Return Data'!$B$7:$R$2292,11,0)</f>
        <v>3.8052000000000001</v>
      </c>
      <c r="Q17" s="66">
        <f t="shared" si="6"/>
        <v>7</v>
      </c>
      <c r="R17" s="65">
        <f>VLOOKUP($A17,'Return Data'!$B$7:$R$2292,12,0)</f>
        <v>4.0808999999999997</v>
      </c>
      <c r="S17" s="66">
        <f t="shared" si="7"/>
        <v>5</v>
      </c>
      <c r="T17" s="65">
        <f>VLOOKUP($A17,'Return Data'!$B$7:$R$2292,13,0)</f>
        <v>4.0021000000000004</v>
      </c>
      <c r="U17" s="66">
        <f t="shared" si="8"/>
        <v>5</v>
      </c>
      <c r="V17" s="65">
        <f>VLOOKUP($A17,'Return Data'!$B$7:$R$2292,17,0)</f>
        <v>5.3428000000000004</v>
      </c>
      <c r="W17" s="66">
        <f t="shared" si="9"/>
        <v>5</v>
      </c>
      <c r="X17" s="65">
        <f>VLOOKUP($A17,'Return Data'!$B$7:$R$2292,14,0)</f>
        <v>6.4630000000000001</v>
      </c>
      <c r="Y17" s="66">
        <f t="shared" si="11"/>
        <v>4</v>
      </c>
      <c r="Z17" s="65">
        <f>VLOOKUP($A17,'Return Data'!$B$7:$R$2292,16,0)</f>
        <v>7.7934000000000001</v>
      </c>
      <c r="AA17" s="67">
        <f t="shared" si="10"/>
        <v>3</v>
      </c>
    </row>
    <row r="18" spans="1:27" x14ac:dyDescent="0.3">
      <c r="A18" s="63" t="s">
        <v>1511</v>
      </c>
      <c r="B18" s="64">
        <f>VLOOKUP($A18,'Return Data'!$B$7:$R$2292,3,0)</f>
        <v>44533</v>
      </c>
      <c r="C18" s="65">
        <f>VLOOKUP($A18,'Return Data'!$B$7:$R$2292,4,0)</f>
        <v>2228.9367999999999</v>
      </c>
      <c r="D18" s="65">
        <f>VLOOKUP($A18,'Return Data'!$B$7:$R$2292,5,0)</f>
        <v>3.5390999999999999</v>
      </c>
      <c r="E18" s="66">
        <f t="shared" si="0"/>
        <v>6</v>
      </c>
      <c r="F18" s="65">
        <f>VLOOKUP($A18,'Return Data'!$B$7:$R$2292,6,0)</f>
        <v>4.2470999999999997</v>
      </c>
      <c r="G18" s="66">
        <f t="shared" si="1"/>
        <v>5</v>
      </c>
      <c r="H18" s="65">
        <f>VLOOKUP($A18,'Return Data'!$B$7:$R$2292,7,0)</f>
        <v>3.3624000000000001</v>
      </c>
      <c r="I18" s="66">
        <f t="shared" si="2"/>
        <v>11</v>
      </c>
      <c r="J18" s="65">
        <f>VLOOKUP($A18,'Return Data'!$B$7:$R$2292,8,0)</f>
        <v>3.4855</v>
      </c>
      <c r="K18" s="66">
        <f t="shared" si="3"/>
        <v>4</v>
      </c>
      <c r="L18" s="65">
        <f>VLOOKUP($A18,'Return Data'!$B$7:$R$2292,9,0)</f>
        <v>3.7479</v>
      </c>
      <c r="M18" s="66">
        <f t="shared" si="4"/>
        <v>12</v>
      </c>
      <c r="N18" s="65">
        <f>VLOOKUP($A18,'Return Data'!$B$7:$R$2292,10,0)</f>
        <v>5.4797000000000002</v>
      </c>
      <c r="O18" s="66">
        <f t="shared" si="5"/>
        <v>3</v>
      </c>
      <c r="P18" s="65">
        <f>VLOOKUP($A18,'Return Data'!$B$7:$R$2292,11,0)</f>
        <v>4.5031999999999996</v>
      </c>
      <c r="Q18" s="66">
        <f t="shared" si="6"/>
        <v>4</v>
      </c>
      <c r="R18" s="65">
        <f>VLOOKUP($A18,'Return Data'!$B$7:$R$2292,12,0)</f>
        <v>4.0279999999999996</v>
      </c>
      <c r="S18" s="66">
        <f t="shared" si="7"/>
        <v>6</v>
      </c>
      <c r="T18" s="65">
        <f>VLOOKUP($A18,'Return Data'!$B$7:$R$2292,13,0)</f>
        <v>4.0213999999999999</v>
      </c>
      <c r="U18" s="66">
        <f t="shared" si="8"/>
        <v>4</v>
      </c>
      <c r="V18" s="65">
        <f>VLOOKUP($A18,'Return Data'!$B$7:$R$2292,17,0)</f>
        <v>4.5913000000000004</v>
      </c>
      <c r="W18" s="66">
        <f t="shared" si="9"/>
        <v>8</v>
      </c>
      <c r="X18" s="65">
        <f>VLOOKUP($A18,'Return Data'!$B$7:$R$2292,14,0)</f>
        <v>5.4652000000000003</v>
      </c>
      <c r="Y18" s="66">
        <f t="shared" si="11"/>
        <v>8</v>
      </c>
      <c r="Z18" s="65">
        <f>VLOOKUP($A18,'Return Data'!$B$7:$R$2292,16,0)</f>
        <v>7.3795000000000002</v>
      </c>
      <c r="AA18" s="67">
        <f t="shared" si="10"/>
        <v>6</v>
      </c>
    </row>
    <row r="19" spans="1:27" x14ac:dyDescent="0.3">
      <c r="A19" s="63" t="s">
        <v>1514</v>
      </c>
      <c r="B19" s="64">
        <f>VLOOKUP($A19,'Return Data'!$B$7:$R$2292,3,0)</f>
        <v>44533</v>
      </c>
      <c r="C19" s="65">
        <f>VLOOKUP($A19,'Return Data'!$B$7:$R$2292,4,0)</f>
        <v>12.1889</v>
      </c>
      <c r="D19" s="65">
        <f>VLOOKUP($A19,'Return Data'!$B$7:$R$2292,5,0)</f>
        <v>2.9948000000000001</v>
      </c>
      <c r="E19" s="66">
        <f t="shared" si="0"/>
        <v>14</v>
      </c>
      <c r="F19" s="65">
        <f>VLOOKUP($A19,'Return Data'!$B$7:$R$2292,6,0)</f>
        <v>4.3936000000000002</v>
      </c>
      <c r="G19" s="66">
        <f t="shared" si="1"/>
        <v>4</v>
      </c>
      <c r="H19" s="65">
        <f>VLOOKUP($A19,'Return Data'!$B$7:$R$2292,7,0)</f>
        <v>4.1957000000000004</v>
      </c>
      <c r="I19" s="66">
        <f t="shared" si="2"/>
        <v>2</v>
      </c>
      <c r="J19" s="65">
        <f>VLOOKUP($A19,'Return Data'!$B$7:$R$2292,8,0)</f>
        <v>3.6787999999999998</v>
      </c>
      <c r="K19" s="66">
        <f t="shared" si="3"/>
        <v>2</v>
      </c>
      <c r="L19" s="65">
        <f>VLOOKUP($A19,'Return Data'!$B$7:$R$2292,9,0)</f>
        <v>4.0159000000000002</v>
      </c>
      <c r="M19" s="66">
        <f t="shared" si="4"/>
        <v>5</v>
      </c>
      <c r="N19" s="65">
        <f>VLOOKUP($A19,'Return Data'!$B$7:$R$2292,10,0)</f>
        <v>2.9401999999999999</v>
      </c>
      <c r="O19" s="66">
        <f t="shared" si="5"/>
        <v>14</v>
      </c>
      <c r="P19" s="65">
        <f>VLOOKUP($A19,'Return Data'!$B$7:$R$2292,11,0)</f>
        <v>3.3104</v>
      </c>
      <c r="Q19" s="66">
        <f t="shared" si="6"/>
        <v>14</v>
      </c>
      <c r="R19" s="65">
        <f>VLOOKUP($A19,'Return Data'!$B$7:$R$2292,12,0)</f>
        <v>3.4443000000000001</v>
      </c>
      <c r="S19" s="66">
        <f t="shared" si="7"/>
        <v>13</v>
      </c>
      <c r="T19" s="65">
        <f>VLOOKUP($A19,'Return Data'!$B$7:$R$2292,13,0)</f>
        <v>3.2844000000000002</v>
      </c>
      <c r="U19" s="66">
        <f t="shared" si="8"/>
        <v>13</v>
      </c>
      <c r="V19" s="65">
        <f>VLOOKUP($A19,'Return Data'!$B$7:$R$2292,17,0)</f>
        <v>4.5075000000000003</v>
      </c>
      <c r="W19" s="66">
        <f t="shared" si="9"/>
        <v>10</v>
      </c>
      <c r="X19" s="65"/>
      <c r="Y19" s="66"/>
      <c r="Z19" s="65">
        <f>VLOOKUP($A19,'Return Data'!$B$7:$R$2292,16,0)</f>
        <v>6.0296000000000003</v>
      </c>
      <c r="AA19" s="67">
        <f t="shared" si="10"/>
        <v>16</v>
      </c>
    </row>
    <row r="20" spans="1:27" x14ac:dyDescent="0.3">
      <c r="A20" s="63" t="s">
        <v>1517</v>
      </c>
      <c r="B20" s="64">
        <f>VLOOKUP($A20,'Return Data'!$B$7:$R$2292,3,0)</f>
        <v>44533</v>
      </c>
      <c r="C20" s="65">
        <f>VLOOKUP($A20,'Return Data'!$B$7:$R$2292,4,0)</f>
        <v>2173.8110999999999</v>
      </c>
      <c r="D20" s="65">
        <f>VLOOKUP($A20,'Return Data'!$B$7:$R$2292,5,0)</f>
        <v>2.5640999999999998</v>
      </c>
      <c r="E20" s="66">
        <f t="shared" si="0"/>
        <v>18</v>
      </c>
      <c r="F20" s="65">
        <f>VLOOKUP($A20,'Return Data'!$B$7:$R$2292,6,0)</f>
        <v>3.4828000000000001</v>
      </c>
      <c r="G20" s="66">
        <f t="shared" si="1"/>
        <v>13</v>
      </c>
      <c r="H20" s="65">
        <f>VLOOKUP($A20,'Return Data'!$B$7:$R$2292,7,0)</f>
        <v>3.0497999999999998</v>
      </c>
      <c r="I20" s="66">
        <f t="shared" si="2"/>
        <v>16</v>
      </c>
      <c r="J20" s="65">
        <f>VLOOKUP($A20,'Return Data'!$B$7:$R$2292,8,0)</f>
        <v>2.8654000000000002</v>
      </c>
      <c r="K20" s="66">
        <f t="shared" si="3"/>
        <v>18</v>
      </c>
      <c r="L20" s="65">
        <f>VLOOKUP($A20,'Return Data'!$B$7:$R$2292,9,0)</f>
        <v>3.4579</v>
      </c>
      <c r="M20" s="66">
        <f t="shared" si="4"/>
        <v>15</v>
      </c>
      <c r="N20" s="65">
        <f>VLOOKUP($A20,'Return Data'!$B$7:$R$2292,10,0)</f>
        <v>2.4866999999999999</v>
      </c>
      <c r="O20" s="66">
        <f t="shared" si="5"/>
        <v>21</v>
      </c>
      <c r="P20" s="65">
        <f>VLOOKUP($A20,'Return Data'!$B$7:$R$2292,11,0)</f>
        <v>3.0009999999999999</v>
      </c>
      <c r="Q20" s="66">
        <f t="shared" si="6"/>
        <v>20</v>
      </c>
      <c r="R20" s="65">
        <f>VLOOKUP($A20,'Return Data'!$B$7:$R$2292,12,0)</f>
        <v>3.1225000000000001</v>
      </c>
      <c r="S20" s="66">
        <f t="shared" si="7"/>
        <v>21</v>
      </c>
      <c r="T20" s="65">
        <f>VLOOKUP($A20,'Return Data'!$B$7:$R$2292,13,0)</f>
        <v>3.0244</v>
      </c>
      <c r="U20" s="66">
        <f t="shared" si="8"/>
        <v>21</v>
      </c>
      <c r="V20" s="65">
        <f>VLOOKUP($A20,'Return Data'!$B$7:$R$2292,17,0)</f>
        <v>4.0956999999999999</v>
      </c>
      <c r="W20" s="66">
        <f t="shared" si="9"/>
        <v>15</v>
      </c>
      <c r="X20" s="65">
        <f>VLOOKUP($A20,'Return Data'!$B$7:$R$2292,14,0)</f>
        <v>5.3939000000000004</v>
      </c>
      <c r="Y20" s="66">
        <f t="shared" si="11"/>
        <v>9</v>
      </c>
      <c r="Z20" s="65">
        <f>VLOOKUP($A20,'Return Data'!$B$7:$R$2292,16,0)</f>
        <v>7.3596000000000004</v>
      </c>
      <c r="AA20" s="67">
        <f t="shared" si="10"/>
        <v>7</v>
      </c>
    </row>
    <row r="21" spans="1:27" x14ac:dyDescent="0.3">
      <c r="A21" s="63" t="s">
        <v>1521</v>
      </c>
      <c r="B21" s="64">
        <f>VLOOKUP($A21,'Return Data'!$B$7:$R$2292,3,0)</f>
        <v>44533</v>
      </c>
      <c r="C21" s="65">
        <f>VLOOKUP($A21,'Return Data'!$B$7:$R$2292,4,0)</f>
        <v>34.464799999999997</v>
      </c>
      <c r="D21" s="65">
        <f>VLOOKUP($A21,'Return Data'!$B$7:$R$2292,5,0)</f>
        <v>1.3768</v>
      </c>
      <c r="E21" s="66">
        <f t="shared" si="0"/>
        <v>25</v>
      </c>
      <c r="F21" s="65">
        <f>VLOOKUP($A21,'Return Data'!$B$7:$R$2292,6,0)</f>
        <v>2.5775999999999999</v>
      </c>
      <c r="G21" s="66">
        <f t="shared" si="1"/>
        <v>24</v>
      </c>
      <c r="H21" s="65">
        <f>VLOOKUP($A21,'Return Data'!$B$7:$R$2292,7,0)</f>
        <v>2.5733000000000001</v>
      </c>
      <c r="I21" s="66">
        <f t="shared" si="2"/>
        <v>24</v>
      </c>
      <c r="J21" s="65">
        <f>VLOOKUP($A21,'Return Data'!$B$7:$R$2292,8,0)</f>
        <v>2.4666000000000001</v>
      </c>
      <c r="K21" s="66">
        <f t="shared" si="3"/>
        <v>23</v>
      </c>
      <c r="L21" s="65">
        <f>VLOOKUP($A21,'Return Data'!$B$7:$R$2292,9,0)</f>
        <v>3.4232999999999998</v>
      </c>
      <c r="M21" s="66">
        <f t="shared" si="4"/>
        <v>17</v>
      </c>
      <c r="N21" s="65">
        <f>VLOOKUP($A21,'Return Data'!$B$7:$R$2292,10,0)</f>
        <v>2.6852999999999998</v>
      </c>
      <c r="O21" s="66">
        <f t="shared" si="5"/>
        <v>18</v>
      </c>
      <c r="P21" s="65">
        <f>VLOOKUP($A21,'Return Data'!$B$7:$R$2292,11,0)</f>
        <v>3.2141999999999999</v>
      </c>
      <c r="Q21" s="66">
        <f t="shared" si="6"/>
        <v>16</v>
      </c>
      <c r="R21" s="65">
        <f>VLOOKUP($A21,'Return Data'!$B$7:$R$2292,12,0)</f>
        <v>3.3359999999999999</v>
      </c>
      <c r="S21" s="66">
        <f t="shared" si="7"/>
        <v>15</v>
      </c>
      <c r="T21" s="65">
        <f>VLOOKUP($A21,'Return Data'!$B$7:$R$2292,13,0)</f>
        <v>3.1899000000000002</v>
      </c>
      <c r="U21" s="66">
        <f t="shared" si="8"/>
        <v>17</v>
      </c>
      <c r="V21" s="65">
        <f>VLOOKUP($A21,'Return Data'!$B$7:$R$2292,17,0)</f>
        <v>4.5435999999999996</v>
      </c>
      <c r="W21" s="66">
        <f t="shared" si="9"/>
        <v>9</v>
      </c>
      <c r="X21" s="65">
        <f>VLOOKUP($A21,'Return Data'!$B$7:$R$2292,14,0)</f>
        <v>5.7569999999999997</v>
      </c>
      <c r="Y21" s="66">
        <f t="shared" si="11"/>
        <v>6</v>
      </c>
      <c r="Z21" s="65">
        <f>VLOOKUP($A21,'Return Data'!$B$7:$R$2292,16,0)</f>
        <v>7.4063999999999997</v>
      </c>
      <c r="AA21" s="67">
        <f t="shared" si="10"/>
        <v>5</v>
      </c>
    </row>
    <row r="22" spans="1:27" x14ac:dyDescent="0.3">
      <c r="A22" s="63" t="s">
        <v>1523</v>
      </c>
      <c r="B22" s="64">
        <f>VLOOKUP($A22,'Return Data'!$B$7:$R$2292,3,0)</f>
        <v>44533</v>
      </c>
      <c r="C22" s="65">
        <f>VLOOKUP($A22,'Return Data'!$B$7:$R$2292,4,0)</f>
        <v>35.004300000000001</v>
      </c>
      <c r="D22" s="65">
        <f>VLOOKUP($A22,'Return Data'!$B$7:$R$2292,5,0)</f>
        <v>3.4413</v>
      </c>
      <c r="E22" s="66">
        <f t="shared" si="0"/>
        <v>8</v>
      </c>
      <c r="F22" s="65">
        <f>VLOOKUP($A22,'Return Data'!$B$7:$R$2292,6,0)</f>
        <v>3.6158999999999999</v>
      </c>
      <c r="G22" s="66">
        <f t="shared" si="1"/>
        <v>10</v>
      </c>
      <c r="H22" s="65">
        <f>VLOOKUP($A22,'Return Data'!$B$7:$R$2292,7,0)</f>
        <v>3.6372</v>
      </c>
      <c r="I22" s="66">
        <f t="shared" si="2"/>
        <v>7</v>
      </c>
      <c r="J22" s="65">
        <f>VLOOKUP($A22,'Return Data'!$B$7:$R$2292,8,0)</f>
        <v>3.4041000000000001</v>
      </c>
      <c r="K22" s="66">
        <f t="shared" si="3"/>
        <v>7</v>
      </c>
      <c r="L22" s="65">
        <f>VLOOKUP($A22,'Return Data'!$B$7:$R$2292,9,0)</f>
        <v>3.8039000000000001</v>
      </c>
      <c r="M22" s="66">
        <f t="shared" si="4"/>
        <v>10</v>
      </c>
      <c r="N22" s="65">
        <f>VLOOKUP($A22,'Return Data'!$B$7:$R$2292,10,0)</f>
        <v>3.0306000000000002</v>
      </c>
      <c r="O22" s="66">
        <f t="shared" si="5"/>
        <v>11</v>
      </c>
      <c r="P22" s="65">
        <f>VLOOKUP($A22,'Return Data'!$B$7:$R$2292,11,0)</f>
        <v>3.3517000000000001</v>
      </c>
      <c r="Q22" s="66">
        <f t="shared" si="6"/>
        <v>12</v>
      </c>
      <c r="R22" s="65">
        <f>VLOOKUP($A22,'Return Data'!$B$7:$R$2292,12,0)</f>
        <v>3.4390999999999998</v>
      </c>
      <c r="S22" s="66">
        <f t="shared" si="7"/>
        <v>14</v>
      </c>
      <c r="T22" s="65">
        <f>VLOOKUP($A22,'Return Data'!$B$7:$R$2292,13,0)</f>
        <v>3.3331</v>
      </c>
      <c r="U22" s="66">
        <f t="shared" si="8"/>
        <v>12</v>
      </c>
      <c r="V22" s="65">
        <f>VLOOKUP($A22,'Return Data'!$B$7:$R$2292,17,0)</f>
        <v>4.4630999999999998</v>
      </c>
      <c r="W22" s="66">
        <f t="shared" si="9"/>
        <v>12</v>
      </c>
      <c r="X22" s="65">
        <f>VLOOKUP($A22,'Return Data'!$B$7:$R$2292,14,0)</f>
        <v>5.6289999999999996</v>
      </c>
      <c r="Y22" s="66">
        <f t="shared" si="11"/>
        <v>7</v>
      </c>
      <c r="Z22" s="65">
        <f>VLOOKUP($A22,'Return Data'!$B$7:$R$2292,16,0)</f>
        <v>3.8285999999999998</v>
      </c>
      <c r="AA22" s="67">
        <f t="shared" si="10"/>
        <v>27</v>
      </c>
    </row>
    <row r="23" spans="1:27" x14ac:dyDescent="0.3">
      <c r="A23" s="63" t="s">
        <v>1526</v>
      </c>
      <c r="B23" s="64">
        <f>VLOOKUP($A23,'Return Data'!$B$7:$R$2292,3,0)</f>
        <v>44533</v>
      </c>
      <c r="C23" s="65">
        <f>VLOOKUP($A23,'Return Data'!$B$7:$R$2292,4,0)</f>
        <v>1079.204</v>
      </c>
      <c r="D23" s="65">
        <f>VLOOKUP($A23,'Return Data'!$B$7:$R$2292,5,0)</f>
        <v>3.7172999999999998</v>
      </c>
      <c r="E23" s="66">
        <f t="shared" si="0"/>
        <v>3</v>
      </c>
      <c r="F23" s="65">
        <f>VLOOKUP($A23,'Return Data'!$B$7:$R$2292,6,0)</f>
        <v>3.0017999999999998</v>
      </c>
      <c r="G23" s="66">
        <f t="shared" si="1"/>
        <v>21</v>
      </c>
      <c r="H23" s="65">
        <f>VLOOKUP($A23,'Return Data'!$B$7:$R$2292,7,0)</f>
        <v>3.3761000000000001</v>
      </c>
      <c r="I23" s="66">
        <f t="shared" si="2"/>
        <v>10</v>
      </c>
      <c r="J23" s="65">
        <f>VLOOKUP($A23,'Return Data'!$B$7:$R$2292,8,0)</f>
        <v>3.3102</v>
      </c>
      <c r="K23" s="66">
        <f t="shared" si="3"/>
        <v>10</v>
      </c>
      <c r="L23" s="65">
        <f>VLOOKUP($A23,'Return Data'!$B$7:$R$2292,9,0)</f>
        <v>3.5975999999999999</v>
      </c>
      <c r="M23" s="66">
        <f t="shared" si="4"/>
        <v>13</v>
      </c>
      <c r="N23" s="65">
        <f>VLOOKUP($A23,'Return Data'!$B$7:$R$2292,10,0)</f>
        <v>3.0529999999999999</v>
      </c>
      <c r="O23" s="66">
        <f t="shared" si="5"/>
        <v>10</v>
      </c>
      <c r="P23" s="65">
        <f>VLOOKUP($A23,'Return Data'!$B$7:$R$2292,11,0)</f>
        <v>3.2633999999999999</v>
      </c>
      <c r="Q23" s="66">
        <f t="shared" si="6"/>
        <v>15</v>
      </c>
      <c r="R23" s="65">
        <f>VLOOKUP($A23,'Return Data'!$B$7:$R$2292,12,0)</f>
        <v>3.2725</v>
      </c>
      <c r="S23" s="66">
        <f t="shared" si="7"/>
        <v>17</v>
      </c>
      <c r="T23" s="65">
        <f>VLOOKUP($A23,'Return Data'!$B$7:$R$2292,13,0)</f>
        <v>3.1999</v>
      </c>
      <c r="U23" s="66">
        <f t="shared" si="8"/>
        <v>16</v>
      </c>
      <c r="V23" s="65"/>
      <c r="W23" s="66"/>
      <c r="X23" s="65"/>
      <c r="Y23" s="66"/>
      <c r="Z23" s="65">
        <f>VLOOKUP($A23,'Return Data'!$B$7:$R$2292,16,0)</f>
        <v>3.8471000000000002</v>
      </c>
      <c r="AA23" s="67">
        <f t="shared" si="10"/>
        <v>26</v>
      </c>
    </row>
    <row r="24" spans="1:27" x14ac:dyDescent="0.3">
      <c r="A24" s="63" t="s">
        <v>1528</v>
      </c>
      <c r="B24" s="64">
        <f>VLOOKUP($A24,'Return Data'!$B$7:$R$2292,3,0)</f>
        <v>44533</v>
      </c>
      <c r="C24" s="65">
        <f>VLOOKUP($A24,'Return Data'!$B$7:$R$2292,4,0)</f>
        <v>1105.2846999999999</v>
      </c>
      <c r="D24" s="65">
        <f>VLOOKUP($A24,'Return Data'!$B$7:$R$2292,5,0)</f>
        <v>3.2827999999999999</v>
      </c>
      <c r="E24" s="66">
        <f t="shared" si="0"/>
        <v>10</v>
      </c>
      <c r="F24" s="65">
        <f>VLOOKUP($A24,'Return Data'!$B$7:$R$2292,6,0)</f>
        <v>3.3978999999999999</v>
      </c>
      <c r="G24" s="66">
        <f t="shared" si="1"/>
        <v>14</v>
      </c>
      <c r="H24" s="65">
        <f>VLOOKUP($A24,'Return Data'!$B$7:$R$2292,7,0)</f>
        <v>3.3172000000000001</v>
      </c>
      <c r="I24" s="66">
        <f t="shared" si="2"/>
        <v>12</v>
      </c>
      <c r="J24" s="65">
        <f>VLOOKUP($A24,'Return Data'!$B$7:$R$2292,8,0)</f>
        <v>3.1745999999999999</v>
      </c>
      <c r="K24" s="66">
        <f t="shared" si="3"/>
        <v>11</v>
      </c>
      <c r="L24" s="65">
        <f>VLOOKUP($A24,'Return Data'!$B$7:$R$2292,9,0)</f>
        <v>3.5297999999999998</v>
      </c>
      <c r="M24" s="66">
        <f t="shared" si="4"/>
        <v>14</v>
      </c>
      <c r="N24" s="65">
        <f>VLOOKUP($A24,'Return Data'!$B$7:$R$2292,10,0)</f>
        <v>2.8130000000000002</v>
      </c>
      <c r="O24" s="66">
        <f t="shared" si="5"/>
        <v>16</v>
      </c>
      <c r="P24" s="65">
        <f>VLOOKUP($A24,'Return Data'!$B$7:$R$2292,11,0)</f>
        <v>3.3174000000000001</v>
      </c>
      <c r="Q24" s="66">
        <f t="shared" si="6"/>
        <v>13</v>
      </c>
      <c r="R24" s="65">
        <f>VLOOKUP($A24,'Return Data'!$B$7:$R$2292,12,0)</f>
        <v>3.4481999999999999</v>
      </c>
      <c r="S24" s="66">
        <f t="shared" si="7"/>
        <v>12</v>
      </c>
      <c r="T24" s="65">
        <f>VLOOKUP($A24,'Return Data'!$B$7:$R$2292,13,0)</f>
        <v>3.2675999999999998</v>
      </c>
      <c r="U24" s="66">
        <f t="shared" si="8"/>
        <v>15</v>
      </c>
      <c r="V24" s="65"/>
      <c r="W24" s="66"/>
      <c r="X24" s="65"/>
      <c r="Y24" s="66"/>
      <c r="Z24" s="65">
        <f>VLOOKUP($A24,'Return Data'!$B$7:$R$2292,16,0)</f>
        <v>4.8083999999999998</v>
      </c>
      <c r="AA24" s="67">
        <f t="shared" si="10"/>
        <v>21</v>
      </c>
    </row>
    <row r="25" spans="1:27" x14ac:dyDescent="0.3">
      <c r="A25" s="63" t="s">
        <v>1530</v>
      </c>
      <c r="B25" s="64">
        <f>VLOOKUP($A25,'Return Data'!$B$7:$R$2292,3,0)</f>
        <v>44533</v>
      </c>
      <c r="C25" s="65">
        <f>VLOOKUP($A25,'Return Data'!$B$7:$R$2292,4,0)</f>
        <v>13.7576</v>
      </c>
      <c r="D25" s="65">
        <f>VLOOKUP($A25,'Return Data'!$B$7:$R$2292,5,0)</f>
        <v>2.3879000000000001</v>
      </c>
      <c r="E25" s="66">
        <f t="shared" si="0"/>
        <v>19</v>
      </c>
      <c r="F25" s="65">
        <f>VLOOKUP($A25,'Return Data'!$B$7:$R$2292,6,0)</f>
        <v>0.70750000000000002</v>
      </c>
      <c r="G25" s="66">
        <f t="shared" si="1"/>
        <v>27</v>
      </c>
      <c r="H25" s="65">
        <f>VLOOKUP($A25,'Return Data'!$B$7:$R$2292,7,0)</f>
        <v>1.8199000000000001</v>
      </c>
      <c r="I25" s="66">
        <f t="shared" si="2"/>
        <v>27</v>
      </c>
      <c r="J25" s="65">
        <f>VLOOKUP($A25,'Return Data'!$B$7:$R$2292,8,0)</f>
        <v>1.9649000000000001</v>
      </c>
      <c r="K25" s="66">
        <f t="shared" si="3"/>
        <v>27</v>
      </c>
      <c r="L25" s="65">
        <f>VLOOKUP($A25,'Return Data'!$B$7:$R$2292,9,0)</f>
        <v>2.3925000000000001</v>
      </c>
      <c r="M25" s="66">
        <f t="shared" si="4"/>
        <v>27</v>
      </c>
      <c r="N25" s="65">
        <f>VLOOKUP($A25,'Return Data'!$B$7:$R$2292,10,0)</f>
        <v>2.1013000000000002</v>
      </c>
      <c r="O25" s="66">
        <f t="shared" si="5"/>
        <v>25</v>
      </c>
      <c r="P25" s="65">
        <f>VLOOKUP($A25,'Return Data'!$B$7:$R$2292,11,0)</f>
        <v>2.4270999999999998</v>
      </c>
      <c r="Q25" s="66">
        <f t="shared" si="6"/>
        <v>25</v>
      </c>
      <c r="R25" s="65">
        <f>VLOOKUP($A25,'Return Data'!$B$7:$R$2292,12,0)</f>
        <v>2.4135</v>
      </c>
      <c r="S25" s="66">
        <f t="shared" si="7"/>
        <v>26</v>
      </c>
      <c r="T25" s="65">
        <f>VLOOKUP($A25,'Return Data'!$B$7:$R$2292,13,0)</f>
        <v>2.4392999999999998</v>
      </c>
      <c r="U25" s="66">
        <f t="shared" si="8"/>
        <v>25</v>
      </c>
      <c r="V25" s="65">
        <f>VLOOKUP($A25,'Return Data'!$B$7:$R$2292,17,0)</f>
        <v>3.4323000000000001</v>
      </c>
      <c r="W25" s="66">
        <f t="shared" si="9"/>
        <v>20</v>
      </c>
      <c r="X25" s="65">
        <f>VLOOKUP($A25,'Return Data'!$B$7:$R$2292,14,0)</f>
        <v>1.595</v>
      </c>
      <c r="Y25" s="66">
        <f t="shared" si="11"/>
        <v>17</v>
      </c>
      <c r="Z25" s="65">
        <f>VLOOKUP($A25,'Return Data'!$B$7:$R$2292,16,0)</f>
        <v>3.9441000000000002</v>
      </c>
      <c r="AA25" s="67">
        <f t="shared" si="10"/>
        <v>25</v>
      </c>
    </row>
    <row r="26" spans="1:27" x14ac:dyDescent="0.3">
      <c r="A26" s="63" t="s">
        <v>2020</v>
      </c>
      <c r="B26" s="64">
        <f>VLOOKUP($A26,'Return Data'!$B$7:$R$2292,3,0)</f>
        <v>44533</v>
      </c>
      <c r="C26" s="65">
        <f>VLOOKUP($A26,'Return Data'!$B$7:$R$2292,4,0)</f>
        <v>2223.5972999999999</v>
      </c>
      <c r="D26" s="65">
        <f>VLOOKUP($A26,'Return Data'!$B$7:$R$2292,5,0)</f>
        <v>-0.22159999999999999</v>
      </c>
      <c r="E26" s="66">
        <f t="shared" si="0"/>
        <v>27</v>
      </c>
      <c r="F26" s="65">
        <f>VLOOKUP($A26,'Return Data'!$B$7:$R$2292,6,0)</f>
        <v>1.9060999999999999</v>
      </c>
      <c r="G26" s="66">
        <f t="shared" si="1"/>
        <v>26</v>
      </c>
      <c r="H26" s="65">
        <f>VLOOKUP($A26,'Return Data'!$B$7:$R$2292,7,0)</f>
        <v>1.9919</v>
      </c>
      <c r="I26" s="66">
        <f t="shared" si="2"/>
        <v>26</v>
      </c>
      <c r="J26" s="65">
        <f>VLOOKUP($A26,'Return Data'!$B$7:$R$2292,8,0)</f>
        <v>2.2368000000000001</v>
      </c>
      <c r="K26" s="66">
        <f t="shared" si="3"/>
        <v>26</v>
      </c>
      <c r="L26" s="65">
        <f>VLOOKUP($A26,'Return Data'!$B$7:$R$2292,9,0)</f>
        <v>2.6192000000000002</v>
      </c>
      <c r="M26" s="66">
        <f t="shared" si="4"/>
        <v>26</v>
      </c>
      <c r="N26" s="65">
        <f>VLOOKUP($A26,'Return Data'!$B$7:$R$2292,10,0)</f>
        <v>1.6749000000000001</v>
      </c>
      <c r="O26" s="66">
        <f t="shared" si="5"/>
        <v>27</v>
      </c>
      <c r="P26" s="65">
        <f>VLOOKUP($A26,'Return Data'!$B$7:$R$2292,11,0)</f>
        <v>1.9939</v>
      </c>
      <c r="Q26" s="66">
        <f t="shared" si="6"/>
        <v>27</v>
      </c>
      <c r="R26" s="65">
        <f>VLOOKUP($A26,'Return Data'!$B$7:$R$2292,12,0)</f>
        <v>2.0384000000000002</v>
      </c>
      <c r="S26" s="66">
        <f t="shared" si="7"/>
        <v>27</v>
      </c>
      <c r="T26" s="65">
        <f>VLOOKUP($A26,'Return Data'!$B$7:$R$2292,13,0)</f>
        <v>1.8779999999999999</v>
      </c>
      <c r="U26" s="66">
        <f t="shared" si="8"/>
        <v>27</v>
      </c>
      <c r="V26" s="65">
        <f>VLOOKUP($A26,'Return Data'!$B$7:$R$2292,17,0)</f>
        <v>2.8879999999999999</v>
      </c>
      <c r="W26" s="66">
        <f t="shared" si="9"/>
        <v>22</v>
      </c>
      <c r="X26" s="65">
        <f>VLOOKUP($A26,'Return Data'!$B$7:$R$2292,14,0)</f>
        <v>4.0881999999999996</v>
      </c>
      <c r="Y26" s="66">
        <f t="shared" si="11"/>
        <v>16</v>
      </c>
      <c r="Z26" s="65">
        <f>VLOOKUP($A26,'Return Data'!$B$7:$R$2292,16,0)</f>
        <v>7.0102000000000002</v>
      </c>
      <c r="AA26" s="67">
        <f t="shared" si="10"/>
        <v>11</v>
      </c>
    </row>
    <row r="27" spans="1:27" x14ac:dyDescent="0.3">
      <c r="A27" s="63" t="s">
        <v>1531</v>
      </c>
      <c r="B27" s="64">
        <f>VLOOKUP($A27,'Return Data'!$B$7:$R$2292,3,0)</f>
        <v>44533</v>
      </c>
      <c r="C27" s="65">
        <f>VLOOKUP($A27,'Return Data'!$B$7:$R$2292,4,0)</f>
        <v>3236.6803</v>
      </c>
      <c r="D27" s="65">
        <f>VLOOKUP($A27,'Return Data'!$B$7:$R$2292,5,0)</f>
        <v>3.1387</v>
      </c>
      <c r="E27" s="66">
        <f t="shared" si="0"/>
        <v>13</v>
      </c>
      <c r="F27" s="65">
        <f>VLOOKUP($A27,'Return Data'!$B$7:$R$2292,6,0)</f>
        <v>4.93</v>
      </c>
      <c r="G27" s="66">
        <f t="shared" si="1"/>
        <v>2</v>
      </c>
      <c r="H27" s="65">
        <f>VLOOKUP($A27,'Return Data'!$B$7:$R$2292,7,0)</f>
        <v>3.8599000000000001</v>
      </c>
      <c r="I27" s="66">
        <f t="shared" si="2"/>
        <v>5</v>
      </c>
      <c r="J27" s="65">
        <f>VLOOKUP($A27,'Return Data'!$B$7:$R$2292,8,0)</f>
        <v>2.8367</v>
      </c>
      <c r="K27" s="66">
        <f t="shared" si="3"/>
        <v>19</v>
      </c>
      <c r="L27" s="65">
        <f>VLOOKUP($A27,'Return Data'!$B$7:$R$2292,9,0)</f>
        <v>3.8666</v>
      </c>
      <c r="M27" s="66">
        <f t="shared" si="4"/>
        <v>8</v>
      </c>
      <c r="N27" s="65">
        <f>VLOOKUP($A27,'Return Data'!$B$7:$R$2292,10,0)</f>
        <v>3.2785000000000002</v>
      </c>
      <c r="O27" s="66">
        <f t="shared" si="5"/>
        <v>7</v>
      </c>
      <c r="P27" s="65">
        <f>VLOOKUP($A27,'Return Data'!$B$7:$R$2292,11,0)</f>
        <v>10.895</v>
      </c>
      <c r="Q27" s="66">
        <f t="shared" si="6"/>
        <v>2</v>
      </c>
      <c r="R27" s="65">
        <f>VLOOKUP($A27,'Return Data'!$B$7:$R$2292,12,0)</f>
        <v>8.9819999999999993</v>
      </c>
      <c r="S27" s="66">
        <f t="shared" si="7"/>
        <v>2</v>
      </c>
      <c r="T27" s="65">
        <f>VLOOKUP($A27,'Return Data'!$B$7:$R$2292,13,0)</f>
        <v>7.7767999999999997</v>
      </c>
      <c r="U27" s="66">
        <f t="shared" si="8"/>
        <v>2</v>
      </c>
      <c r="V27" s="65">
        <f>VLOOKUP($A27,'Return Data'!$B$7:$R$2292,17,0)</f>
        <v>6.4066000000000001</v>
      </c>
      <c r="W27" s="66">
        <f t="shared" si="9"/>
        <v>2</v>
      </c>
      <c r="X27" s="65">
        <f>VLOOKUP($A27,'Return Data'!$B$7:$R$2292,14,0)</f>
        <v>4.5960999999999999</v>
      </c>
      <c r="Y27" s="66">
        <f t="shared" si="11"/>
        <v>14</v>
      </c>
      <c r="Z27" s="65">
        <f>VLOOKUP($A27,'Return Data'!$B$7:$R$2292,16,0)</f>
        <v>6.0468999999999999</v>
      </c>
      <c r="AA27" s="67">
        <f t="shared" si="10"/>
        <v>15</v>
      </c>
    </row>
    <row r="28" spans="1:27" x14ac:dyDescent="0.3">
      <c r="A28" s="63" t="s">
        <v>1535</v>
      </c>
      <c r="B28" s="64">
        <f>VLOOKUP($A28,'Return Data'!$B$7:$R$2292,3,0)</f>
        <v>44533</v>
      </c>
      <c r="C28" s="65">
        <f>VLOOKUP($A28,'Return Data'!$B$7:$R$2292,4,0)</f>
        <v>27.654199999999999</v>
      </c>
      <c r="D28" s="65">
        <f>VLOOKUP($A28,'Return Data'!$B$7:$R$2292,5,0)</f>
        <v>2.9039000000000001</v>
      </c>
      <c r="E28" s="66">
        <f t="shared" si="0"/>
        <v>16</v>
      </c>
      <c r="F28" s="65">
        <f>VLOOKUP($A28,'Return Data'!$B$7:$R$2292,6,0)</f>
        <v>3.0365000000000002</v>
      </c>
      <c r="G28" s="66">
        <f t="shared" si="1"/>
        <v>20</v>
      </c>
      <c r="H28" s="65">
        <f>VLOOKUP($A28,'Return Data'!$B$7:$R$2292,7,0)</f>
        <v>3.0564</v>
      </c>
      <c r="I28" s="66">
        <f t="shared" si="2"/>
        <v>15</v>
      </c>
      <c r="J28" s="65">
        <f>VLOOKUP($A28,'Return Data'!$B$7:$R$2292,8,0)</f>
        <v>3.0482999999999998</v>
      </c>
      <c r="K28" s="66">
        <f t="shared" si="3"/>
        <v>15</v>
      </c>
      <c r="L28" s="65">
        <f>VLOOKUP($A28,'Return Data'!$B$7:$R$2292,9,0)</f>
        <v>3.4192999999999998</v>
      </c>
      <c r="M28" s="66">
        <f t="shared" si="4"/>
        <v>18</v>
      </c>
      <c r="N28" s="65">
        <f>VLOOKUP($A28,'Return Data'!$B$7:$R$2292,10,0)</f>
        <v>2.6821999999999999</v>
      </c>
      <c r="O28" s="66">
        <f t="shared" si="5"/>
        <v>19</v>
      </c>
      <c r="P28" s="65">
        <f>VLOOKUP($A28,'Return Data'!$B$7:$R$2292,11,0)</f>
        <v>3.1928000000000001</v>
      </c>
      <c r="Q28" s="66">
        <f t="shared" si="6"/>
        <v>17</v>
      </c>
      <c r="R28" s="65">
        <f>VLOOKUP($A28,'Return Data'!$B$7:$R$2292,12,0)</f>
        <v>3.3302999999999998</v>
      </c>
      <c r="S28" s="66">
        <f t="shared" si="7"/>
        <v>16</v>
      </c>
      <c r="T28" s="65">
        <f>VLOOKUP($A28,'Return Data'!$B$7:$R$2292,13,0)</f>
        <v>3.2702</v>
      </c>
      <c r="U28" s="66">
        <f t="shared" si="8"/>
        <v>14</v>
      </c>
      <c r="V28" s="65">
        <f>VLOOKUP($A28,'Return Data'!$B$7:$R$2292,17,0)</f>
        <v>4.4943</v>
      </c>
      <c r="W28" s="66">
        <f t="shared" si="9"/>
        <v>11</v>
      </c>
      <c r="X28" s="65">
        <f>VLOOKUP($A28,'Return Data'!$B$7:$R$2292,14,0)</f>
        <v>7.7245999999999997</v>
      </c>
      <c r="Y28" s="66">
        <f t="shared" si="11"/>
        <v>2</v>
      </c>
      <c r="Z28" s="65">
        <f>VLOOKUP($A28,'Return Data'!$B$7:$R$2292,16,0)</f>
        <v>7.8715000000000002</v>
      </c>
      <c r="AA28" s="67">
        <f t="shared" si="10"/>
        <v>2</v>
      </c>
    </row>
    <row r="29" spans="1:27" x14ac:dyDescent="0.3">
      <c r="A29" s="63" t="s">
        <v>1537</v>
      </c>
      <c r="B29" s="64">
        <f>VLOOKUP($A29,'Return Data'!$B$7:$R$2292,3,0)</f>
        <v>44533</v>
      </c>
      <c r="C29" s="65">
        <f>VLOOKUP($A29,'Return Data'!$B$7:$R$2292,4,0)</f>
        <v>2216.2392</v>
      </c>
      <c r="D29" s="65">
        <f>VLOOKUP($A29,'Return Data'!$B$7:$R$2292,5,0)</f>
        <v>1.7985</v>
      </c>
      <c r="E29" s="66">
        <f t="shared" si="0"/>
        <v>23</v>
      </c>
      <c r="F29" s="65">
        <f>VLOOKUP($A29,'Return Data'!$B$7:$R$2292,6,0)</f>
        <v>2.3494999999999999</v>
      </c>
      <c r="G29" s="66">
        <f t="shared" si="1"/>
        <v>25</v>
      </c>
      <c r="H29" s="65">
        <f>VLOOKUP($A29,'Return Data'!$B$7:$R$2292,7,0)</f>
        <v>2.6377999999999999</v>
      </c>
      <c r="I29" s="66">
        <f t="shared" si="2"/>
        <v>23</v>
      </c>
      <c r="J29" s="65">
        <f>VLOOKUP($A29,'Return Data'!$B$7:$R$2292,8,0)</f>
        <v>2.2837999999999998</v>
      </c>
      <c r="K29" s="66">
        <f t="shared" si="3"/>
        <v>24</v>
      </c>
      <c r="L29" s="65">
        <f>VLOOKUP($A29,'Return Data'!$B$7:$R$2292,9,0)</f>
        <v>2.9678</v>
      </c>
      <c r="M29" s="66">
        <f t="shared" si="4"/>
        <v>22</v>
      </c>
      <c r="N29" s="65">
        <f>VLOOKUP($A29,'Return Data'!$B$7:$R$2292,10,0)</f>
        <v>2.2957999999999998</v>
      </c>
      <c r="O29" s="66">
        <f t="shared" si="5"/>
        <v>23</v>
      </c>
      <c r="P29" s="65">
        <f>VLOOKUP($A29,'Return Data'!$B$7:$R$2292,11,0)</f>
        <v>2.6695000000000002</v>
      </c>
      <c r="Q29" s="66">
        <f t="shared" si="6"/>
        <v>23</v>
      </c>
      <c r="R29" s="65">
        <f>VLOOKUP($A29,'Return Data'!$B$7:$R$2292,12,0)</f>
        <v>2.7778</v>
      </c>
      <c r="S29" s="66">
        <f t="shared" si="7"/>
        <v>23</v>
      </c>
      <c r="T29" s="65">
        <f>VLOOKUP($A29,'Return Data'!$B$7:$R$2292,13,0)</f>
        <v>2.6833</v>
      </c>
      <c r="U29" s="66">
        <f t="shared" si="8"/>
        <v>23</v>
      </c>
      <c r="V29" s="65">
        <f>VLOOKUP($A29,'Return Data'!$B$7:$R$2292,17,0)</f>
        <v>3.4015</v>
      </c>
      <c r="W29" s="66">
        <f t="shared" si="9"/>
        <v>21</v>
      </c>
      <c r="X29" s="65">
        <f>VLOOKUP($A29,'Return Data'!$B$7:$R$2292,14,0)</f>
        <v>4.5505000000000004</v>
      </c>
      <c r="Y29" s="66">
        <f t="shared" si="11"/>
        <v>15</v>
      </c>
      <c r="Z29" s="65">
        <f>VLOOKUP($A29,'Return Data'!$B$7:$R$2292,16,0)</f>
        <v>5.8738999999999999</v>
      </c>
      <c r="AA29" s="67">
        <f t="shared" si="10"/>
        <v>18</v>
      </c>
    </row>
    <row r="30" spans="1:27" x14ac:dyDescent="0.3">
      <c r="A30" s="63" t="s">
        <v>1540</v>
      </c>
      <c r="B30" s="64">
        <f>VLOOKUP($A30,'Return Data'!$B$7:$R$2292,3,0)</f>
        <v>44533</v>
      </c>
      <c r="C30" s="65">
        <f>VLOOKUP($A30,'Return Data'!$B$7:$R$2292,4,0)</f>
        <v>4785.0520999999999</v>
      </c>
      <c r="D30" s="65">
        <f>VLOOKUP($A30,'Return Data'!$B$7:$R$2292,5,0)</f>
        <v>2.3151999999999999</v>
      </c>
      <c r="E30" s="66">
        <f t="shared" si="0"/>
        <v>21</v>
      </c>
      <c r="F30" s="65">
        <f>VLOOKUP($A30,'Return Data'!$B$7:$R$2292,6,0)</f>
        <v>3.1381999999999999</v>
      </c>
      <c r="G30" s="66">
        <f t="shared" si="1"/>
        <v>19</v>
      </c>
      <c r="H30" s="65">
        <f>VLOOKUP($A30,'Return Data'!$B$7:$R$2292,7,0)</f>
        <v>3.0335000000000001</v>
      </c>
      <c r="I30" s="66">
        <f t="shared" si="2"/>
        <v>17</v>
      </c>
      <c r="J30" s="65">
        <f>VLOOKUP($A30,'Return Data'!$B$7:$R$2292,8,0)</f>
        <v>3.1648000000000001</v>
      </c>
      <c r="K30" s="66">
        <f t="shared" si="3"/>
        <v>12</v>
      </c>
      <c r="L30" s="65">
        <f>VLOOKUP($A30,'Return Data'!$B$7:$R$2292,9,0)</f>
        <v>3.7877999999999998</v>
      </c>
      <c r="M30" s="66">
        <f t="shared" si="4"/>
        <v>11</v>
      </c>
      <c r="N30" s="65">
        <f>VLOOKUP($A30,'Return Data'!$B$7:$R$2292,10,0)</f>
        <v>3.0274999999999999</v>
      </c>
      <c r="O30" s="66">
        <f t="shared" si="5"/>
        <v>12</v>
      </c>
      <c r="P30" s="65">
        <f>VLOOKUP($A30,'Return Data'!$B$7:$R$2292,11,0)</f>
        <v>3.4129999999999998</v>
      </c>
      <c r="Q30" s="66">
        <f t="shared" si="6"/>
        <v>11</v>
      </c>
      <c r="R30" s="65">
        <f>VLOOKUP($A30,'Return Data'!$B$7:$R$2292,12,0)</f>
        <v>3.4828999999999999</v>
      </c>
      <c r="S30" s="66">
        <f t="shared" si="7"/>
        <v>10</v>
      </c>
      <c r="T30" s="65">
        <f>VLOOKUP($A30,'Return Data'!$B$7:$R$2292,13,0)</f>
        <v>3.3851</v>
      </c>
      <c r="U30" s="66">
        <f t="shared" si="8"/>
        <v>11</v>
      </c>
      <c r="V30" s="65">
        <f>VLOOKUP($A30,'Return Data'!$B$7:$R$2292,17,0)</f>
        <v>4.6691000000000003</v>
      </c>
      <c r="W30" s="66">
        <f t="shared" si="9"/>
        <v>7</v>
      </c>
      <c r="X30" s="65">
        <f>VLOOKUP($A30,'Return Data'!$B$7:$R$2292,14,0)</f>
        <v>5.8701999999999996</v>
      </c>
      <c r="Y30" s="66">
        <f t="shared" si="11"/>
        <v>5</v>
      </c>
      <c r="Z30" s="65">
        <f>VLOOKUP($A30,'Return Data'!$B$7:$R$2292,16,0)</f>
        <v>7.1860999999999997</v>
      </c>
      <c r="AA30" s="67">
        <f t="shared" si="10"/>
        <v>9</v>
      </c>
    </row>
    <row r="31" spans="1:27" x14ac:dyDescent="0.3">
      <c r="A31" s="63" t="s">
        <v>1542</v>
      </c>
      <c r="B31" s="64">
        <f>VLOOKUP($A31,'Return Data'!$B$7:$R$2292,3,0)</f>
        <v>44533</v>
      </c>
      <c r="C31" s="65">
        <f>VLOOKUP($A31,'Return Data'!$B$7:$R$2292,4,0)</f>
        <v>11.018700000000001</v>
      </c>
      <c r="D31" s="65">
        <f>VLOOKUP($A31,'Return Data'!$B$7:$R$2292,5,0)</f>
        <v>2.3189000000000002</v>
      </c>
      <c r="E31" s="66">
        <f t="shared" si="0"/>
        <v>20</v>
      </c>
      <c r="F31" s="65">
        <f>VLOOKUP($A31,'Return Data'!$B$7:$R$2292,6,0)</f>
        <v>2.6505999999999998</v>
      </c>
      <c r="G31" s="66">
        <f t="shared" si="1"/>
        <v>22</v>
      </c>
      <c r="H31" s="65">
        <f>VLOOKUP($A31,'Return Data'!$B$7:$R$2292,7,0)</f>
        <v>2.3197999999999999</v>
      </c>
      <c r="I31" s="66">
        <f t="shared" si="2"/>
        <v>25</v>
      </c>
      <c r="J31" s="65">
        <f>VLOOKUP($A31,'Return Data'!$B$7:$R$2292,8,0)</f>
        <v>2.2545999999999999</v>
      </c>
      <c r="K31" s="66">
        <f t="shared" si="3"/>
        <v>25</v>
      </c>
      <c r="L31" s="65">
        <f>VLOOKUP($A31,'Return Data'!$B$7:$R$2292,9,0)</f>
        <v>2.7667000000000002</v>
      </c>
      <c r="M31" s="66">
        <f t="shared" si="4"/>
        <v>25</v>
      </c>
      <c r="N31" s="65">
        <f>VLOOKUP($A31,'Return Data'!$B$7:$R$2292,10,0)</f>
        <v>1.8982000000000001</v>
      </c>
      <c r="O31" s="66">
        <f t="shared" si="5"/>
        <v>26</v>
      </c>
      <c r="P31" s="65">
        <f>VLOOKUP($A31,'Return Data'!$B$7:$R$2292,11,0)</f>
        <v>2.2831000000000001</v>
      </c>
      <c r="Q31" s="66">
        <f t="shared" si="6"/>
        <v>26</v>
      </c>
      <c r="R31" s="65">
        <f>VLOOKUP($A31,'Return Data'!$B$7:$R$2292,12,0)</f>
        <v>2.4211999999999998</v>
      </c>
      <c r="S31" s="66">
        <f t="shared" si="7"/>
        <v>25</v>
      </c>
      <c r="T31" s="65">
        <f>VLOOKUP($A31,'Return Data'!$B$7:$R$2292,13,0)</f>
        <v>2.3130000000000002</v>
      </c>
      <c r="U31" s="66">
        <f t="shared" si="8"/>
        <v>26</v>
      </c>
      <c r="V31" s="65"/>
      <c r="W31" s="66"/>
      <c r="X31" s="65"/>
      <c r="Y31" s="66"/>
      <c r="Z31" s="65">
        <f>VLOOKUP($A31,'Return Data'!$B$7:$R$2292,16,0)</f>
        <v>4.0446999999999997</v>
      </c>
      <c r="AA31" s="67">
        <f t="shared" si="10"/>
        <v>24</v>
      </c>
    </row>
    <row r="32" spans="1:27" x14ac:dyDescent="0.3">
      <c r="A32" s="63" t="s">
        <v>1544</v>
      </c>
      <c r="B32" s="64">
        <f>VLOOKUP($A32,'Return Data'!$B$7:$R$2292,3,0)</f>
        <v>44533</v>
      </c>
      <c r="C32" s="65">
        <f>VLOOKUP($A32,'Return Data'!$B$7:$R$2292,4,0)</f>
        <v>11.507999999999999</v>
      </c>
      <c r="D32" s="65">
        <f>VLOOKUP($A32,'Return Data'!$B$7:$R$2292,5,0)</f>
        <v>3.1720000000000002</v>
      </c>
      <c r="E32" s="66">
        <f t="shared" si="0"/>
        <v>12</v>
      </c>
      <c r="F32" s="65">
        <f>VLOOKUP($A32,'Return Data'!$B$7:$R$2292,6,0)</f>
        <v>3.4899</v>
      </c>
      <c r="G32" s="66">
        <f t="shared" si="1"/>
        <v>12</v>
      </c>
      <c r="H32" s="65">
        <f>VLOOKUP($A32,'Return Data'!$B$7:$R$2292,7,0)</f>
        <v>3.3096999999999999</v>
      </c>
      <c r="I32" s="66">
        <f t="shared" si="2"/>
        <v>13</v>
      </c>
      <c r="J32" s="65">
        <f>VLOOKUP($A32,'Return Data'!$B$7:$R$2292,8,0)</f>
        <v>2.9003000000000001</v>
      </c>
      <c r="K32" s="66">
        <f t="shared" si="3"/>
        <v>17</v>
      </c>
      <c r="L32" s="65">
        <f>VLOOKUP($A32,'Return Data'!$B$7:$R$2292,9,0)</f>
        <v>3.4563999999999999</v>
      </c>
      <c r="M32" s="66">
        <f t="shared" si="4"/>
        <v>16</v>
      </c>
      <c r="N32" s="65">
        <f>VLOOKUP($A32,'Return Data'!$B$7:$R$2292,10,0)</f>
        <v>2.7442000000000002</v>
      </c>
      <c r="O32" s="66">
        <f t="shared" si="5"/>
        <v>17</v>
      </c>
      <c r="P32" s="65">
        <f>VLOOKUP($A32,'Return Data'!$B$7:$R$2292,11,0)</f>
        <v>3.1282000000000001</v>
      </c>
      <c r="Q32" s="66">
        <f t="shared" si="6"/>
        <v>19</v>
      </c>
      <c r="R32" s="65">
        <f>VLOOKUP($A32,'Return Data'!$B$7:$R$2292,12,0)</f>
        <v>3.2433000000000001</v>
      </c>
      <c r="S32" s="66">
        <f t="shared" si="7"/>
        <v>19</v>
      </c>
      <c r="T32" s="65">
        <f>VLOOKUP($A32,'Return Data'!$B$7:$R$2292,13,0)</f>
        <v>3.073</v>
      </c>
      <c r="U32" s="66">
        <f t="shared" si="8"/>
        <v>20</v>
      </c>
      <c r="V32" s="65">
        <f>VLOOKUP($A32,'Return Data'!$B$7:$R$2292,17,0)</f>
        <v>4.0305</v>
      </c>
      <c r="W32" s="66">
        <f t="shared" si="9"/>
        <v>17</v>
      </c>
      <c r="X32" s="65"/>
      <c r="Y32" s="66"/>
      <c r="Z32" s="65">
        <f>VLOOKUP($A32,'Return Data'!$B$7:$R$2292,16,0)</f>
        <v>5.0232999999999999</v>
      </c>
      <c r="AA32" s="67">
        <f t="shared" si="10"/>
        <v>20</v>
      </c>
    </row>
    <row r="33" spans="1:27" x14ac:dyDescent="0.3">
      <c r="A33" s="63" t="s">
        <v>1546</v>
      </c>
      <c r="B33" s="64">
        <f>VLOOKUP($A33,'Return Data'!$B$7:$R$2292,3,0)</f>
        <v>44533</v>
      </c>
      <c r="C33" s="65">
        <f>VLOOKUP($A33,'Return Data'!$B$7:$R$2292,4,0)</f>
        <v>3422.1597000000002</v>
      </c>
      <c r="D33" s="65">
        <f>VLOOKUP($A33,'Return Data'!$B$7:$R$2292,5,0)</f>
        <v>2.9258999999999999</v>
      </c>
      <c r="E33" s="66">
        <f t="shared" si="0"/>
        <v>15</v>
      </c>
      <c r="F33" s="65">
        <f>VLOOKUP($A33,'Return Data'!$B$7:$R$2292,6,0)</f>
        <v>3.1764000000000001</v>
      </c>
      <c r="G33" s="66">
        <f t="shared" si="1"/>
        <v>18</v>
      </c>
      <c r="H33" s="65">
        <f>VLOOKUP($A33,'Return Data'!$B$7:$R$2292,7,0)</f>
        <v>2.9973999999999998</v>
      </c>
      <c r="I33" s="66">
        <f t="shared" si="2"/>
        <v>18</v>
      </c>
      <c r="J33" s="65">
        <f>VLOOKUP($A33,'Return Data'!$B$7:$R$2292,8,0)</f>
        <v>2.9493999999999998</v>
      </c>
      <c r="K33" s="66">
        <f t="shared" si="3"/>
        <v>16</v>
      </c>
      <c r="L33" s="65">
        <f>VLOOKUP($A33,'Return Data'!$B$7:$R$2292,9,0)</f>
        <v>3.3138000000000001</v>
      </c>
      <c r="M33" s="66">
        <f t="shared" si="4"/>
        <v>19</v>
      </c>
      <c r="N33" s="65">
        <f>VLOOKUP($A33,'Return Data'!$B$7:$R$2292,10,0)</f>
        <v>13.9321</v>
      </c>
      <c r="O33" s="66">
        <f t="shared" si="5"/>
        <v>2</v>
      </c>
      <c r="P33" s="65">
        <f>VLOOKUP($A33,'Return Data'!$B$7:$R$2292,11,0)</f>
        <v>8.7798999999999996</v>
      </c>
      <c r="Q33" s="66">
        <f t="shared" si="6"/>
        <v>3</v>
      </c>
      <c r="R33" s="65">
        <f>VLOOKUP($A33,'Return Data'!$B$7:$R$2292,12,0)</f>
        <v>7.0490000000000004</v>
      </c>
      <c r="S33" s="66">
        <f t="shared" si="7"/>
        <v>3</v>
      </c>
      <c r="T33" s="65">
        <f>VLOOKUP($A33,'Return Data'!$B$7:$R$2292,13,0)</f>
        <v>6.1783999999999999</v>
      </c>
      <c r="U33" s="66">
        <f t="shared" si="8"/>
        <v>3</v>
      </c>
      <c r="V33" s="65">
        <f>VLOOKUP($A33,'Return Data'!$B$7:$R$2292,17,0)</f>
        <v>5.7678000000000003</v>
      </c>
      <c r="W33" s="66">
        <f t="shared" si="9"/>
        <v>3</v>
      </c>
      <c r="X33" s="65">
        <f>VLOOKUP($A33,'Return Data'!$B$7:$R$2292,14,0)</f>
        <v>5.0172999999999996</v>
      </c>
      <c r="Y33" s="66">
        <f t="shared" si="11"/>
        <v>11</v>
      </c>
      <c r="Z33" s="65">
        <f>VLOOKUP($A33,'Return Data'!$B$7:$R$2292,16,0)</f>
        <v>6.9630999999999998</v>
      </c>
      <c r="AA33" s="67">
        <f t="shared" si="10"/>
        <v>12</v>
      </c>
    </row>
    <row r="34" spans="1:27" x14ac:dyDescent="0.3">
      <c r="A34" s="63" t="s">
        <v>1548</v>
      </c>
      <c r="B34" s="64">
        <f>VLOOKUP($A34,'Return Data'!$B$7:$R$2292,3,0)</f>
        <v>44533</v>
      </c>
      <c r="C34" s="65">
        <f>VLOOKUP($A34,'Return Data'!$B$7:$R$2292,4,0)</f>
        <v>1111.3875</v>
      </c>
      <c r="D34" s="65">
        <f>VLOOKUP($A34,'Return Data'!$B$7:$R$2292,5,0)</f>
        <v>4.3258000000000001</v>
      </c>
      <c r="E34" s="66">
        <f t="shared" si="0"/>
        <v>2</v>
      </c>
      <c r="F34" s="65">
        <f>VLOOKUP($A34,'Return Data'!$B$7:$R$2292,6,0)</f>
        <v>3.6695000000000002</v>
      </c>
      <c r="G34" s="66">
        <f t="shared" si="1"/>
        <v>9</v>
      </c>
      <c r="H34" s="65">
        <f>VLOOKUP($A34,'Return Data'!$B$7:$R$2292,7,0)</f>
        <v>2.7170000000000001</v>
      </c>
      <c r="I34" s="66">
        <f t="shared" si="2"/>
        <v>22</v>
      </c>
      <c r="J34" s="65">
        <f>VLOOKUP($A34,'Return Data'!$B$7:$R$2292,8,0)</f>
        <v>3.0773999999999999</v>
      </c>
      <c r="K34" s="66">
        <f t="shared" si="3"/>
        <v>14</v>
      </c>
      <c r="L34" s="65">
        <f>VLOOKUP($A34,'Return Data'!$B$7:$R$2292,9,0)</f>
        <v>2.8351000000000002</v>
      </c>
      <c r="M34" s="66">
        <f t="shared" si="4"/>
        <v>24</v>
      </c>
      <c r="N34" s="65">
        <f>VLOOKUP($A34,'Return Data'!$B$7:$R$2292,10,0)</f>
        <v>5.4164000000000003</v>
      </c>
      <c r="O34" s="66">
        <f t="shared" si="5"/>
        <v>4</v>
      </c>
      <c r="P34" s="65">
        <f>VLOOKUP($A34,'Return Data'!$B$7:$R$2292,11,0)</f>
        <v>3.9041999999999999</v>
      </c>
      <c r="Q34" s="66">
        <f t="shared" si="6"/>
        <v>6</v>
      </c>
      <c r="R34" s="65">
        <f>VLOOKUP($A34,'Return Data'!$B$7:$R$2292,12,0)</f>
        <v>3.4758</v>
      </c>
      <c r="S34" s="66">
        <f t="shared" si="7"/>
        <v>11</v>
      </c>
      <c r="T34" s="65">
        <f>VLOOKUP($A34,'Return Data'!$B$7:$R$2292,13,0)</f>
        <v>3.9779</v>
      </c>
      <c r="U34" s="66">
        <f t="shared" si="8"/>
        <v>6</v>
      </c>
      <c r="V34" s="65"/>
      <c r="W34" s="66"/>
      <c r="X34" s="65"/>
      <c r="Y34" s="66"/>
      <c r="Z34" s="65">
        <f>VLOOKUP($A34,'Return Data'!$B$7:$R$2292,16,0)</f>
        <v>4.3220999999999998</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2.911744444444444</v>
      </c>
      <c r="E36" s="74"/>
      <c r="F36" s="75">
        <f>AVERAGE(F8:F34)</f>
        <v>3.606266666666667</v>
      </c>
      <c r="G36" s="74"/>
      <c r="H36" s="75">
        <f>AVERAGE(H8:H34)</f>
        <v>6.1370296296296303</v>
      </c>
      <c r="I36" s="74"/>
      <c r="J36" s="75">
        <f>AVERAGE(J8:J34)</f>
        <v>4.5151444444444433</v>
      </c>
      <c r="K36" s="74"/>
      <c r="L36" s="75">
        <f>AVERAGE(L8:L34)</f>
        <v>4.434814814814815</v>
      </c>
      <c r="M36" s="74"/>
      <c r="N36" s="75">
        <f>AVERAGE(N8:N34)</f>
        <v>3.9039296296296291</v>
      </c>
      <c r="O36" s="74"/>
      <c r="P36" s="75">
        <f>AVERAGE(P8:P34)</f>
        <v>4.1876888888888892</v>
      </c>
      <c r="Q36" s="74"/>
      <c r="R36" s="75">
        <f>AVERAGE(R8:R34)</f>
        <v>4.0037666666666665</v>
      </c>
      <c r="S36" s="74"/>
      <c r="T36" s="75">
        <f>AVERAGE(T8:T34)</f>
        <v>3.7884666666666664</v>
      </c>
      <c r="U36" s="74"/>
      <c r="V36" s="75">
        <f>AVERAGE(V8:V34)</f>
        <v>4.5993818181818176</v>
      </c>
      <c r="W36" s="74"/>
      <c r="X36" s="75">
        <f>AVERAGE(X8:X34)</f>
        <v>5.4079647058823523</v>
      </c>
      <c r="Y36" s="74"/>
      <c r="Z36" s="75">
        <f>AVERAGE(Z8:Z34)</f>
        <v>6.1694962962962965</v>
      </c>
      <c r="AA36" s="76"/>
    </row>
    <row r="37" spans="1:27" x14ac:dyDescent="0.3">
      <c r="A37" s="73" t="s">
        <v>28</v>
      </c>
      <c r="B37" s="74"/>
      <c r="C37" s="74"/>
      <c r="D37" s="75">
        <f>MIN(D8:D34)</f>
        <v>-0.22159999999999999</v>
      </c>
      <c r="E37" s="74"/>
      <c r="F37" s="75">
        <f>MIN(F8:F34)</f>
        <v>0.70750000000000002</v>
      </c>
      <c r="G37" s="74"/>
      <c r="H37" s="75">
        <f>MIN(H8:H34)</f>
        <v>1.8199000000000001</v>
      </c>
      <c r="I37" s="74"/>
      <c r="J37" s="75">
        <f>MIN(J8:J34)</f>
        <v>1.9649000000000001</v>
      </c>
      <c r="K37" s="74"/>
      <c r="L37" s="75">
        <f>MIN(L8:L34)</f>
        <v>2.3925000000000001</v>
      </c>
      <c r="M37" s="74"/>
      <c r="N37" s="75">
        <f>MIN(N8:N34)</f>
        <v>1.6749000000000001</v>
      </c>
      <c r="O37" s="74"/>
      <c r="P37" s="75">
        <f>MIN(P8:P34)</f>
        <v>1.9939</v>
      </c>
      <c r="Q37" s="74"/>
      <c r="R37" s="75">
        <f>MIN(R8:R34)</f>
        <v>2.0384000000000002</v>
      </c>
      <c r="S37" s="74"/>
      <c r="T37" s="75">
        <f>MIN(T8:T34)</f>
        <v>1.8779999999999999</v>
      </c>
      <c r="U37" s="74"/>
      <c r="V37" s="75">
        <f>MIN(V8:V34)</f>
        <v>2.8879999999999999</v>
      </c>
      <c r="W37" s="74"/>
      <c r="X37" s="75">
        <f>MIN(X8:X34)</f>
        <v>1.595</v>
      </c>
      <c r="Y37" s="74"/>
      <c r="Z37" s="75">
        <f>MIN(Z8:Z34)</f>
        <v>3.8285999999999998</v>
      </c>
      <c r="AA37" s="76"/>
    </row>
    <row r="38" spans="1:27" ht="15" thickBot="1" x14ac:dyDescent="0.35">
      <c r="A38" s="77" t="s">
        <v>29</v>
      </c>
      <c r="B38" s="78"/>
      <c r="C38" s="78"/>
      <c r="D38" s="79">
        <f>MAX(D8:D34)</f>
        <v>7.5347</v>
      </c>
      <c r="E38" s="78"/>
      <c r="F38" s="79">
        <f>MAX(F8:F34)</f>
        <v>10.8408</v>
      </c>
      <c r="G38" s="78"/>
      <c r="H38" s="79">
        <f>MAX(H8:H34)</f>
        <v>83.903700000000001</v>
      </c>
      <c r="I38" s="78"/>
      <c r="J38" s="79">
        <f>MAX(J8:J34)</f>
        <v>44.786200000000001</v>
      </c>
      <c r="K38" s="78"/>
      <c r="L38" s="79">
        <f>MAX(L8:L34)</f>
        <v>29.4099</v>
      </c>
      <c r="M38" s="78"/>
      <c r="N38" s="79">
        <f>MAX(N8:N34)</f>
        <v>18.100100000000001</v>
      </c>
      <c r="O38" s="78"/>
      <c r="P38" s="79">
        <f>MAX(P8:P34)</f>
        <v>16.494399999999999</v>
      </c>
      <c r="Q38" s="78"/>
      <c r="R38" s="79">
        <f>MAX(R8:R34)</f>
        <v>13.1333</v>
      </c>
      <c r="S38" s="78"/>
      <c r="T38" s="79">
        <f>MAX(T8:T34)</f>
        <v>11.641299999999999</v>
      </c>
      <c r="U38" s="78"/>
      <c r="V38" s="79">
        <f>MAX(V8:V34)</f>
        <v>7.8376999999999999</v>
      </c>
      <c r="W38" s="78"/>
      <c r="X38" s="79">
        <f>MAX(X8:X34)</f>
        <v>8.4791000000000007</v>
      </c>
      <c r="Y38" s="78"/>
      <c r="Z38" s="79">
        <f>MAX(Z8:Z34)</f>
        <v>8.7944999999999993</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1197</v>
      </c>
      <c r="B8" s="64">
        <f>VLOOKUP($A8,'Return Data'!$B$7:$R$2292,3,0)</f>
        <v>44533</v>
      </c>
      <c r="C8" s="65">
        <f>VLOOKUP($A8,'Return Data'!$B$7:$R$2292,4,0)</f>
        <v>294.81959999999998</v>
      </c>
      <c r="D8" s="65">
        <f>VLOOKUP($A8,'Return Data'!$B$7:$R$2292,5,0)</f>
        <v>3.5164</v>
      </c>
      <c r="E8" s="66">
        <f t="shared" ref="E8:E24" si="0">RANK(D8,D$8:D$24,0)</f>
        <v>10</v>
      </c>
      <c r="F8" s="65">
        <f>VLOOKUP($A8,'Return Data'!$B$7:$R$2292,6,0)</f>
        <v>4.2769000000000004</v>
      </c>
      <c r="G8" s="66">
        <f t="shared" ref="G8:G24" si="1">RANK(F8,F$8:F$24,0)</f>
        <v>2</v>
      </c>
      <c r="H8" s="65">
        <f>VLOOKUP($A8,'Return Data'!$B$7:$R$2292,7,0)</f>
        <v>4.1047000000000002</v>
      </c>
      <c r="I8" s="66">
        <f t="shared" ref="I8:I24" si="2">RANK(H8,H$8:H$24,0)</f>
        <v>4</v>
      </c>
      <c r="J8" s="65">
        <f>VLOOKUP($A8,'Return Data'!$B$7:$R$2292,8,0)</f>
        <v>3.8969999999999998</v>
      </c>
      <c r="K8" s="66">
        <f t="shared" ref="K8:K24" si="3">RANK(J8,J$8:J$24,0)</f>
        <v>3</v>
      </c>
      <c r="L8" s="65">
        <f>VLOOKUP($A8,'Return Data'!$B$7:$R$2292,9,0)</f>
        <v>4.3108000000000004</v>
      </c>
      <c r="M8" s="66">
        <f t="shared" ref="M8:M24" si="4">RANK(L8,L$8:L$24,0)</f>
        <v>4</v>
      </c>
      <c r="N8" s="65">
        <f>VLOOKUP($A8,'Return Data'!$B$7:$R$2292,10,0)</f>
        <v>3.4619</v>
      </c>
      <c r="O8" s="66">
        <f t="shared" ref="O8:O24" si="5">RANK(N8,N$8:N$24,0)</f>
        <v>1</v>
      </c>
      <c r="P8" s="65">
        <f>VLOOKUP($A8,'Return Data'!$B$7:$R$2292,11,0)</f>
        <v>3.8652000000000002</v>
      </c>
      <c r="Q8" s="66">
        <f t="shared" ref="Q8:Q24" si="6">RANK(P8,P$8:P$24,0)</f>
        <v>2</v>
      </c>
      <c r="R8" s="65">
        <f>VLOOKUP($A8,'Return Data'!$B$7:$R$2292,12,0)</f>
        <v>4.0635000000000003</v>
      </c>
      <c r="S8" s="66">
        <f t="shared" ref="S8:S24" si="7">RANK(R8,R$8:R$24,0)</f>
        <v>4</v>
      </c>
      <c r="T8" s="65">
        <f>VLOOKUP($A8,'Return Data'!$B$7:$R$2292,13,0)</f>
        <v>3.9388000000000001</v>
      </c>
      <c r="U8" s="66">
        <f t="shared" ref="U8:U19" si="8">RANK(T8,T$8:T$24,0)</f>
        <v>2</v>
      </c>
      <c r="V8" s="65">
        <f>VLOOKUP($A8,'Return Data'!$B$7:$R$2292,17,0)</f>
        <v>5.3894000000000002</v>
      </c>
      <c r="W8" s="66">
        <f>RANK(V8,V$8:V$24,0)</f>
        <v>1</v>
      </c>
      <c r="X8" s="65">
        <f>VLOOKUP($A8,'Return Data'!$B$7:$R$2292,14,0)</f>
        <v>6.4348000000000001</v>
      </c>
      <c r="Y8" s="66">
        <f>RANK(X8,X$8:X$24,0)</f>
        <v>2</v>
      </c>
      <c r="Z8" s="65">
        <f>VLOOKUP($A8,'Return Data'!$B$7:$R$2292,16,0)</f>
        <v>7.6558000000000002</v>
      </c>
      <c r="AA8" s="67">
        <f t="shared" ref="AA8:AA24" si="9">RANK(Z8,Z$8:Z$24,0)</f>
        <v>5</v>
      </c>
    </row>
    <row r="9" spans="1:27" x14ac:dyDescent="0.3">
      <c r="A9" s="63" t="s">
        <v>1198</v>
      </c>
      <c r="B9" s="64">
        <f>VLOOKUP($A9,'Return Data'!$B$7:$R$2292,3,0)</f>
        <v>44533</v>
      </c>
      <c r="C9" s="65">
        <f>VLOOKUP($A9,'Return Data'!$B$7:$R$2292,4,0)</f>
        <v>1135.9567999999999</v>
      </c>
      <c r="D9" s="65">
        <f>VLOOKUP($A9,'Return Data'!$B$7:$R$2292,5,0)</f>
        <v>4.1196999999999999</v>
      </c>
      <c r="E9" s="66">
        <f t="shared" si="0"/>
        <v>1</v>
      </c>
      <c r="F9" s="65">
        <f>VLOOKUP($A9,'Return Data'!$B$7:$R$2292,6,0)</f>
        <v>3.8151999999999999</v>
      </c>
      <c r="G9" s="66">
        <f t="shared" si="1"/>
        <v>8</v>
      </c>
      <c r="H9" s="65">
        <f>VLOOKUP($A9,'Return Data'!$B$7:$R$2292,7,0)</f>
        <v>3.8531</v>
      </c>
      <c r="I9" s="66">
        <f t="shared" si="2"/>
        <v>6</v>
      </c>
      <c r="J9" s="65">
        <f>VLOOKUP($A9,'Return Data'!$B$7:$R$2292,8,0)</f>
        <v>3.7587999999999999</v>
      </c>
      <c r="K9" s="66">
        <f t="shared" si="3"/>
        <v>9</v>
      </c>
      <c r="L9" s="65">
        <f>VLOOKUP($A9,'Return Data'!$B$7:$R$2292,9,0)</f>
        <v>4.1314000000000002</v>
      </c>
      <c r="M9" s="66">
        <f t="shared" si="4"/>
        <v>8</v>
      </c>
      <c r="N9" s="65">
        <f>VLOOKUP($A9,'Return Data'!$B$7:$R$2292,10,0)</f>
        <v>3.4443000000000001</v>
      </c>
      <c r="O9" s="66">
        <f t="shared" si="5"/>
        <v>6</v>
      </c>
      <c r="P9" s="65">
        <f>VLOOKUP($A9,'Return Data'!$B$7:$R$2292,11,0)</f>
        <v>3.8249</v>
      </c>
      <c r="Q9" s="66">
        <f t="shared" si="6"/>
        <v>4</v>
      </c>
      <c r="R9" s="65">
        <f>VLOOKUP($A9,'Return Data'!$B$7:$R$2292,12,0)</f>
        <v>3.9843000000000002</v>
      </c>
      <c r="S9" s="66">
        <f t="shared" si="7"/>
        <v>6</v>
      </c>
      <c r="T9" s="65">
        <f>VLOOKUP($A9,'Return Data'!$B$7:$R$2292,13,0)</f>
        <v>3.8959999999999999</v>
      </c>
      <c r="U9" s="66">
        <f t="shared" si="8"/>
        <v>4</v>
      </c>
      <c r="V9" s="65"/>
      <c r="W9" s="66"/>
      <c r="X9" s="65"/>
      <c r="Y9" s="66"/>
      <c r="Z9" s="65">
        <f>VLOOKUP($A9,'Return Data'!$B$7:$R$2292,16,0)</f>
        <v>5.6265000000000001</v>
      </c>
      <c r="AA9" s="67">
        <f t="shared" si="9"/>
        <v>15</v>
      </c>
    </row>
    <row r="10" spans="1:27" x14ac:dyDescent="0.3">
      <c r="A10" s="63" t="s">
        <v>1200</v>
      </c>
      <c r="B10" s="64">
        <f>VLOOKUP($A10,'Return Data'!$B$7:$R$2292,3,0)</f>
        <v>44533</v>
      </c>
      <c r="C10" s="65">
        <f>VLOOKUP($A10,'Return Data'!$B$7:$R$2292,4,0)</f>
        <v>1115.0021999999999</v>
      </c>
      <c r="D10" s="65">
        <f>VLOOKUP($A10,'Return Data'!$B$7:$R$2292,5,0)</f>
        <v>2.9561999999999999</v>
      </c>
      <c r="E10" s="66">
        <f t="shared" si="0"/>
        <v>16</v>
      </c>
      <c r="F10" s="65">
        <f>VLOOKUP($A10,'Return Data'!$B$7:$R$2292,6,0)</f>
        <v>1.9688000000000001</v>
      </c>
      <c r="G10" s="66">
        <f t="shared" si="1"/>
        <v>16</v>
      </c>
      <c r="H10" s="65">
        <f>VLOOKUP($A10,'Return Data'!$B$7:$R$2292,7,0)</f>
        <v>2.6913</v>
      </c>
      <c r="I10" s="66">
        <f t="shared" si="2"/>
        <v>16</v>
      </c>
      <c r="J10" s="65">
        <f>VLOOKUP($A10,'Return Data'!$B$7:$R$2292,8,0)</f>
        <v>3.5329000000000002</v>
      </c>
      <c r="K10" s="66">
        <f t="shared" si="3"/>
        <v>15</v>
      </c>
      <c r="L10" s="65">
        <f>VLOOKUP($A10,'Return Data'!$B$7:$R$2292,9,0)</f>
        <v>3.8913000000000002</v>
      </c>
      <c r="M10" s="66">
        <f t="shared" si="4"/>
        <v>15</v>
      </c>
      <c r="N10" s="65">
        <f>VLOOKUP($A10,'Return Data'!$B$7:$R$2292,10,0)</f>
        <v>3.4531999999999998</v>
      </c>
      <c r="O10" s="66">
        <f t="shared" si="5"/>
        <v>3</v>
      </c>
      <c r="P10" s="65">
        <f>VLOOKUP($A10,'Return Data'!$B$7:$R$2292,11,0)</f>
        <v>3.3744000000000001</v>
      </c>
      <c r="Q10" s="66">
        <f t="shared" si="6"/>
        <v>17</v>
      </c>
      <c r="R10" s="65">
        <f>VLOOKUP($A10,'Return Data'!$B$7:$R$2292,12,0)</f>
        <v>3.2523</v>
      </c>
      <c r="S10" s="66">
        <f t="shared" si="7"/>
        <v>17</v>
      </c>
      <c r="T10" s="65">
        <f>VLOOKUP($A10,'Return Data'!$B$7:$R$2292,13,0)</f>
        <v>3.1652999999999998</v>
      </c>
      <c r="U10" s="66">
        <f t="shared" si="8"/>
        <v>16</v>
      </c>
      <c r="V10" s="65"/>
      <c r="W10" s="66"/>
      <c r="X10" s="65"/>
      <c r="Y10" s="66"/>
      <c r="Z10" s="65">
        <f>VLOOKUP($A10,'Return Data'!$B$7:$R$2292,16,0)</f>
        <v>4.5239000000000003</v>
      </c>
      <c r="AA10" s="67">
        <f t="shared" si="9"/>
        <v>16</v>
      </c>
    </row>
    <row r="11" spans="1:27" x14ac:dyDescent="0.3">
      <c r="A11" s="63" t="s">
        <v>1202</v>
      </c>
      <c r="B11" s="64">
        <f>VLOOKUP($A11,'Return Data'!$B$7:$R$2292,3,0)</f>
        <v>44533</v>
      </c>
      <c r="C11" s="65">
        <f>VLOOKUP($A11,'Return Data'!$B$7:$R$2292,4,0)</f>
        <v>43.217199999999998</v>
      </c>
      <c r="D11" s="65">
        <f>VLOOKUP($A11,'Return Data'!$B$7:$R$2292,5,0)</f>
        <v>4.0544000000000002</v>
      </c>
      <c r="E11" s="66">
        <f t="shared" si="0"/>
        <v>2</v>
      </c>
      <c r="F11" s="65">
        <f>VLOOKUP($A11,'Return Data'!$B$7:$R$2292,6,0)</f>
        <v>3.9426000000000001</v>
      </c>
      <c r="G11" s="66">
        <f t="shared" si="1"/>
        <v>6</v>
      </c>
      <c r="H11" s="65">
        <f>VLOOKUP($A11,'Return Data'!$B$7:$R$2292,7,0)</f>
        <v>3.7913000000000001</v>
      </c>
      <c r="I11" s="66">
        <f t="shared" si="2"/>
        <v>8</v>
      </c>
      <c r="J11" s="65">
        <f>VLOOKUP($A11,'Return Data'!$B$7:$R$2292,8,0)</f>
        <v>3.863</v>
      </c>
      <c r="K11" s="66">
        <f t="shared" si="3"/>
        <v>4</v>
      </c>
      <c r="L11" s="65">
        <f>VLOOKUP($A11,'Return Data'!$B$7:$R$2292,9,0)</f>
        <v>4.4389000000000003</v>
      </c>
      <c r="M11" s="66">
        <f t="shared" si="4"/>
        <v>1</v>
      </c>
      <c r="N11" s="65">
        <f>VLOOKUP($A11,'Return Data'!$B$7:$R$2292,10,0)</f>
        <v>3.1956000000000002</v>
      </c>
      <c r="O11" s="66">
        <f t="shared" si="5"/>
        <v>15</v>
      </c>
      <c r="P11" s="65">
        <f>VLOOKUP($A11,'Return Data'!$B$7:$R$2292,11,0)</f>
        <v>3.7679999999999998</v>
      </c>
      <c r="Q11" s="66">
        <f t="shared" si="6"/>
        <v>9</v>
      </c>
      <c r="R11" s="65">
        <f>VLOOKUP($A11,'Return Data'!$B$7:$R$2292,12,0)</f>
        <v>4.1111000000000004</v>
      </c>
      <c r="S11" s="66">
        <f t="shared" si="7"/>
        <v>2</v>
      </c>
      <c r="T11" s="65">
        <f>VLOOKUP($A11,'Return Data'!$B$7:$R$2292,13,0)</f>
        <v>3.8542999999999998</v>
      </c>
      <c r="U11" s="66">
        <f t="shared" si="8"/>
        <v>8</v>
      </c>
      <c r="V11" s="65">
        <f>VLOOKUP($A11,'Return Data'!$B$7:$R$2292,17,0)</f>
        <v>4.9162999999999997</v>
      </c>
      <c r="W11" s="66">
        <f t="shared" ref="W11:W19" si="10">RANK(V11,V$8:V$24,0)</f>
        <v>10</v>
      </c>
      <c r="X11" s="65">
        <f>VLOOKUP($A11,'Return Data'!$B$7:$R$2292,14,0)</f>
        <v>6.0914000000000001</v>
      </c>
      <c r="Y11" s="66">
        <f t="shared" ref="Y11:Y19" si="11">RANK(X11,X$8:X$24,0)</f>
        <v>10</v>
      </c>
      <c r="Z11" s="65">
        <f>VLOOKUP($A11,'Return Data'!$B$7:$R$2292,16,0)</f>
        <v>7.2309999999999999</v>
      </c>
      <c r="AA11" s="67">
        <f t="shared" si="9"/>
        <v>12</v>
      </c>
    </row>
    <row r="12" spans="1:27" x14ac:dyDescent="0.3">
      <c r="A12" s="63" t="s">
        <v>1205</v>
      </c>
      <c r="B12" s="64">
        <f>VLOOKUP($A12,'Return Data'!$B$7:$R$2292,3,0)</f>
        <v>44533</v>
      </c>
      <c r="C12" s="65">
        <f>VLOOKUP($A12,'Return Data'!$B$7:$R$2292,4,0)</f>
        <v>40.977800000000002</v>
      </c>
      <c r="D12" s="65">
        <f>VLOOKUP($A12,'Return Data'!$B$7:$R$2292,5,0)</f>
        <v>3.6522999999999999</v>
      </c>
      <c r="E12" s="66">
        <f t="shared" si="0"/>
        <v>8</v>
      </c>
      <c r="F12" s="65">
        <f>VLOOKUP($A12,'Return Data'!$B$7:$R$2292,6,0)</f>
        <v>3.7422</v>
      </c>
      <c r="G12" s="66">
        <f t="shared" si="1"/>
        <v>10</v>
      </c>
      <c r="H12" s="65">
        <f>VLOOKUP($A12,'Return Data'!$B$7:$R$2292,7,0)</f>
        <v>3.7692000000000001</v>
      </c>
      <c r="I12" s="66">
        <f t="shared" si="2"/>
        <v>9</v>
      </c>
      <c r="J12" s="65">
        <f>VLOOKUP($A12,'Return Data'!$B$7:$R$2292,8,0)</f>
        <v>3.7408999999999999</v>
      </c>
      <c r="K12" s="66">
        <f t="shared" si="3"/>
        <v>11</v>
      </c>
      <c r="L12" s="65">
        <f>VLOOKUP($A12,'Return Data'!$B$7:$R$2292,9,0)</f>
        <v>4.0991999999999997</v>
      </c>
      <c r="M12" s="66">
        <f t="shared" si="4"/>
        <v>11</v>
      </c>
      <c r="N12" s="65">
        <f>VLOOKUP($A12,'Return Data'!$B$7:$R$2292,10,0)</f>
        <v>3.3359000000000001</v>
      </c>
      <c r="O12" s="66">
        <f t="shared" si="5"/>
        <v>11</v>
      </c>
      <c r="P12" s="65">
        <f>VLOOKUP($A12,'Return Data'!$B$7:$R$2292,11,0)</f>
        <v>3.7650999999999999</v>
      </c>
      <c r="Q12" s="66">
        <f t="shared" si="6"/>
        <v>11</v>
      </c>
      <c r="R12" s="65">
        <f>VLOOKUP($A12,'Return Data'!$B$7:$R$2292,12,0)</f>
        <v>3.89</v>
      </c>
      <c r="S12" s="66">
        <f t="shared" si="7"/>
        <v>11</v>
      </c>
      <c r="T12" s="65">
        <f>VLOOKUP($A12,'Return Data'!$B$7:$R$2292,13,0)</f>
        <v>3.7412999999999998</v>
      </c>
      <c r="U12" s="66">
        <f t="shared" si="8"/>
        <v>12</v>
      </c>
      <c r="V12" s="65">
        <f>VLOOKUP($A12,'Return Data'!$B$7:$R$2292,17,0)</f>
        <v>4.9885999999999999</v>
      </c>
      <c r="W12" s="66">
        <f t="shared" si="10"/>
        <v>9</v>
      </c>
      <c r="X12" s="65">
        <f>VLOOKUP($A12,'Return Data'!$B$7:$R$2292,14,0)</f>
        <v>6.3179999999999996</v>
      </c>
      <c r="Y12" s="66">
        <f t="shared" si="11"/>
        <v>4</v>
      </c>
      <c r="Z12" s="65">
        <f>VLOOKUP($A12,'Return Data'!$B$7:$R$2292,16,0)</f>
        <v>7.7976000000000001</v>
      </c>
      <c r="AA12" s="67">
        <f t="shared" si="9"/>
        <v>4</v>
      </c>
    </row>
    <row r="13" spans="1:27" x14ac:dyDescent="0.3">
      <c r="A13" s="63" t="s">
        <v>1207</v>
      </c>
      <c r="B13" s="64">
        <f>VLOOKUP($A13,'Return Data'!$B$7:$R$2292,3,0)</f>
        <v>44533</v>
      </c>
      <c r="C13" s="65">
        <f>VLOOKUP($A13,'Return Data'!$B$7:$R$2292,4,0)</f>
        <v>4592.3890000000001</v>
      </c>
      <c r="D13" s="65">
        <f>VLOOKUP($A13,'Return Data'!$B$7:$R$2292,5,0)</f>
        <v>3.2160000000000002</v>
      </c>
      <c r="E13" s="66">
        <f t="shared" si="0"/>
        <v>14</v>
      </c>
      <c r="F13" s="65">
        <f>VLOOKUP($A13,'Return Data'!$B$7:$R$2292,6,0)</f>
        <v>4.1265999999999998</v>
      </c>
      <c r="G13" s="66">
        <f t="shared" si="1"/>
        <v>5</v>
      </c>
      <c r="H13" s="65">
        <f>VLOOKUP($A13,'Return Data'!$B$7:$R$2292,7,0)</f>
        <v>4.1502999999999997</v>
      </c>
      <c r="I13" s="66">
        <f t="shared" si="2"/>
        <v>3</v>
      </c>
      <c r="J13" s="65">
        <f>VLOOKUP($A13,'Return Data'!$B$7:$R$2292,8,0)</f>
        <v>3.8098999999999998</v>
      </c>
      <c r="K13" s="66">
        <f t="shared" si="3"/>
        <v>6</v>
      </c>
      <c r="L13" s="65">
        <f>VLOOKUP($A13,'Return Data'!$B$7:$R$2292,9,0)</f>
        <v>4.2324000000000002</v>
      </c>
      <c r="M13" s="66">
        <f t="shared" si="4"/>
        <v>6</v>
      </c>
      <c r="N13" s="65">
        <f>VLOOKUP($A13,'Return Data'!$B$7:$R$2292,10,0)</f>
        <v>3.4457</v>
      </c>
      <c r="O13" s="66">
        <f t="shared" si="5"/>
        <v>5</v>
      </c>
      <c r="P13" s="65">
        <f>VLOOKUP($A13,'Return Data'!$B$7:$R$2292,11,0)</f>
        <v>3.8414999999999999</v>
      </c>
      <c r="Q13" s="66">
        <f t="shared" si="6"/>
        <v>3</v>
      </c>
      <c r="R13" s="65">
        <f>VLOOKUP($A13,'Return Data'!$B$7:$R$2292,12,0)</f>
        <v>4.0724</v>
      </c>
      <c r="S13" s="66">
        <f t="shared" si="7"/>
        <v>3</v>
      </c>
      <c r="T13" s="65">
        <f>VLOOKUP($A13,'Return Data'!$B$7:$R$2292,13,0)</f>
        <v>3.9022999999999999</v>
      </c>
      <c r="U13" s="66">
        <f t="shared" si="8"/>
        <v>3</v>
      </c>
      <c r="V13" s="65">
        <f>VLOOKUP($A13,'Return Data'!$B$7:$R$2292,17,0)</f>
        <v>5.3472</v>
      </c>
      <c r="W13" s="66">
        <f t="shared" si="10"/>
        <v>2</v>
      </c>
      <c r="X13" s="65">
        <f>VLOOKUP($A13,'Return Data'!$B$7:$R$2292,14,0)</f>
        <v>6.4252000000000002</v>
      </c>
      <c r="Y13" s="66">
        <f t="shared" si="11"/>
        <v>3</v>
      </c>
      <c r="Z13" s="65">
        <f>VLOOKUP($A13,'Return Data'!$B$7:$R$2292,16,0)</f>
        <v>7.5425000000000004</v>
      </c>
      <c r="AA13" s="67">
        <f t="shared" si="9"/>
        <v>6</v>
      </c>
    </row>
    <row r="14" spans="1:27" x14ac:dyDescent="0.3">
      <c r="A14" s="63" t="s">
        <v>1209</v>
      </c>
      <c r="B14" s="64">
        <f>VLOOKUP($A14,'Return Data'!$B$7:$R$2292,3,0)</f>
        <v>44533</v>
      </c>
      <c r="C14" s="65">
        <f>VLOOKUP($A14,'Return Data'!$B$7:$R$2292,4,0)</f>
        <v>302.88979999999998</v>
      </c>
      <c r="D14" s="65">
        <f>VLOOKUP($A14,'Return Data'!$B$7:$R$2292,5,0)</f>
        <v>3.7240000000000002</v>
      </c>
      <c r="E14" s="66">
        <f t="shared" si="0"/>
        <v>7</v>
      </c>
      <c r="F14" s="65">
        <f>VLOOKUP($A14,'Return Data'!$B$7:$R$2292,6,0)</f>
        <v>3.5920999999999998</v>
      </c>
      <c r="G14" s="66">
        <f t="shared" si="1"/>
        <v>12</v>
      </c>
      <c r="H14" s="65">
        <f>VLOOKUP($A14,'Return Data'!$B$7:$R$2292,7,0)</f>
        <v>3.7332000000000001</v>
      </c>
      <c r="I14" s="66">
        <f t="shared" si="2"/>
        <v>11</v>
      </c>
      <c r="J14" s="65">
        <f>VLOOKUP($A14,'Return Data'!$B$7:$R$2292,8,0)</f>
        <v>3.7736999999999998</v>
      </c>
      <c r="K14" s="66">
        <f t="shared" si="3"/>
        <v>8</v>
      </c>
      <c r="L14" s="65">
        <f>VLOOKUP($A14,'Return Data'!$B$7:$R$2292,9,0)</f>
        <v>4.1135000000000002</v>
      </c>
      <c r="M14" s="66">
        <f t="shared" si="4"/>
        <v>10</v>
      </c>
      <c r="N14" s="65">
        <f>VLOOKUP($A14,'Return Data'!$B$7:$R$2292,10,0)</f>
        <v>3.4175</v>
      </c>
      <c r="O14" s="66">
        <f t="shared" si="5"/>
        <v>9</v>
      </c>
      <c r="P14" s="65">
        <f>VLOOKUP($A14,'Return Data'!$B$7:$R$2292,11,0)</f>
        <v>3.7664</v>
      </c>
      <c r="Q14" s="66">
        <f t="shared" si="6"/>
        <v>10</v>
      </c>
      <c r="R14" s="65">
        <f>VLOOKUP($A14,'Return Data'!$B$7:$R$2292,12,0)</f>
        <v>3.9375</v>
      </c>
      <c r="S14" s="66">
        <f t="shared" si="7"/>
        <v>9</v>
      </c>
      <c r="T14" s="65">
        <f>VLOOKUP($A14,'Return Data'!$B$7:$R$2292,13,0)</f>
        <v>3.8151000000000002</v>
      </c>
      <c r="U14" s="66">
        <f t="shared" si="8"/>
        <v>10</v>
      </c>
      <c r="V14" s="65">
        <f>VLOOKUP($A14,'Return Data'!$B$7:$R$2292,17,0)</f>
        <v>5.1105999999999998</v>
      </c>
      <c r="W14" s="66">
        <f t="shared" si="10"/>
        <v>4</v>
      </c>
      <c r="X14" s="65">
        <f>VLOOKUP($A14,'Return Data'!$B$7:$R$2292,14,0)</f>
        <v>6.1828000000000003</v>
      </c>
      <c r="Y14" s="66">
        <f t="shared" si="11"/>
        <v>7</v>
      </c>
      <c r="Z14" s="65">
        <f>VLOOKUP($A14,'Return Data'!$B$7:$R$2292,16,0)</f>
        <v>7.4930000000000003</v>
      </c>
      <c r="AA14" s="67">
        <f t="shared" si="9"/>
        <v>9</v>
      </c>
    </row>
    <row r="15" spans="1:27" x14ac:dyDescent="0.3">
      <c r="A15" s="63" t="s">
        <v>1210</v>
      </c>
      <c r="B15" s="64">
        <f>VLOOKUP($A15,'Return Data'!$B$7:$R$2292,3,0)</f>
        <v>44533</v>
      </c>
      <c r="C15" s="65">
        <f>VLOOKUP($A15,'Return Data'!$B$7:$R$2292,4,0)</f>
        <v>34.463099999999997</v>
      </c>
      <c r="D15" s="65">
        <f>VLOOKUP($A15,'Return Data'!$B$7:$R$2292,5,0)</f>
        <v>2.8597999999999999</v>
      </c>
      <c r="E15" s="66">
        <f t="shared" si="0"/>
        <v>17</v>
      </c>
      <c r="F15" s="65">
        <f>VLOOKUP($A15,'Return Data'!$B$7:$R$2292,6,0)</f>
        <v>2.5070999999999999</v>
      </c>
      <c r="G15" s="66">
        <f t="shared" si="1"/>
        <v>15</v>
      </c>
      <c r="H15" s="65">
        <f>VLOOKUP($A15,'Return Data'!$B$7:$R$2292,7,0)</f>
        <v>3.0428999999999999</v>
      </c>
      <c r="I15" s="66">
        <f t="shared" si="2"/>
        <v>15</v>
      </c>
      <c r="J15" s="65">
        <f>VLOOKUP($A15,'Return Data'!$B$7:$R$2292,8,0)</f>
        <v>3.3513999999999999</v>
      </c>
      <c r="K15" s="66">
        <f t="shared" si="3"/>
        <v>16</v>
      </c>
      <c r="L15" s="65">
        <f>VLOOKUP($A15,'Return Data'!$B$7:$R$2292,9,0)</f>
        <v>3.8460999999999999</v>
      </c>
      <c r="M15" s="66">
        <f t="shared" si="4"/>
        <v>16</v>
      </c>
      <c r="N15" s="65">
        <f>VLOOKUP($A15,'Return Data'!$B$7:$R$2292,10,0)</f>
        <v>3.2393000000000001</v>
      </c>
      <c r="O15" s="66">
        <f t="shared" si="5"/>
        <v>13</v>
      </c>
      <c r="P15" s="65">
        <f>VLOOKUP($A15,'Return Data'!$B$7:$R$2292,11,0)</f>
        <v>3.5436000000000001</v>
      </c>
      <c r="Q15" s="66">
        <f t="shared" si="6"/>
        <v>14</v>
      </c>
      <c r="R15" s="65">
        <f>VLOOKUP($A15,'Return Data'!$B$7:$R$2292,12,0)</f>
        <v>3.7482000000000002</v>
      </c>
      <c r="S15" s="66">
        <f t="shared" si="7"/>
        <v>14</v>
      </c>
      <c r="T15" s="65">
        <f>VLOOKUP($A15,'Return Data'!$B$7:$R$2292,13,0)</f>
        <v>3.6263000000000001</v>
      </c>
      <c r="U15" s="66">
        <f t="shared" si="8"/>
        <v>13</v>
      </c>
      <c r="V15" s="65">
        <f>VLOOKUP($A15,'Return Data'!$B$7:$R$2292,17,0)</f>
        <v>4.7541000000000002</v>
      </c>
      <c r="W15" s="66">
        <f t="shared" si="10"/>
        <v>12</v>
      </c>
      <c r="X15" s="65">
        <f>VLOOKUP($A15,'Return Data'!$B$7:$R$2292,14,0)</f>
        <v>5.7602000000000002</v>
      </c>
      <c r="Y15" s="66">
        <f t="shared" si="11"/>
        <v>13</v>
      </c>
      <c r="Z15" s="65">
        <f>VLOOKUP($A15,'Return Data'!$B$7:$R$2292,16,0)</f>
        <v>7.4240000000000004</v>
      </c>
      <c r="AA15" s="67">
        <f t="shared" si="9"/>
        <v>11</v>
      </c>
    </row>
    <row r="16" spans="1:27" x14ac:dyDescent="0.3">
      <c r="A16" s="63" t="s">
        <v>1215</v>
      </c>
      <c r="B16" s="64">
        <f>VLOOKUP($A16,'Return Data'!$B$7:$R$2292,3,0)</f>
        <v>44533</v>
      </c>
      <c r="C16" s="65">
        <f>VLOOKUP($A16,'Return Data'!$B$7:$R$2292,4,0)</f>
        <v>2508.2464</v>
      </c>
      <c r="D16" s="65">
        <f>VLOOKUP($A16,'Return Data'!$B$7:$R$2292,5,0)</f>
        <v>3.4841000000000002</v>
      </c>
      <c r="E16" s="66">
        <f t="shared" si="0"/>
        <v>11</v>
      </c>
      <c r="F16" s="65">
        <f>VLOOKUP($A16,'Return Data'!$B$7:$R$2292,6,0)</f>
        <v>3.4361999999999999</v>
      </c>
      <c r="G16" s="66">
        <f t="shared" si="1"/>
        <v>13</v>
      </c>
      <c r="H16" s="65">
        <f>VLOOKUP($A16,'Return Data'!$B$7:$R$2292,7,0)</f>
        <v>3.6768000000000001</v>
      </c>
      <c r="I16" s="66">
        <f t="shared" si="2"/>
        <v>13</v>
      </c>
      <c r="J16" s="65">
        <f>VLOOKUP($A16,'Return Data'!$B$7:$R$2292,8,0)</f>
        <v>3.7904</v>
      </c>
      <c r="K16" s="66">
        <f t="shared" si="3"/>
        <v>7</v>
      </c>
      <c r="L16" s="65">
        <f>VLOOKUP($A16,'Return Data'!$B$7:$R$2292,9,0)</f>
        <v>4.2443</v>
      </c>
      <c r="M16" s="66">
        <f t="shared" si="4"/>
        <v>5</v>
      </c>
      <c r="N16" s="65">
        <f>VLOOKUP($A16,'Return Data'!$B$7:$R$2292,10,0)</f>
        <v>3.1791</v>
      </c>
      <c r="O16" s="66">
        <f t="shared" si="5"/>
        <v>16</v>
      </c>
      <c r="P16" s="65">
        <f>VLOOKUP($A16,'Return Data'!$B$7:$R$2292,11,0)</f>
        <v>3.7223000000000002</v>
      </c>
      <c r="Q16" s="66">
        <f t="shared" si="6"/>
        <v>13</v>
      </c>
      <c r="R16" s="65">
        <f>VLOOKUP($A16,'Return Data'!$B$7:$R$2292,12,0)</f>
        <v>4.0583</v>
      </c>
      <c r="S16" s="66">
        <f t="shared" si="7"/>
        <v>5</v>
      </c>
      <c r="T16" s="65">
        <f>VLOOKUP($A16,'Return Data'!$B$7:$R$2292,13,0)</f>
        <v>3.8868999999999998</v>
      </c>
      <c r="U16" s="66">
        <f t="shared" si="8"/>
        <v>5</v>
      </c>
      <c r="V16" s="65">
        <f>VLOOKUP($A16,'Return Data'!$B$7:$R$2292,17,0)</f>
        <v>5.0228999999999999</v>
      </c>
      <c r="W16" s="66">
        <f t="shared" si="10"/>
        <v>6</v>
      </c>
      <c r="X16" s="65">
        <f>VLOOKUP($A16,'Return Data'!$B$7:$R$2292,14,0)</f>
        <v>5.8495999999999997</v>
      </c>
      <c r="Y16" s="66">
        <f t="shared" si="11"/>
        <v>12</v>
      </c>
      <c r="Z16" s="65">
        <f>VLOOKUP($A16,'Return Data'!$B$7:$R$2292,16,0)</f>
        <v>7.8898999999999999</v>
      </c>
      <c r="AA16" s="67">
        <f t="shared" si="9"/>
        <v>1</v>
      </c>
    </row>
    <row r="17" spans="1:27" x14ac:dyDescent="0.3">
      <c r="A17" s="63" t="s">
        <v>1219</v>
      </c>
      <c r="B17" s="64">
        <f>VLOOKUP($A17,'Return Data'!$B$7:$R$2292,3,0)</f>
        <v>44533</v>
      </c>
      <c r="C17" s="65">
        <f>VLOOKUP($A17,'Return Data'!$B$7:$R$2292,4,0)</f>
        <v>3571.9739</v>
      </c>
      <c r="D17" s="65">
        <f>VLOOKUP($A17,'Return Data'!$B$7:$R$2292,5,0)</f>
        <v>3.5644999999999998</v>
      </c>
      <c r="E17" s="66">
        <f t="shared" si="0"/>
        <v>9</v>
      </c>
      <c r="F17" s="65">
        <f>VLOOKUP($A17,'Return Data'!$B$7:$R$2292,6,0)</f>
        <v>4.1292999999999997</v>
      </c>
      <c r="G17" s="66">
        <f t="shared" si="1"/>
        <v>4</v>
      </c>
      <c r="H17" s="65">
        <f>VLOOKUP($A17,'Return Data'!$B$7:$R$2292,7,0)</f>
        <v>3.9561000000000002</v>
      </c>
      <c r="I17" s="66">
        <f t="shared" si="2"/>
        <v>5</v>
      </c>
      <c r="J17" s="65">
        <f>VLOOKUP($A17,'Return Data'!$B$7:$R$2292,8,0)</f>
        <v>3.6364000000000001</v>
      </c>
      <c r="K17" s="66">
        <f t="shared" si="3"/>
        <v>13</v>
      </c>
      <c r="L17" s="65">
        <f>VLOOKUP($A17,'Return Data'!$B$7:$R$2292,9,0)</f>
        <v>4.0904999999999996</v>
      </c>
      <c r="M17" s="66">
        <f t="shared" si="4"/>
        <v>12</v>
      </c>
      <c r="N17" s="65">
        <f>VLOOKUP($A17,'Return Data'!$B$7:$R$2292,10,0)</f>
        <v>3.3929</v>
      </c>
      <c r="O17" s="66">
        <f t="shared" si="5"/>
        <v>10</v>
      </c>
      <c r="P17" s="65">
        <f>VLOOKUP($A17,'Return Data'!$B$7:$R$2292,11,0)</f>
        <v>3.7473000000000001</v>
      </c>
      <c r="Q17" s="66">
        <f t="shared" si="6"/>
        <v>12</v>
      </c>
      <c r="R17" s="65">
        <f>VLOOKUP($A17,'Return Data'!$B$7:$R$2292,12,0)</f>
        <v>3.8645</v>
      </c>
      <c r="S17" s="66">
        <f t="shared" si="7"/>
        <v>12</v>
      </c>
      <c r="T17" s="65">
        <f>VLOOKUP($A17,'Return Data'!$B$7:$R$2292,13,0)</f>
        <v>3.7576999999999998</v>
      </c>
      <c r="U17" s="66">
        <f t="shared" si="8"/>
        <v>11</v>
      </c>
      <c r="V17" s="65">
        <f>VLOOKUP($A17,'Return Data'!$B$7:$R$2292,17,0)</f>
        <v>4.7881</v>
      </c>
      <c r="W17" s="66">
        <f t="shared" si="10"/>
        <v>11</v>
      </c>
      <c r="X17" s="65">
        <f>VLOOKUP($A17,'Return Data'!$B$7:$R$2292,14,0)</f>
        <v>6.0038</v>
      </c>
      <c r="Y17" s="66">
        <f t="shared" si="11"/>
        <v>11</v>
      </c>
      <c r="Z17" s="65">
        <f>VLOOKUP($A17,'Return Data'!$B$7:$R$2292,16,0)</f>
        <v>7.4427000000000003</v>
      </c>
      <c r="AA17" s="67">
        <f t="shared" si="9"/>
        <v>10</v>
      </c>
    </row>
    <row r="18" spans="1:27" x14ac:dyDescent="0.3">
      <c r="A18" s="63" t="s">
        <v>1220</v>
      </c>
      <c r="B18" s="64">
        <f>VLOOKUP($A18,'Return Data'!$B$7:$R$2292,3,0)</f>
        <v>44533</v>
      </c>
      <c r="C18" s="65">
        <f>VLOOKUP($A18,'Return Data'!$B$7:$R$2292,4,0)</f>
        <v>32.934003299834998</v>
      </c>
      <c r="D18" s="65">
        <f>VLOOKUP($A18,'Return Data'!$B$7:$R$2292,5,0)</f>
        <v>3.8237999999999999</v>
      </c>
      <c r="E18" s="66">
        <f t="shared" si="0"/>
        <v>4</v>
      </c>
      <c r="F18" s="65">
        <f>VLOOKUP($A18,'Return Data'!$B$7:$R$2292,6,0)</f>
        <v>3.7690999999999999</v>
      </c>
      <c r="G18" s="66">
        <f t="shared" si="1"/>
        <v>9</v>
      </c>
      <c r="H18" s="65">
        <f>VLOOKUP($A18,'Return Data'!$B$7:$R$2292,7,0)</f>
        <v>3.6835</v>
      </c>
      <c r="I18" s="66">
        <f t="shared" si="2"/>
        <v>12</v>
      </c>
      <c r="J18" s="65">
        <f>VLOOKUP($A18,'Return Data'!$B$7:$R$2292,8,0)</f>
        <v>3.8515999999999999</v>
      </c>
      <c r="K18" s="66">
        <f t="shared" si="3"/>
        <v>5</v>
      </c>
      <c r="L18" s="65">
        <f>VLOOKUP($A18,'Return Data'!$B$7:$R$2292,9,0)</f>
        <v>4.2091000000000003</v>
      </c>
      <c r="M18" s="66">
        <f t="shared" si="4"/>
        <v>7</v>
      </c>
      <c r="N18" s="65">
        <f>VLOOKUP($A18,'Return Data'!$B$7:$R$2292,10,0)</f>
        <v>3.2242999999999999</v>
      </c>
      <c r="O18" s="66">
        <f t="shared" si="5"/>
        <v>14</v>
      </c>
      <c r="P18" s="65">
        <f>VLOOKUP($A18,'Return Data'!$B$7:$R$2292,11,0)</f>
        <v>3.4984999999999999</v>
      </c>
      <c r="Q18" s="66">
        <f t="shared" si="6"/>
        <v>15</v>
      </c>
      <c r="R18" s="65">
        <f>VLOOKUP($A18,'Return Data'!$B$7:$R$2292,12,0)</f>
        <v>3.4546000000000001</v>
      </c>
      <c r="S18" s="66">
        <f t="shared" si="7"/>
        <v>16</v>
      </c>
      <c r="T18" s="65">
        <f>VLOOKUP($A18,'Return Data'!$B$7:$R$2292,13,0)</f>
        <v>3.3717999999999999</v>
      </c>
      <c r="U18" s="66">
        <f t="shared" si="8"/>
        <v>15</v>
      </c>
      <c r="V18" s="65">
        <f>VLOOKUP($A18,'Return Data'!$B$7:$R$2292,17,0)</f>
        <v>4.6418999999999997</v>
      </c>
      <c r="W18" s="66">
        <f t="shared" si="10"/>
        <v>13</v>
      </c>
      <c r="X18" s="65">
        <f>VLOOKUP($A18,'Return Data'!$B$7:$R$2292,14,0)</f>
        <v>6.1238999999999999</v>
      </c>
      <c r="Y18" s="66">
        <f t="shared" si="11"/>
        <v>9</v>
      </c>
      <c r="Z18" s="65">
        <f>VLOOKUP($A18,'Return Data'!$B$7:$R$2292,16,0)</f>
        <v>7.8018999999999998</v>
      </c>
      <c r="AA18" s="67">
        <f t="shared" si="9"/>
        <v>3</v>
      </c>
    </row>
    <row r="19" spans="1:27" x14ac:dyDescent="0.3">
      <c r="A19" s="63" t="s">
        <v>1223</v>
      </c>
      <c r="B19" s="64">
        <f>VLOOKUP($A19,'Return Data'!$B$7:$R$2292,3,0)</f>
        <v>44533</v>
      </c>
      <c r="C19" s="65">
        <f>VLOOKUP($A19,'Return Data'!$B$7:$R$2292,4,0)</f>
        <v>3303.8535000000002</v>
      </c>
      <c r="D19" s="65">
        <f>VLOOKUP($A19,'Return Data'!$B$7:$R$2292,5,0)</f>
        <v>3.7587999999999999</v>
      </c>
      <c r="E19" s="66">
        <f t="shared" si="0"/>
        <v>5</v>
      </c>
      <c r="F19" s="65">
        <f>VLOOKUP($A19,'Return Data'!$B$7:$R$2292,6,0)</f>
        <v>4.5739999999999998</v>
      </c>
      <c r="G19" s="66">
        <f t="shared" si="1"/>
        <v>1</v>
      </c>
      <c r="H19" s="65">
        <f>VLOOKUP($A19,'Return Data'!$B$7:$R$2292,7,0)</f>
        <v>4.1551999999999998</v>
      </c>
      <c r="I19" s="66">
        <f t="shared" si="2"/>
        <v>2</v>
      </c>
      <c r="J19" s="65">
        <f>VLOOKUP($A19,'Return Data'!$B$7:$R$2292,8,0)</f>
        <v>3.9857</v>
      </c>
      <c r="K19" s="66">
        <f t="shared" si="3"/>
        <v>2</v>
      </c>
      <c r="L19" s="65">
        <f>VLOOKUP($A19,'Return Data'!$B$7:$R$2292,9,0)</f>
        <v>4.3491999999999997</v>
      </c>
      <c r="M19" s="66">
        <f t="shared" si="4"/>
        <v>2</v>
      </c>
      <c r="N19" s="65">
        <f>VLOOKUP($A19,'Return Data'!$B$7:$R$2292,10,0)</f>
        <v>3.4619</v>
      </c>
      <c r="O19" s="66">
        <f t="shared" si="5"/>
        <v>1</v>
      </c>
      <c r="P19" s="65">
        <f>VLOOKUP($A19,'Return Data'!$B$7:$R$2292,11,0)</f>
        <v>3.8111999999999999</v>
      </c>
      <c r="Q19" s="66">
        <f t="shared" si="6"/>
        <v>5</v>
      </c>
      <c r="R19" s="65">
        <f>VLOOKUP($A19,'Return Data'!$B$7:$R$2292,12,0)</f>
        <v>3.9399000000000002</v>
      </c>
      <c r="S19" s="66">
        <f t="shared" si="7"/>
        <v>8</v>
      </c>
      <c r="T19" s="65">
        <f>VLOOKUP($A19,'Return Data'!$B$7:$R$2292,13,0)</f>
        <v>3.8866999999999998</v>
      </c>
      <c r="U19" s="66">
        <f t="shared" si="8"/>
        <v>6</v>
      </c>
      <c r="V19" s="65">
        <f>VLOOKUP($A19,'Return Data'!$B$7:$R$2292,17,0)</f>
        <v>5.0191999999999997</v>
      </c>
      <c r="W19" s="66">
        <f t="shared" si="10"/>
        <v>8</v>
      </c>
      <c r="X19" s="65">
        <f>VLOOKUP($A19,'Return Data'!$B$7:$R$2292,14,0)</f>
        <v>6.1940999999999997</v>
      </c>
      <c r="Y19" s="66">
        <f t="shared" si="11"/>
        <v>6</v>
      </c>
      <c r="Z19" s="65">
        <f>VLOOKUP($A19,'Return Data'!$B$7:$R$2292,16,0)</f>
        <v>7.5156000000000001</v>
      </c>
      <c r="AA19" s="67">
        <f t="shared" si="9"/>
        <v>7</v>
      </c>
    </row>
    <row r="20" spans="1:27" x14ac:dyDescent="0.3">
      <c r="A20" s="63" t="s">
        <v>1224</v>
      </c>
      <c r="B20" s="64">
        <f>VLOOKUP($A20,'Return Data'!$B$7:$R$2292,3,0)</f>
        <v>44533</v>
      </c>
      <c r="C20" s="65">
        <f>VLOOKUP($A20,'Return Data'!$B$7:$R$2292,4,0)</f>
        <v>1079.7265</v>
      </c>
      <c r="D20" s="65">
        <f>VLOOKUP($A20,'Return Data'!$B$7:$R$2292,5,0)</f>
        <v>3.3064</v>
      </c>
      <c r="E20" s="66">
        <f t="shared" si="0"/>
        <v>12</v>
      </c>
      <c r="F20" s="65">
        <f>VLOOKUP($A20,'Return Data'!$B$7:$R$2292,6,0)</f>
        <v>0.44169999999999998</v>
      </c>
      <c r="G20" s="66">
        <f t="shared" si="1"/>
        <v>17</v>
      </c>
      <c r="H20" s="65">
        <f>VLOOKUP($A20,'Return Data'!$B$7:$R$2292,7,0)</f>
        <v>2.1194999999999999</v>
      </c>
      <c r="I20" s="66">
        <f t="shared" si="2"/>
        <v>17</v>
      </c>
      <c r="J20" s="65">
        <f>VLOOKUP($A20,'Return Data'!$B$7:$R$2292,8,0)</f>
        <v>3.5857000000000001</v>
      </c>
      <c r="K20" s="66">
        <f t="shared" si="3"/>
        <v>14</v>
      </c>
      <c r="L20" s="65">
        <f>VLOOKUP($A20,'Return Data'!$B$7:$R$2292,9,0)</f>
        <v>3.9731000000000001</v>
      </c>
      <c r="M20" s="66">
        <f t="shared" si="4"/>
        <v>14</v>
      </c>
      <c r="N20" s="65">
        <f>VLOOKUP($A20,'Return Data'!$B$7:$R$2292,10,0)</f>
        <v>3.2682000000000002</v>
      </c>
      <c r="O20" s="66">
        <f t="shared" si="5"/>
        <v>12</v>
      </c>
      <c r="P20" s="65">
        <f>VLOOKUP($A20,'Return Data'!$B$7:$R$2292,11,0)</f>
        <v>3.8098999999999998</v>
      </c>
      <c r="Q20" s="66">
        <f t="shared" si="6"/>
        <v>6</v>
      </c>
      <c r="R20" s="65">
        <f>VLOOKUP($A20,'Return Data'!$B$7:$R$2292,12,0)</f>
        <v>3.7930999999999999</v>
      </c>
      <c r="S20" s="66">
        <f t="shared" si="7"/>
        <v>13</v>
      </c>
      <c r="T20" s="65"/>
      <c r="U20" s="66"/>
      <c r="V20" s="65"/>
      <c r="W20" s="66"/>
      <c r="X20" s="65"/>
      <c r="Y20" s="66"/>
      <c r="Z20" s="65">
        <f>VLOOKUP($A20,'Return Data'!$B$7:$R$2292,16,0)</f>
        <v>4.4934000000000003</v>
      </c>
      <c r="AA20" s="67">
        <f t="shared" si="9"/>
        <v>17</v>
      </c>
    </row>
    <row r="21" spans="1:27" x14ac:dyDescent="0.3">
      <c r="A21" s="63" t="s">
        <v>1228</v>
      </c>
      <c r="B21" s="64">
        <f>VLOOKUP($A21,'Return Data'!$B$7:$R$2292,3,0)</f>
        <v>44533</v>
      </c>
      <c r="C21" s="65">
        <f>VLOOKUP($A21,'Return Data'!$B$7:$R$2292,4,0)</f>
        <v>35.081499999999998</v>
      </c>
      <c r="D21" s="65">
        <f>VLOOKUP($A21,'Return Data'!$B$7:$R$2292,5,0)</f>
        <v>3.85</v>
      </c>
      <c r="E21" s="66">
        <f t="shared" si="0"/>
        <v>3</v>
      </c>
      <c r="F21" s="65">
        <f>VLOOKUP($A21,'Return Data'!$B$7:$R$2292,6,0)</f>
        <v>3.7120000000000002</v>
      </c>
      <c r="G21" s="66">
        <f t="shared" si="1"/>
        <v>11</v>
      </c>
      <c r="H21" s="65">
        <f>VLOOKUP($A21,'Return Data'!$B$7:$R$2292,7,0)</f>
        <v>3.7631000000000001</v>
      </c>
      <c r="I21" s="66">
        <f t="shared" si="2"/>
        <v>10</v>
      </c>
      <c r="J21" s="65">
        <f>VLOOKUP($A21,'Return Data'!$B$7:$R$2292,8,0)</f>
        <v>3.6957</v>
      </c>
      <c r="K21" s="66">
        <f t="shared" si="3"/>
        <v>12</v>
      </c>
      <c r="L21" s="65">
        <f>VLOOKUP($A21,'Return Data'!$B$7:$R$2292,9,0)</f>
        <v>4.0643000000000002</v>
      </c>
      <c r="M21" s="66">
        <f t="shared" si="4"/>
        <v>13</v>
      </c>
      <c r="N21" s="65">
        <f>VLOOKUP($A21,'Return Data'!$B$7:$R$2292,10,0)</f>
        <v>3.4327999999999999</v>
      </c>
      <c r="O21" s="66">
        <f t="shared" si="5"/>
        <v>8</v>
      </c>
      <c r="P21" s="65">
        <f>VLOOKUP($A21,'Return Data'!$B$7:$R$2292,11,0)</f>
        <v>3.7711999999999999</v>
      </c>
      <c r="Q21" s="66">
        <f t="shared" si="6"/>
        <v>8</v>
      </c>
      <c r="R21" s="65">
        <f>VLOOKUP($A21,'Return Data'!$B$7:$R$2292,12,0)</f>
        <v>3.9489000000000001</v>
      </c>
      <c r="S21" s="66">
        <f t="shared" si="7"/>
        <v>7</v>
      </c>
      <c r="T21" s="65">
        <f>VLOOKUP($A21,'Return Data'!$B$7:$R$2292,13,0)</f>
        <v>3.8614999999999999</v>
      </c>
      <c r="U21" s="66">
        <f>RANK(T21,T$8:T$24,0)</f>
        <v>7</v>
      </c>
      <c r="V21" s="65">
        <f>VLOOKUP($A21,'Return Data'!$B$7:$R$2292,17,0)</f>
        <v>5.1051000000000002</v>
      </c>
      <c r="W21" s="66">
        <f>RANK(V21,V$8:V$24,0)</f>
        <v>5</v>
      </c>
      <c r="X21" s="65">
        <f>VLOOKUP($A21,'Return Data'!$B$7:$R$2292,14,0)</f>
        <v>6.2910000000000004</v>
      </c>
      <c r="Y21" s="66">
        <f>RANK(X21,X$8:X$24,0)</f>
        <v>5</v>
      </c>
      <c r="Z21" s="65">
        <f>VLOOKUP($A21,'Return Data'!$B$7:$R$2292,16,0)</f>
        <v>7.8532999999999999</v>
      </c>
      <c r="AA21" s="67">
        <f t="shared" si="9"/>
        <v>2</v>
      </c>
    </row>
    <row r="22" spans="1:27" x14ac:dyDescent="0.3">
      <c r="A22" s="63" t="s">
        <v>1230</v>
      </c>
      <c r="B22" s="64">
        <f>VLOOKUP($A22,'Return Data'!$B$7:$R$2292,3,0)</f>
        <v>44533</v>
      </c>
      <c r="C22" s="65">
        <f>VLOOKUP($A22,'Return Data'!$B$7:$R$2292,4,0)</f>
        <v>11.9832</v>
      </c>
      <c r="D22" s="65">
        <f>VLOOKUP($A22,'Return Data'!$B$7:$R$2292,5,0)</f>
        <v>3.0461999999999998</v>
      </c>
      <c r="E22" s="66">
        <f t="shared" si="0"/>
        <v>15</v>
      </c>
      <c r="F22" s="65">
        <f>VLOOKUP($A22,'Return Data'!$B$7:$R$2292,6,0)</f>
        <v>3.0467</v>
      </c>
      <c r="G22" s="66">
        <f t="shared" si="1"/>
        <v>14</v>
      </c>
      <c r="H22" s="65">
        <f>VLOOKUP($A22,'Return Data'!$B$7:$R$2292,7,0)</f>
        <v>3.0912999999999999</v>
      </c>
      <c r="I22" s="66">
        <f t="shared" si="2"/>
        <v>14</v>
      </c>
      <c r="J22" s="65">
        <f>VLOOKUP($A22,'Return Data'!$B$7:$R$2292,8,0)</f>
        <v>3.1107999999999998</v>
      </c>
      <c r="K22" s="66">
        <f t="shared" si="3"/>
        <v>17</v>
      </c>
      <c r="L22" s="65">
        <f>VLOOKUP($A22,'Return Data'!$B$7:$R$2292,9,0)</f>
        <v>3.3801999999999999</v>
      </c>
      <c r="M22" s="66">
        <f t="shared" si="4"/>
        <v>17</v>
      </c>
      <c r="N22" s="65">
        <f>VLOOKUP($A22,'Return Data'!$B$7:$R$2292,10,0)</f>
        <v>3.1440000000000001</v>
      </c>
      <c r="O22" s="66">
        <f t="shared" si="5"/>
        <v>17</v>
      </c>
      <c r="P22" s="65">
        <f>VLOOKUP($A22,'Return Data'!$B$7:$R$2292,11,0)</f>
        <v>3.4508000000000001</v>
      </c>
      <c r="Q22" s="66">
        <f t="shared" si="6"/>
        <v>16</v>
      </c>
      <c r="R22" s="65">
        <f>VLOOKUP($A22,'Return Data'!$B$7:$R$2292,12,0)</f>
        <v>3.4908999999999999</v>
      </c>
      <c r="S22" s="66">
        <f t="shared" si="7"/>
        <v>15</v>
      </c>
      <c r="T22" s="65">
        <f>VLOOKUP($A22,'Return Data'!$B$7:$R$2292,13,0)</f>
        <v>3.4613</v>
      </c>
      <c r="U22" s="66">
        <f>RANK(T22,T$8:T$24,0)</f>
        <v>14</v>
      </c>
      <c r="V22" s="65">
        <f>VLOOKUP($A22,'Return Data'!$B$7:$R$2292,17,0)</f>
        <v>4.3650000000000002</v>
      </c>
      <c r="W22" s="66">
        <f>RANK(V22,V$8:V$24,0)</f>
        <v>14</v>
      </c>
      <c r="X22" s="65"/>
      <c r="Y22" s="66"/>
      <c r="Z22" s="65">
        <f>VLOOKUP($A22,'Return Data'!$B$7:$R$2292,16,0)</f>
        <v>5.8372000000000002</v>
      </c>
      <c r="AA22" s="67">
        <f t="shared" si="9"/>
        <v>14</v>
      </c>
    </row>
    <row r="23" spans="1:27" x14ac:dyDescent="0.3">
      <c r="A23" s="63" t="s">
        <v>1232</v>
      </c>
      <c r="B23" s="64">
        <f>VLOOKUP($A23,'Return Data'!$B$7:$R$2292,3,0)</f>
        <v>44533</v>
      </c>
      <c r="C23" s="65">
        <f>VLOOKUP($A23,'Return Data'!$B$7:$R$2292,4,0)</f>
        <v>3770.5875000000001</v>
      </c>
      <c r="D23" s="65">
        <f>VLOOKUP($A23,'Return Data'!$B$7:$R$2292,5,0)</f>
        <v>3.7465999999999999</v>
      </c>
      <c r="E23" s="66">
        <f t="shared" si="0"/>
        <v>6</v>
      </c>
      <c r="F23" s="65">
        <f>VLOOKUP($A23,'Return Data'!$B$7:$R$2292,6,0)</f>
        <v>4.2633999999999999</v>
      </c>
      <c r="G23" s="66">
        <f t="shared" si="1"/>
        <v>3</v>
      </c>
      <c r="H23" s="65">
        <f>VLOOKUP($A23,'Return Data'!$B$7:$R$2292,7,0)</f>
        <v>4.4005999999999998</v>
      </c>
      <c r="I23" s="66">
        <f t="shared" si="2"/>
        <v>1</v>
      </c>
      <c r="J23" s="65">
        <f>VLOOKUP($A23,'Return Data'!$B$7:$R$2292,8,0)</f>
        <v>4.1391</v>
      </c>
      <c r="K23" s="66">
        <f t="shared" si="3"/>
        <v>1</v>
      </c>
      <c r="L23" s="65">
        <f>VLOOKUP($A23,'Return Data'!$B$7:$R$2292,9,0)</f>
        <v>4.3255999999999997</v>
      </c>
      <c r="M23" s="66">
        <f t="shared" si="4"/>
        <v>3</v>
      </c>
      <c r="N23" s="65">
        <f>VLOOKUP($A23,'Return Data'!$B$7:$R$2292,10,0)</f>
        <v>3.4378000000000002</v>
      </c>
      <c r="O23" s="66">
        <f t="shared" si="5"/>
        <v>7</v>
      </c>
      <c r="P23" s="65">
        <f>VLOOKUP($A23,'Return Data'!$B$7:$R$2292,11,0)</f>
        <v>3.9436</v>
      </c>
      <c r="Q23" s="66">
        <f t="shared" si="6"/>
        <v>1</v>
      </c>
      <c r="R23" s="65">
        <f>VLOOKUP($A23,'Return Data'!$B$7:$R$2292,12,0)</f>
        <v>4.2542</v>
      </c>
      <c r="S23" s="66">
        <f t="shared" si="7"/>
        <v>1</v>
      </c>
      <c r="T23" s="65">
        <f>VLOOKUP($A23,'Return Data'!$B$7:$R$2292,13,0)</f>
        <v>4.1085000000000003</v>
      </c>
      <c r="U23" s="66">
        <f>RANK(T23,T$8:T$24,0)</f>
        <v>1</v>
      </c>
      <c r="V23" s="65">
        <f>VLOOKUP($A23,'Return Data'!$B$7:$R$2292,17,0)</f>
        <v>5.343</v>
      </c>
      <c r="W23" s="66">
        <f>RANK(V23,V$8:V$24,0)</f>
        <v>3</v>
      </c>
      <c r="X23" s="65">
        <f>VLOOKUP($A23,'Return Data'!$B$7:$R$2292,14,0)</f>
        <v>6.4664999999999999</v>
      </c>
      <c r="Y23" s="66">
        <f>RANK(X23,X$8:X$24,0)</f>
        <v>1</v>
      </c>
      <c r="Z23" s="65">
        <f>VLOOKUP($A23,'Return Data'!$B$7:$R$2292,16,0)</f>
        <v>6.6573000000000002</v>
      </c>
      <c r="AA23" s="67">
        <f t="shared" si="9"/>
        <v>13</v>
      </c>
    </row>
    <row r="24" spans="1:27" x14ac:dyDescent="0.3">
      <c r="A24" s="63" t="s">
        <v>1234</v>
      </c>
      <c r="B24" s="64">
        <f>VLOOKUP($A24,'Return Data'!$B$7:$R$2292,3,0)</f>
        <v>44533</v>
      </c>
      <c r="C24" s="65">
        <f>VLOOKUP($A24,'Return Data'!$B$7:$R$2292,4,0)</f>
        <v>2456.6686</v>
      </c>
      <c r="D24" s="65">
        <f>VLOOKUP($A24,'Return Data'!$B$7:$R$2292,5,0)</f>
        <v>3.2347999999999999</v>
      </c>
      <c r="E24" s="66">
        <f t="shared" si="0"/>
        <v>13</v>
      </c>
      <c r="F24" s="65">
        <f>VLOOKUP($A24,'Return Data'!$B$7:$R$2292,6,0)</f>
        <v>3.9073000000000002</v>
      </c>
      <c r="G24" s="66">
        <f t="shared" si="1"/>
        <v>7</v>
      </c>
      <c r="H24" s="65">
        <f>VLOOKUP($A24,'Return Data'!$B$7:$R$2292,7,0)</f>
        <v>3.7915999999999999</v>
      </c>
      <c r="I24" s="66">
        <f t="shared" si="2"/>
        <v>7</v>
      </c>
      <c r="J24" s="65">
        <f>VLOOKUP($A24,'Return Data'!$B$7:$R$2292,8,0)</f>
        <v>3.7570000000000001</v>
      </c>
      <c r="K24" s="66">
        <f t="shared" si="3"/>
        <v>10</v>
      </c>
      <c r="L24" s="65">
        <f>VLOOKUP($A24,'Return Data'!$B$7:$R$2292,9,0)</f>
        <v>4.1172000000000004</v>
      </c>
      <c r="M24" s="66">
        <f t="shared" si="4"/>
        <v>9</v>
      </c>
      <c r="N24" s="65">
        <f>VLOOKUP($A24,'Return Data'!$B$7:$R$2292,10,0)</f>
        <v>3.4519000000000002</v>
      </c>
      <c r="O24" s="66">
        <f t="shared" si="5"/>
        <v>4</v>
      </c>
      <c r="P24" s="65">
        <f>VLOOKUP($A24,'Return Data'!$B$7:$R$2292,11,0)</f>
        <v>3.7945000000000002</v>
      </c>
      <c r="Q24" s="66">
        <f t="shared" si="6"/>
        <v>7</v>
      </c>
      <c r="R24" s="65">
        <f>VLOOKUP($A24,'Return Data'!$B$7:$R$2292,12,0)</f>
        <v>3.9174000000000002</v>
      </c>
      <c r="S24" s="66">
        <f t="shared" si="7"/>
        <v>10</v>
      </c>
      <c r="T24" s="65">
        <f>VLOOKUP($A24,'Return Data'!$B$7:$R$2292,13,0)</f>
        <v>3.8361999999999998</v>
      </c>
      <c r="U24" s="66">
        <f>RANK(T24,T$8:T$24,0)</f>
        <v>9</v>
      </c>
      <c r="V24" s="65">
        <f>VLOOKUP($A24,'Return Data'!$B$7:$R$2292,17,0)</f>
        <v>5.0227000000000004</v>
      </c>
      <c r="W24" s="66">
        <f>RANK(V24,V$8:V$24,0)</f>
        <v>7</v>
      </c>
      <c r="X24" s="65">
        <f>VLOOKUP($A24,'Return Data'!$B$7:$R$2292,14,0)</f>
        <v>6.1485000000000003</v>
      </c>
      <c r="Y24" s="66">
        <f>RANK(X24,X$8:X$24,0)</f>
        <v>8</v>
      </c>
      <c r="Z24" s="65">
        <f>VLOOKUP($A24,'Return Data'!$B$7:$R$2292,16,0)</f>
        <v>7.5152999999999999</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3.5243529411764705</v>
      </c>
      <c r="E26" s="74"/>
      <c r="F26" s="75">
        <f>AVERAGE(F8:F24)</f>
        <v>3.4853647058823527</v>
      </c>
      <c r="G26" s="74"/>
      <c r="H26" s="75">
        <f>AVERAGE(H8:H24)</f>
        <v>3.6337470588235297</v>
      </c>
      <c r="I26" s="74"/>
      <c r="J26" s="75">
        <f>AVERAGE(J8:J24)</f>
        <v>3.7223529411764704</v>
      </c>
      <c r="K26" s="74"/>
      <c r="L26" s="75">
        <f>AVERAGE(L8:L24)</f>
        <v>4.1068882352941172</v>
      </c>
      <c r="M26" s="74"/>
      <c r="N26" s="75">
        <f>AVERAGE(N8:N24)</f>
        <v>3.3521352941176472</v>
      </c>
      <c r="O26" s="74"/>
      <c r="P26" s="75">
        <f>AVERAGE(P8:P24)</f>
        <v>3.723435294117647</v>
      </c>
      <c r="Q26" s="74"/>
      <c r="R26" s="75">
        <f>AVERAGE(R8:R24)</f>
        <v>3.8694764705882356</v>
      </c>
      <c r="S26" s="74"/>
      <c r="T26" s="75">
        <f>AVERAGE(T8:T24)</f>
        <v>3.756875</v>
      </c>
      <c r="U26" s="74"/>
      <c r="V26" s="75">
        <f>AVERAGE(V8:V24)</f>
        <v>4.9867214285714283</v>
      </c>
      <c r="W26" s="74"/>
      <c r="X26" s="75">
        <f>AVERAGE(X8:X24)</f>
        <v>6.1761384615384616</v>
      </c>
      <c r="Y26" s="74"/>
      <c r="Z26" s="75">
        <f>AVERAGE(Z8:Z24)</f>
        <v>6.958876470588236</v>
      </c>
      <c r="AA26" s="76"/>
    </row>
    <row r="27" spans="1:27" x14ac:dyDescent="0.3">
      <c r="A27" s="73" t="s">
        <v>28</v>
      </c>
      <c r="B27" s="74"/>
      <c r="C27" s="74"/>
      <c r="D27" s="75">
        <f>MIN(D8:D24)</f>
        <v>2.8597999999999999</v>
      </c>
      <c r="E27" s="74"/>
      <c r="F27" s="75">
        <f>MIN(F8:F24)</f>
        <v>0.44169999999999998</v>
      </c>
      <c r="G27" s="74"/>
      <c r="H27" s="75">
        <f>MIN(H8:H24)</f>
        <v>2.1194999999999999</v>
      </c>
      <c r="I27" s="74"/>
      <c r="J27" s="75">
        <f>MIN(J8:J24)</f>
        <v>3.1107999999999998</v>
      </c>
      <c r="K27" s="74"/>
      <c r="L27" s="75">
        <f>MIN(L8:L24)</f>
        <v>3.3801999999999999</v>
      </c>
      <c r="M27" s="74"/>
      <c r="N27" s="75">
        <f>MIN(N8:N24)</f>
        <v>3.1440000000000001</v>
      </c>
      <c r="O27" s="74"/>
      <c r="P27" s="75">
        <f>MIN(P8:P24)</f>
        <v>3.3744000000000001</v>
      </c>
      <c r="Q27" s="74"/>
      <c r="R27" s="75">
        <f>MIN(R8:R24)</f>
        <v>3.2523</v>
      </c>
      <c r="S27" s="74"/>
      <c r="T27" s="75">
        <f>MIN(T8:T24)</f>
        <v>3.1652999999999998</v>
      </c>
      <c r="U27" s="74"/>
      <c r="V27" s="75">
        <f>MIN(V8:V24)</f>
        <v>4.3650000000000002</v>
      </c>
      <c r="W27" s="74"/>
      <c r="X27" s="75">
        <f>MIN(X8:X24)</f>
        <v>5.7602000000000002</v>
      </c>
      <c r="Y27" s="74"/>
      <c r="Z27" s="75">
        <f>MIN(Z8:Z24)</f>
        <v>4.4934000000000003</v>
      </c>
      <c r="AA27" s="76"/>
    </row>
    <row r="28" spans="1:27" ht="15" thickBot="1" x14ac:dyDescent="0.35">
      <c r="A28" s="77" t="s">
        <v>29</v>
      </c>
      <c r="B28" s="78"/>
      <c r="C28" s="78"/>
      <c r="D28" s="79">
        <f>MAX(D8:D24)</f>
        <v>4.1196999999999999</v>
      </c>
      <c r="E28" s="78"/>
      <c r="F28" s="79">
        <f>MAX(F8:F24)</f>
        <v>4.5739999999999998</v>
      </c>
      <c r="G28" s="78"/>
      <c r="H28" s="79">
        <f>MAX(H8:H24)</f>
        <v>4.4005999999999998</v>
      </c>
      <c r="I28" s="78"/>
      <c r="J28" s="79">
        <f>MAX(J8:J24)</f>
        <v>4.1391</v>
      </c>
      <c r="K28" s="78"/>
      <c r="L28" s="79">
        <f>MAX(L8:L24)</f>
        <v>4.4389000000000003</v>
      </c>
      <c r="M28" s="78"/>
      <c r="N28" s="79">
        <f>MAX(N8:N24)</f>
        <v>3.4619</v>
      </c>
      <c r="O28" s="78"/>
      <c r="P28" s="79">
        <f>MAX(P8:P24)</f>
        <v>3.9436</v>
      </c>
      <c r="Q28" s="78"/>
      <c r="R28" s="79">
        <f>MAX(R8:R24)</f>
        <v>4.2542</v>
      </c>
      <c r="S28" s="78"/>
      <c r="T28" s="79">
        <f>MAX(T8:T24)</f>
        <v>4.1085000000000003</v>
      </c>
      <c r="U28" s="78"/>
      <c r="V28" s="79">
        <f>MAX(V8:V24)</f>
        <v>5.3894000000000002</v>
      </c>
      <c r="W28" s="78"/>
      <c r="X28" s="79">
        <f>MAX(X8:X24)</f>
        <v>6.4664999999999999</v>
      </c>
      <c r="Y28" s="78"/>
      <c r="Z28" s="79">
        <f>MAX(Z8:Z24)</f>
        <v>7.8898999999999999</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1598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1196</v>
      </c>
      <c r="B8" s="64">
        <f>VLOOKUP($A8,'Return Data'!$B$7:$R$2292,3,0)</f>
        <v>44533</v>
      </c>
      <c r="C8" s="65">
        <f>VLOOKUP($A8,'Return Data'!$B$7:$R$2292,4,0)</f>
        <v>292.33629999999999</v>
      </c>
      <c r="D8" s="65">
        <f>VLOOKUP($A8,'Return Data'!$B$7:$R$2292,5,0)</f>
        <v>3.3963999999999999</v>
      </c>
      <c r="E8" s="66">
        <f t="shared" ref="E8:E24" si="0">RANK(D8,D$8:D$24,0)</f>
        <v>8</v>
      </c>
      <c r="F8" s="65">
        <f>VLOOKUP($A8,'Return Data'!$B$7:$R$2292,6,0)</f>
        <v>4.1550000000000002</v>
      </c>
      <c r="G8" s="66">
        <f t="shared" ref="G8:G24" si="1">RANK(F8,F$8:F$24,0)</f>
        <v>2</v>
      </c>
      <c r="H8" s="65">
        <f>VLOOKUP($A8,'Return Data'!$B$7:$R$2292,7,0)</f>
        <v>3.9860000000000002</v>
      </c>
      <c r="I8" s="66">
        <f t="shared" ref="I8:I24" si="2">RANK(H8,H$8:H$24,0)</f>
        <v>4</v>
      </c>
      <c r="J8" s="65">
        <f>VLOOKUP($A8,'Return Data'!$B$7:$R$2292,8,0)</f>
        <v>3.7747999999999999</v>
      </c>
      <c r="K8" s="66">
        <f t="shared" ref="K8:K24" si="3">RANK(J8,J$8:J$24,0)</f>
        <v>3</v>
      </c>
      <c r="L8" s="65">
        <f>VLOOKUP($A8,'Return Data'!$B$7:$R$2292,9,0)</f>
        <v>4.1886999999999999</v>
      </c>
      <c r="M8" s="66">
        <f t="shared" ref="M8:M24" si="4">RANK(L8,L$8:L$24,0)</f>
        <v>3</v>
      </c>
      <c r="N8" s="65">
        <f>VLOOKUP($A8,'Return Data'!$B$7:$R$2292,10,0)</f>
        <v>3.3412000000000002</v>
      </c>
      <c r="O8" s="66">
        <f t="shared" ref="O8:O24" si="5">RANK(N8,N$8:N$24,0)</f>
        <v>3</v>
      </c>
      <c r="P8" s="65">
        <f>VLOOKUP($A8,'Return Data'!$B$7:$R$2292,11,0)</f>
        <v>3.7496</v>
      </c>
      <c r="Q8" s="66">
        <f t="shared" ref="Q8:Q24" si="6">RANK(P8,P$8:P$24,0)</f>
        <v>1</v>
      </c>
      <c r="R8" s="65">
        <f>VLOOKUP($A8,'Return Data'!$B$7:$R$2292,12,0)</f>
        <v>3.9542000000000002</v>
      </c>
      <c r="S8" s="66">
        <f t="shared" ref="S8:S24" si="7">RANK(R8,R$8:R$24,0)</f>
        <v>2</v>
      </c>
      <c r="T8" s="65">
        <f>VLOOKUP($A8,'Return Data'!$B$7:$R$2292,13,0)</f>
        <v>3.8260999999999998</v>
      </c>
      <c r="U8" s="66">
        <f t="shared" ref="U8:U19" si="8">RANK(T8,T$8:T$24,0)</f>
        <v>2</v>
      </c>
      <c r="V8" s="65">
        <f>VLOOKUP($A8,'Return Data'!$B$7:$R$2292,17,0)</f>
        <v>5.2685000000000004</v>
      </c>
      <c r="W8" s="66">
        <f>RANK(V8,V$8:V$24,0)</f>
        <v>1</v>
      </c>
      <c r="X8" s="65">
        <f>VLOOKUP($A8,'Return Data'!$B$7:$R$2292,14,0)</f>
        <v>6.3072999999999997</v>
      </c>
      <c r="Y8" s="66">
        <f>RANK(X8,X$8:X$24,0)</f>
        <v>1</v>
      </c>
      <c r="Z8" s="65">
        <f>VLOOKUP($A8,'Return Data'!$B$7:$R$2292,16,0)</f>
        <v>6.8666</v>
      </c>
      <c r="AA8" s="67">
        <f t="shared" ref="AA8:AA24" si="9">RANK(Z8,Z$8:Z$24,0)</f>
        <v>10</v>
      </c>
    </row>
    <row r="9" spans="1:27" x14ac:dyDescent="0.3">
      <c r="A9" s="63" t="s">
        <v>1199</v>
      </c>
      <c r="B9" s="64">
        <f>VLOOKUP($A9,'Return Data'!$B$7:$R$2292,3,0)</f>
        <v>44533</v>
      </c>
      <c r="C9" s="65">
        <f>VLOOKUP($A9,'Return Data'!$B$7:$R$2292,4,0)</f>
        <v>1132.0517</v>
      </c>
      <c r="D9" s="65">
        <f>VLOOKUP($A9,'Return Data'!$B$7:$R$2292,5,0)</f>
        <v>3.9824000000000002</v>
      </c>
      <c r="E9" s="66">
        <f t="shared" si="0"/>
        <v>1</v>
      </c>
      <c r="F9" s="65">
        <f>VLOOKUP($A9,'Return Data'!$B$7:$R$2292,6,0)</f>
        <v>3.6789000000000001</v>
      </c>
      <c r="G9" s="66">
        <f t="shared" si="1"/>
        <v>8</v>
      </c>
      <c r="H9" s="65">
        <f>VLOOKUP($A9,'Return Data'!$B$7:$R$2292,7,0)</f>
        <v>3.7164999999999999</v>
      </c>
      <c r="I9" s="66">
        <f t="shared" si="2"/>
        <v>6</v>
      </c>
      <c r="J9" s="65">
        <f>VLOOKUP($A9,'Return Data'!$B$7:$R$2292,8,0)</f>
        <v>3.6133000000000002</v>
      </c>
      <c r="K9" s="66">
        <f t="shared" si="3"/>
        <v>8</v>
      </c>
      <c r="L9" s="65">
        <f>VLOOKUP($A9,'Return Data'!$B$7:$R$2292,9,0)</f>
        <v>3.9841000000000002</v>
      </c>
      <c r="M9" s="66">
        <f t="shared" si="4"/>
        <v>9</v>
      </c>
      <c r="N9" s="65">
        <f>VLOOKUP($A9,'Return Data'!$B$7:$R$2292,10,0)</f>
        <v>3.2989999999999999</v>
      </c>
      <c r="O9" s="66">
        <f t="shared" si="5"/>
        <v>6</v>
      </c>
      <c r="P9" s="65">
        <f>VLOOKUP($A9,'Return Data'!$B$7:$R$2292,11,0)</f>
        <v>3.6751</v>
      </c>
      <c r="Q9" s="66">
        <f t="shared" si="6"/>
        <v>6</v>
      </c>
      <c r="R9" s="65">
        <f>VLOOKUP($A9,'Return Data'!$B$7:$R$2292,12,0)</f>
        <v>3.8231000000000002</v>
      </c>
      <c r="S9" s="66">
        <f t="shared" si="7"/>
        <v>7</v>
      </c>
      <c r="T9" s="65">
        <f>VLOOKUP($A9,'Return Data'!$B$7:$R$2292,13,0)</f>
        <v>3.7355</v>
      </c>
      <c r="U9" s="66">
        <f t="shared" si="8"/>
        <v>6</v>
      </c>
      <c r="V9" s="65"/>
      <c r="W9" s="66"/>
      <c r="X9" s="65"/>
      <c r="Y9" s="66"/>
      <c r="Z9" s="65">
        <f>VLOOKUP($A9,'Return Data'!$B$7:$R$2292,16,0)</f>
        <v>5.4705000000000004</v>
      </c>
      <c r="AA9" s="67">
        <f t="shared" si="9"/>
        <v>15</v>
      </c>
    </row>
    <row r="10" spans="1:27" x14ac:dyDescent="0.3">
      <c r="A10" s="63" t="s">
        <v>1201</v>
      </c>
      <c r="B10" s="64">
        <f>VLOOKUP($A10,'Return Data'!$B$7:$R$2292,3,0)</f>
        <v>44533</v>
      </c>
      <c r="C10" s="65">
        <f>VLOOKUP($A10,'Return Data'!$B$7:$R$2292,4,0)</f>
        <v>1106.7928999999999</v>
      </c>
      <c r="D10" s="65">
        <f>VLOOKUP($A10,'Return Data'!$B$7:$R$2292,5,0)</f>
        <v>2.7473000000000001</v>
      </c>
      <c r="E10" s="66">
        <f t="shared" si="0"/>
        <v>15</v>
      </c>
      <c r="F10" s="65">
        <f>VLOOKUP($A10,'Return Data'!$B$7:$R$2292,6,0)</f>
        <v>1.758</v>
      </c>
      <c r="G10" s="66">
        <f t="shared" si="1"/>
        <v>16</v>
      </c>
      <c r="H10" s="65">
        <f>VLOOKUP($A10,'Return Data'!$B$7:$R$2292,7,0)</f>
        <v>2.4811000000000001</v>
      </c>
      <c r="I10" s="66">
        <f t="shared" si="2"/>
        <v>15</v>
      </c>
      <c r="J10" s="65">
        <f>VLOOKUP($A10,'Return Data'!$B$7:$R$2292,8,0)</f>
        <v>3.3226</v>
      </c>
      <c r="K10" s="66">
        <f t="shared" si="3"/>
        <v>13</v>
      </c>
      <c r="L10" s="65">
        <f>VLOOKUP($A10,'Return Data'!$B$7:$R$2292,9,0)</f>
        <v>3.6619000000000002</v>
      </c>
      <c r="M10" s="66">
        <f t="shared" si="4"/>
        <v>13</v>
      </c>
      <c r="N10" s="65">
        <f>VLOOKUP($A10,'Return Data'!$B$7:$R$2292,10,0)</f>
        <v>3.1812</v>
      </c>
      <c r="O10" s="66">
        <f t="shared" si="5"/>
        <v>9</v>
      </c>
      <c r="P10" s="65">
        <f>VLOOKUP($A10,'Return Data'!$B$7:$R$2292,11,0)</f>
        <v>3.0943999999999998</v>
      </c>
      <c r="Q10" s="66">
        <f t="shared" si="6"/>
        <v>14</v>
      </c>
      <c r="R10" s="65">
        <f>VLOOKUP($A10,'Return Data'!$B$7:$R$2292,12,0)</f>
        <v>2.9611999999999998</v>
      </c>
      <c r="S10" s="66">
        <f t="shared" si="7"/>
        <v>16</v>
      </c>
      <c r="T10" s="65">
        <f>VLOOKUP($A10,'Return Data'!$B$7:$R$2292,13,0)</f>
        <v>2.8656000000000001</v>
      </c>
      <c r="U10" s="66">
        <f t="shared" si="8"/>
        <v>16</v>
      </c>
      <c r="V10" s="65"/>
      <c r="W10" s="66"/>
      <c r="X10" s="65"/>
      <c r="Y10" s="66"/>
      <c r="Z10" s="65">
        <f>VLOOKUP($A10,'Return Data'!$B$7:$R$2292,16,0)</f>
        <v>4.2103999999999999</v>
      </c>
      <c r="AA10" s="67">
        <f t="shared" si="9"/>
        <v>16</v>
      </c>
    </row>
    <row r="11" spans="1:27" x14ac:dyDescent="0.3">
      <c r="A11" s="63" t="s">
        <v>1203</v>
      </c>
      <c r="B11" s="64">
        <f>VLOOKUP($A11,'Return Data'!$B$7:$R$2292,3,0)</f>
        <v>44533</v>
      </c>
      <c r="C11" s="65">
        <f>VLOOKUP($A11,'Return Data'!$B$7:$R$2292,4,0)</f>
        <v>42.297699999999999</v>
      </c>
      <c r="D11" s="65">
        <f>VLOOKUP($A11,'Return Data'!$B$7:$R$2292,5,0)</f>
        <v>3.7972999999999999</v>
      </c>
      <c r="E11" s="66">
        <f t="shared" si="0"/>
        <v>2</v>
      </c>
      <c r="F11" s="65">
        <f>VLOOKUP($A11,'Return Data'!$B$7:$R$2292,6,0)</f>
        <v>3.7117</v>
      </c>
      <c r="G11" s="66">
        <f t="shared" si="1"/>
        <v>7</v>
      </c>
      <c r="H11" s="65">
        <f>VLOOKUP($A11,'Return Data'!$B$7:$R$2292,7,0)</f>
        <v>3.5528</v>
      </c>
      <c r="I11" s="66">
        <f t="shared" si="2"/>
        <v>10</v>
      </c>
      <c r="J11" s="65">
        <f>VLOOKUP($A11,'Return Data'!$B$7:$R$2292,8,0)</f>
        <v>3.6238999999999999</v>
      </c>
      <c r="K11" s="66">
        <f t="shared" si="3"/>
        <v>7</v>
      </c>
      <c r="L11" s="65">
        <f>VLOOKUP($A11,'Return Data'!$B$7:$R$2292,9,0)</f>
        <v>4.1997</v>
      </c>
      <c r="M11" s="66">
        <f t="shared" si="4"/>
        <v>2</v>
      </c>
      <c r="N11" s="65">
        <f>VLOOKUP($A11,'Return Data'!$B$7:$R$2292,10,0)</f>
        <v>2.9575</v>
      </c>
      <c r="O11" s="66">
        <f t="shared" si="5"/>
        <v>12</v>
      </c>
      <c r="P11" s="65">
        <f>VLOOKUP($A11,'Return Data'!$B$7:$R$2292,11,0)</f>
        <v>3.5354999999999999</v>
      </c>
      <c r="Q11" s="66">
        <f t="shared" si="6"/>
        <v>10</v>
      </c>
      <c r="R11" s="65">
        <f>VLOOKUP($A11,'Return Data'!$B$7:$R$2292,12,0)</f>
        <v>3.8847999999999998</v>
      </c>
      <c r="S11" s="66">
        <f t="shared" si="7"/>
        <v>4</v>
      </c>
      <c r="T11" s="65">
        <f>VLOOKUP($A11,'Return Data'!$B$7:$R$2292,13,0)</f>
        <v>3.62</v>
      </c>
      <c r="U11" s="66">
        <f t="shared" si="8"/>
        <v>9</v>
      </c>
      <c r="V11" s="65">
        <f>VLOOKUP($A11,'Return Data'!$B$7:$R$2292,17,0)</f>
        <v>4.6875</v>
      </c>
      <c r="W11" s="66">
        <f t="shared" ref="W11:W19" si="10">RANK(V11,V$8:V$24,0)</f>
        <v>9</v>
      </c>
      <c r="X11" s="65">
        <f>VLOOKUP($A11,'Return Data'!$B$7:$R$2292,14,0)</f>
        <v>5.8483000000000001</v>
      </c>
      <c r="Y11" s="66">
        <f t="shared" ref="Y11:Y19" si="11">RANK(X11,X$8:X$24,0)</f>
        <v>9</v>
      </c>
      <c r="Z11" s="65">
        <f>VLOOKUP($A11,'Return Data'!$B$7:$R$2292,16,0)</f>
        <v>6.7144000000000004</v>
      </c>
      <c r="AA11" s="67">
        <f t="shared" si="9"/>
        <v>12</v>
      </c>
    </row>
    <row r="12" spans="1:27" x14ac:dyDescent="0.3">
      <c r="A12" s="63" t="s">
        <v>1204</v>
      </c>
      <c r="B12" s="64">
        <f>VLOOKUP($A12,'Return Data'!$B$7:$R$2292,3,0)</f>
        <v>44533</v>
      </c>
      <c r="C12" s="65">
        <f>VLOOKUP($A12,'Return Data'!$B$7:$R$2292,4,0)</f>
        <v>39.886800000000001</v>
      </c>
      <c r="D12" s="65">
        <f>VLOOKUP($A12,'Return Data'!$B$7:$R$2292,5,0)</f>
        <v>3.4777</v>
      </c>
      <c r="E12" s="66">
        <f t="shared" si="0"/>
        <v>7</v>
      </c>
      <c r="F12" s="65">
        <f>VLOOKUP($A12,'Return Data'!$B$7:$R$2292,6,0)</f>
        <v>3.6004</v>
      </c>
      <c r="G12" s="66">
        <f t="shared" si="1"/>
        <v>9</v>
      </c>
      <c r="H12" s="65">
        <f>VLOOKUP($A12,'Return Data'!$B$7:$R$2292,7,0)</f>
        <v>3.6105999999999998</v>
      </c>
      <c r="I12" s="66">
        <f t="shared" si="2"/>
        <v>9</v>
      </c>
      <c r="J12" s="65">
        <f>VLOOKUP($A12,'Return Data'!$B$7:$R$2292,8,0)</f>
        <v>3.5802</v>
      </c>
      <c r="K12" s="66">
        <f t="shared" si="3"/>
        <v>9</v>
      </c>
      <c r="L12" s="65">
        <f>VLOOKUP($A12,'Return Data'!$B$7:$R$2292,9,0)</f>
        <v>3.9354</v>
      </c>
      <c r="M12" s="66">
        <f t="shared" si="4"/>
        <v>10</v>
      </c>
      <c r="N12" s="65">
        <f>VLOOKUP($A12,'Return Data'!$B$7:$R$2292,10,0)</f>
        <v>3.1692999999999998</v>
      </c>
      <c r="O12" s="66">
        <f t="shared" si="5"/>
        <v>10</v>
      </c>
      <c r="P12" s="65">
        <f>VLOOKUP($A12,'Return Data'!$B$7:$R$2292,11,0)</f>
        <v>3.5971000000000002</v>
      </c>
      <c r="Q12" s="66">
        <f t="shared" si="6"/>
        <v>9</v>
      </c>
      <c r="R12" s="65">
        <f>VLOOKUP($A12,'Return Data'!$B$7:$R$2292,12,0)</f>
        <v>3.7223000000000002</v>
      </c>
      <c r="S12" s="66">
        <f t="shared" si="7"/>
        <v>10</v>
      </c>
      <c r="T12" s="65">
        <f>VLOOKUP($A12,'Return Data'!$B$7:$R$2292,13,0)</f>
        <v>3.5756999999999999</v>
      </c>
      <c r="U12" s="66">
        <f t="shared" si="8"/>
        <v>10</v>
      </c>
      <c r="V12" s="65">
        <f>VLOOKUP($A12,'Return Data'!$B$7:$R$2292,17,0)</f>
        <v>4.8242000000000003</v>
      </c>
      <c r="W12" s="66">
        <f t="shared" si="10"/>
        <v>7</v>
      </c>
      <c r="X12" s="65">
        <f>VLOOKUP($A12,'Return Data'!$B$7:$R$2292,14,0)</f>
        <v>6.1550000000000002</v>
      </c>
      <c r="Y12" s="66">
        <f t="shared" si="11"/>
        <v>4</v>
      </c>
      <c r="Z12" s="65">
        <f>VLOOKUP($A12,'Return Data'!$B$7:$R$2292,16,0)</f>
        <v>7.2287999999999997</v>
      </c>
      <c r="AA12" s="67">
        <f t="shared" si="9"/>
        <v>6</v>
      </c>
    </row>
    <row r="13" spans="1:27" x14ac:dyDescent="0.3">
      <c r="A13" s="63" t="s">
        <v>1206</v>
      </c>
      <c r="B13" s="64">
        <f>VLOOKUP($A13,'Return Data'!$B$7:$R$2292,3,0)</f>
        <v>44533</v>
      </c>
      <c r="C13" s="65">
        <f>VLOOKUP($A13,'Return Data'!$B$7:$R$2292,4,0)</f>
        <v>4531.3389999999999</v>
      </c>
      <c r="D13" s="65">
        <f>VLOOKUP($A13,'Return Data'!$B$7:$R$2292,5,0)</f>
        <v>3.0764999999999998</v>
      </c>
      <c r="E13" s="66">
        <f t="shared" si="0"/>
        <v>13</v>
      </c>
      <c r="F13" s="65">
        <f>VLOOKUP($A13,'Return Data'!$B$7:$R$2292,6,0)</f>
        <v>3.9866999999999999</v>
      </c>
      <c r="G13" s="66">
        <f t="shared" si="1"/>
        <v>5</v>
      </c>
      <c r="H13" s="65">
        <f>VLOOKUP($A13,'Return Data'!$B$7:$R$2292,7,0)</f>
        <v>4.0102000000000002</v>
      </c>
      <c r="I13" s="66">
        <f t="shared" si="2"/>
        <v>3</v>
      </c>
      <c r="J13" s="65">
        <f>VLOOKUP($A13,'Return Data'!$B$7:$R$2292,8,0)</f>
        <v>3.6707000000000001</v>
      </c>
      <c r="K13" s="66">
        <f t="shared" si="3"/>
        <v>4</v>
      </c>
      <c r="L13" s="65">
        <f>VLOOKUP($A13,'Return Data'!$B$7:$R$2292,9,0)</f>
        <v>4.0923999999999996</v>
      </c>
      <c r="M13" s="66">
        <f t="shared" si="4"/>
        <v>5</v>
      </c>
      <c r="N13" s="65">
        <f>VLOOKUP($A13,'Return Data'!$B$7:$R$2292,10,0)</f>
        <v>3.3047</v>
      </c>
      <c r="O13" s="66">
        <f t="shared" si="5"/>
        <v>5</v>
      </c>
      <c r="P13" s="65">
        <f>VLOOKUP($A13,'Return Data'!$B$7:$R$2292,11,0)</f>
        <v>3.6989999999999998</v>
      </c>
      <c r="Q13" s="66">
        <f t="shared" si="6"/>
        <v>5</v>
      </c>
      <c r="R13" s="65">
        <f>VLOOKUP($A13,'Return Data'!$B$7:$R$2292,12,0)</f>
        <v>3.9283000000000001</v>
      </c>
      <c r="S13" s="66">
        <f t="shared" si="7"/>
        <v>3</v>
      </c>
      <c r="T13" s="65">
        <f>VLOOKUP($A13,'Return Data'!$B$7:$R$2292,13,0)</f>
        <v>3.7568999999999999</v>
      </c>
      <c r="U13" s="66">
        <f t="shared" si="8"/>
        <v>4</v>
      </c>
      <c r="V13" s="65">
        <f>VLOOKUP($A13,'Return Data'!$B$7:$R$2292,17,0)</f>
        <v>5.1833</v>
      </c>
      <c r="W13" s="66">
        <f t="shared" si="10"/>
        <v>2</v>
      </c>
      <c r="X13" s="65">
        <f>VLOOKUP($A13,'Return Data'!$B$7:$R$2292,14,0)</f>
        <v>6.2439999999999998</v>
      </c>
      <c r="Y13" s="66">
        <f t="shared" si="11"/>
        <v>3</v>
      </c>
      <c r="Z13" s="65">
        <f>VLOOKUP($A13,'Return Data'!$B$7:$R$2292,16,0)</f>
        <v>7.0776000000000003</v>
      </c>
      <c r="AA13" s="67">
        <f t="shared" si="9"/>
        <v>9</v>
      </c>
    </row>
    <row r="14" spans="1:27" x14ac:dyDescent="0.3">
      <c r="A14" s="63" t="s">
        <v>1208</v>
      </c>
      <c r="B14" s="64">
        <f>VLOOKUP($A14,'Return Data'!$B$7:$R$2292,3,0)</f>
        <v>44533</v>
      </c>
      <c r="C14" s="65">
        <f>VLOOKUP($A14,'Return Data'!$B$7:$R$2292,4,0)</f>
        <v>300.38220000000001</v>
      </c>
      <c r="D14" s="65">
        <f>VLOOKUP($A14,'Return Data'!$B$7:$R$2292,5,0)</f>
        <v>3.6093000000000002</v>
      </c>
      <c r="E14" s="66">
        <f t="shared" si="0"/>
        <v>4</v>
      </c>
      <c r="F14" s="65">
        <f>VLOOKUP($A14,'Return Data'!$B$7:$R$2292,6,0)</f>
        <v>3.4762</v>
      </c>
      <c r="G14" s="66">
        <f t="shared" si="1"/>
        <v>10</v>
      </c>
      <c r="H14" s="65">
        <f>VLOOKUP($A14,'Return Data'!$B$7:$R$2292,7,0)</f>
        <v>3.6131000000000002</v>
      </c>
      <c r="I14" s="66">
        <f t="shared" si="2"/>
        <v>8</v>
      </c>
      <c r="J14" s="65">
        <f>VLOOKUP($A14,'Return Data'!$B$7:$R$2292,8,0)</f>
        <v>3.6533000000000002</v>
      </c>
      <c r="K14" s="66">
        <f t="shared" si="3"/>
        <v>6</v>
      </c>
      <c r="L14" s="65">
        <f>VLOOKUP($A14,'Return Data'!$B$7:$R$2292,9,0)</f>
        <v>3.9933999999999998</v>
      </c>
      <c r="M14" s="66">
        <f t="shared" si="4"/>
        <v>8</v>
      </c>
      <c r="N14" s="65">
        <f>VLOOKUP($A14,'Return Data'!$B$7:$R$2292,10,0)</f>
        <v>3.2965</v>
      </c>
      <c r="O14" s="66">
        <f t="shared" si="5"/>
        <v>7</v>
      </c>
      <c r="P14" s="65">
        <f>VLOOKUP($A14,'Return Data'!$B$7:$R$2292,11,0)</f>
        <v>3.6442999999999999</v>
      </c>
      <c r="Q14" s="66">
        <f t="shared" si="6"/>
        <v>8</v>
      </c>
      <c r="R14" s="65">
        <f>VLOOKUP($A14,'Return Data'!$B$7:$R$2292,12,0)</f>
        <v>3.8140000000000001</v>
      </c>
      <c r="S14" s="66">
        <f t="shared" si="7"/>
        <v>8</v>
      </c>
      <c r="T14" s="65">
        <f>VLOOKUP($A14,'Return Data'!$B$7:$R$2292,13,0)</f>
        <v>3.6905999999999999</v>
      </c>
      <c r="U14" s="66">
        <f t="shared" si="8"/>
        <v>7</v>
      </c>
      <c r="V14" s="65">
        <f>VLOOKUP($A14,'Return Data'!$B$7:$R$2292,17,0)</f>
        <v>4.9855999999999998</v>
      </c>
      <c r="W14" s="66">
        <f t="shared" si="10"/>
        <v>4</v>
      </c>
      <c r="X14" s="65">
        <f>VLOOKUP($A14,'Return Data'!$B$7:$R$2292,14,0)</f>
        <v>6.0563000000000002</v>
      </c>
      <c r="Y14" s="66">
        <f t="shared" si="11"/>
        <v>6</v>
      </c>
      <c r="Z14" s="65">
        <f>VLOOKUP($A14,'Return Data'!$B$7:$R$2292,16,0)</f>
        <v>7.2327000000000004</v>
      </c>
      <c r="AA14" s="67">
        <f t="shared" si="9"/>
        <v>5</v>
      </c>
    </row>
    <row r="15" spans="1:27" x14ac:dyDescent="0.3">
      <c r="A15" s="63" t="s">
        <v>1211</v>
      </c>
      <c r="B15" s="64">
        <f>VLOOKUP($A15,'Return Data'!$B$7:$R$2292,3,0)</f>
        <v>44533</v>
      </c>
      <c r="C15" s="65">
        <f>VLOOKUP($A15,'Return Data'!$B$7:$R$2292,4,0)</f>
        <v>32.526699999999998</v>
      </c>
      <c r="D15" s="65">
        <f>VLOOKUP($A15,'Return Data'!$B$7:$R$2292,5,0)</f>
        <v>2.1322000000000001</v>
      </c>
      <c r="E15" s="66">
        <f t="shared" si="0"/>
        <v>17</v>
      </c>
      <c r="F15" s="65">
        <f>VLOOKUP($A15,'Return Data'!$B$7:$R$2292,6,0)</f>
        <v>1.8331</v>
      </c>
      <c r="G15" s="66">
        <f t="shared" si="1"/>
        <v>15</v>
      </c>
      <c r="H15" s="65">
        <f>VLOOKUP($A15,'Return Data'!$B$7:$R$2292,7,0)</f>
        <v>2.3736000000000002</v>
      </c>
      <c r="I15" s="66">
        <f t="shared" si="2"/>
        <v>16</v>
      </c>
      <c r="J15" s="65">
        <f>VLOOKUP($A15,'Return Data'!$B$7:$R$2292,8,0)</f>
        <v>2.6812</v>
      </c>
      <c r="K15" s="66">
        <f t="shared" si="3"/>
        <v>17</v>
      </c>
      <c r="L15" s="65">
        <f>VLOOKUP($A15,'Return Data'!$B$7:$R$2292,9,0)</f>
        <v>3.1764999999999999</v>
      </c>
      <c r="M15" s="66">
        <f t="shared" si="4"/>
        <v>16</v>
      </c>
      <c r="N15" s="65">
        <f>VLOOKUP($A15,'Return Data'!$B$7:$R$2292,10,0)</f>
        <v>2.5701999999999998</v>
      </c>
      <c r="O15" s="66">
        <f t="shared" si="5"/>
        <v>16</v>
      </c>
      <c r="P15" s="65">
        <f>VLOOKUP($A15,'Return Data'!$B$7:$R$2292,11,0)</f>
        <v>2.8643000000000001</v>
      </c>
      <c r="Q15" s="66">
        <f t="shared" si="6"/>
        <v>17</v>
      </c>
      <c r="R15" s="65">
        <f>VLOOKUP($A15,'Return Data'!$B$7:$R$2292,12,0)</f>
        <v>3.0592000000000001</v>
      </c>
      <c r="S15" s="66">
        <f t="shared" si="7"/>
        <v>14</v>
      </c>
      <c r="T15" s="65">
        <f>VLOOKUP($A15,'Return Data'!$B$7:$R$2292,13,0)</f>
        <v>2.9209000000000001</v>
      </c>
      <c r="U15" s="66">
        <f t="shared" si="8"/>
        <v>14</v>
      </c>
      <c r="V15" s="65">
        <f>VLOOKUP($A15,'Return Data'!$B$7:$R$2292,17,0)</f>
        <v>3.9933000000000001</v>
      </c>
      <c r="W15" s="66">
        <f t="shared" si="10"/>
        <v>14</v>
      </c>
      <c r="X15" s="65">
        <f>VLOOKUP($A15,'Return Data'!$B$7:$R$2292,14,0)</f>
        <v>5.0023</v>
      </c>
      <c r="Y15" s="66">
        <f t="shared" si="11"/>
        <v>13</v>
      </c>
      <c r="Z15" s="65">
        <f>VLOOKUP($A15,'Return Data'!$B$7:$R$2292,16,0)</f>
        <v>6.4737999999999998</v>
      </c>
      <c r="AA15" s="67">
        <f t="shared" si="9"/>
        <v>13</v>
      </c>
    </row>
    <row r="16" spans="1:27" x14ac:dyDescent="0.3">
      <c r="A16" s="63" t="s">
        <v>1214</v>
      </c>
      <c r="B16" s="64">
        <f>VLOOKUP($A16,'Return Data'!$B$7:$R$2292,3,0)</f>
        <v>44533</v>
      </c>
      <c r="C16" s="65">
        <f>VLOOKUP($A16,'Return Data'!$B$7:$R$2292,4,0)</f>
        <v>2448.2363</v>
      </c>
      <c r="D16" s="65">
        <f>VLOOKUP($A16,'Return Data'!$B$7:$R$2292,5,0)</f>
        <v>3.1341000000000001</v>
      </c>
      <c r="E16" s="66">
        <f t="shared" si="0"/>
        <v>12</v>
      </c>
      <c r="F16" s="65">
        <f>VLOOKUP($A16,'Return Data'!$B$7:$R$2292,6,0)</f>
        <v>3.0863999999999998</v>
      </c>
      <c r="G16" s="66">
        <f t="shared" si="1"/>
        <v>13</v>
      </c>
      <c r="H16" s="65">
        <f>VLOOKUP($A16,'Return Data'!$B$7:$R$2292,7,0)</f>
        <v>3.3262999999999998</v>
      </c>
      <c r="I16" s="66">
        <f t="shared" si="2"/>
        <v>11</v>
      </c>
      <c r="J16" s="65">
        <f>VLOOKUP($A16,'Return Data'!$B$7:$R$2292,8,0)</f>
        <v>3.4398</v>
      </c>
      <c r="K16" s="66">
        <f t="shared" si="3"/>
        <v>11</v>
      </c>
      <c r="L16" s="65">
        <f>VLOOKUP($A16,'Return Data'!$B$7:$R$2292,9,0)</f>
        <v>3.8931</v>
      </c>
      <c r="M16" s="66">
        <f t="shared" si="4"/>
        <v>11</v>
      </c>
      <c r="N16" s="65">
        <f>VLOOKUP($A16,'Return Data'!$B$7:$R$2292,10,0)</f>
        <v>2.8288000000000002</v>
      </c>
      <c r="O16" s="66">
        <f t="shared" si="5"/>
        <v>14</v>
      </c>
      <c r="P16" s="65">
        <f>VLOOKUP($A16,'Return Data'!$B$7:$R$2292,11,0)</f>
        <v>3.3673000000000002</v>
      </c>
      <c r="Q16" s="66">
        <f t="shared" si="6"/>
        <v>11</v>
      </c>
      <c r="R16" s="65">
        <f>VLOOKUP($A16,'Return Data'!$B$7:$R$2292,12,0)</f>
        <v>3.6985999999999999</v>
      </c>
      <c r="S16" s="66">
        <f t="shared" si="7"/>
        <v>11</v>
      </c>
      <c r="T16" s="65">
        <f>VLOOKUP($A16,'Return Data'!$B$7:$R$2292,13,0)</f>
        <v>3.5243000000000002</v>
      </c>
      <c r="U16" s="66">
        <f t="shared" si="8"/>
        <v>11</v>
      </c>
      <c r="V16" s="65">
        <f>VLOOKUP($A16,'Return Data'!$B$7:$R$2292,17,0)</f>
        <v>4.6692</v>
      </c>
      <c r="W16" s="66">
        <f t="shared" si="10"/>
        <v>10</v>
      </c>
      <c r="X16" s="65">
        <f>VLOOKUP($A16,'Return Data'!$B$7:$R$2292,14,0)</f>
        <v>5.5240999999999998</v>
      </c>
      <c r="Y16" s="66">
        <f t="shared" si="11"/>
        <v>12</v>
      </c>
      <c r="Z16" s="65">
        <f>VLOOKUP($A16,'Return Data'!$B$7:$R$2292,16,0)</f>
        <v>7.5674999999999999</v>
      </c>
      <c r="AA16" s="67">
        <f t="shared" si="9"/>
        <v>1</v>
      </c>
    </row>
    <row r="17" spans="1:27" x14ac:dyDescent="0.3">
      <c r="A17" s="63" t="s">
        <v>1218</v>
      </c>
      <c r="B17" s="64">
        <f>VLOOKUP($A17,'Return Data'!$B$7:$R$2292,3,0)</f>
        <v>44533</v>
      </c>
      <c r="C17" s="65">
        <f>VLOOKUP($A17,'Return Data'!$B$7:$R$2292,4,0)</f>
        <v>3552.8737999999998</v>
      </c>
      <c r="D17" s="65">
        <f>VLOOKUP($A17,'Return Data'!$B$7:$R$2292,5,0)</f>
        <v>3.4902000000000002</v>
      </c>
      <c r="E17" s="66">
        <f t="shared" si="0"/>
        <v>6</v>
      </c>
      <c r="F17" s="65">
        <f>VLOOKUP($A17,'Return Data'!$B$7:$R$2292,6,0)</f>
        <v>4.0559000000000003</v>
      </c>
      <c r="G17" s="66">
        <f t="shared" si="1"/>
        <v>4</v>
      </c>
      <c r="H17" s="65">
        <f>VLOOKUP($A17,'Return Data'!$B$7:$R$2292,7,0)</f>
        <v>3.8822999999999999</v>
      </c>
      <c r="I17" s="66">
        <f t="shared" si="2"/>
        <v>5</v>
      </c>
      <c r="J17" s="65">
        <f>VLOOKUP($A17,'Return Data'!$B$7:$R$2292,8,0)</f>
        <v>3.5619999999999998</v>
      </c>
      <c r="K17" s="66">
        <f t="shared" si="3"/>
        <v>10</v>
      </c>
      <c r="L17" s="65">
        <f>VLOOKUP($A17,'Return Data'!$B$7:$R$2292,9,0)</f>
        <v>4.0162000000000004</v>
      </c>
      <c r="M17" s="66">
        <f t="shared" si="4"/>
        <v>7</v>
      </c>
      <c r="N17" s="65">
        <f>VLOOKUP($A17,'Return Data'!$B$7:$R$2292,10,0)</f>
        <v>3.3184999999999998</v>
      </c>
      <c r="O17" s="66">
        <f t="shared" si="5"/>
        <v>4</v>
      </c>
      <c r="P17" s="65">
        <f>VLOOKUP($A17,'Return Data'!$B$7:$R$2292,11,0)</f>
        <v>3.6718999999999999</v>
      </c>
      <c r="Q17" s="66">
        <f t="shared" si="6"/>
        <v>7</v>
      </c>
      <c r="R17" s="65">
        <f>VLOOKUP($A17,'Return Data'!$B$7:$R$2292,12,0)</f>
        <v>3.7835000000000001</v>
      </c>
      <c r="S17" s="66">
        <f t="shared" si="7"/>
        <v>9</v>
      </c>
      <c r="T17" s="65">
        <f>VLOOKUP($A17,'Return Data'!$B$7:$R$2292,13,0)</f>
        <v>3.6697000000000002</v>
      </c>
      <c r="U17" s="66">
        <f t="shared" si="8"/>
        <v>8</v>
      </c>
      <c r="V17" s="65">
        <f>VLOOKUP($A17,'Return Data'!$B$7:$R$2292,17,0)</f>
        <v>4.6938000000000004</v>
      </c>
      <c r="W17" s="66">
        <f t="shared" si="10"/>
        <v>8</v>
      </c>
      <c r="X17" s="65">
        <f>VLOOKUP($A17,'Return Data'!$B$7:$R$2292,14,0)</f>
        <v>5.9195000000000002</v>
      </c>
      <c r="Y17" s="66">
        <f t="shared" si="11"/>
        <v>8</v>
      </c>
      <c r="Z17" s="65">
        <f>VLOOKUP($A17,'Return Data'!$B$7:$R$2292,16,0)</f>
        <v>7.1318000000000001</v>
      </c>
      <c r="AA17" s="67">
        <f t="shared" si="9"/>
        <v>8</v>
      </c>
    </row>
    <row r="18" spans="1:27" x14ac:dyDescent="0.3">
      <c r="A18" s="63" t="s">
        <v>1221</v>
      </c>
      <c r="B18" s="64">
        <f>VLOOKUP($A18,'Return Data'!$B$7:$R$2292,3,0)</f>
        <v>44533</v>
      </c>
      <c r="C18" s="65">
        <f>VLOOKUP($A18,'Return Data'!$B$7:$R$2292,4,0)</f>
        <v>31.776211189440499</v>
      </c>
      <c r="D18" s="65">
        <f>VLOOKUP($A18,'Return Data'!$B$7:$R$2292,5,0)</f>
        <v>3.2738</v>
      </c>
      <c r="E18" s="66">
        <f t="shared" si="0"/>
        <v>10</v>
      </c>
      <c r="F18" s="65">
        <f>VLOOKUP($A18,'Return Data'!$B$7:$R$2292,6,0)</f>
        <v>3.2168999999999999</v>
      </c>
      <c r="G18" s="66">
        <f t="shared" si="1"/>
        <v>11</v>
      </c>
      <c r="H18" s="65">
        <f>VLOOKUP($A18,'Return Data'!$B$7:$R$2292,7,0)</f>
        <v>3.177</v>
      </c>
      <c r="I18" s="66">
        <f t="shared" si="2"/>
        <v>13</v>
      </c>
      <c r="J18" s="65">
        <f>VLOOKUP($A18,'Return Data'!$B$7:$R$2292,8,0)</f>
        <v>3.3584999999999998</v>
      </c>
      <c r="K18" s="66">
        <f t="shared" si="3"/>
        <v>12</v>
      </c>
      <c r="L18" s="65">
        <f>VLOOKUP($A18,'Return Data'!$B$7:$R$2292,9,0)</f>
        <v>3.7212999999999998</v>
      </c>
      <c r="M18" s="66">
        <f t="shared" si="4"/>
        <v>12</v>
      </c>
      <c r="N18" s="65">
        <f>VLOOKUP($A18,'Return Data'!$B$7:$R$2292,10,0)</f>
        <v>2.7391999999999999</v>
      </c>
      <c r="O18" s="66">
        <f t="shared" si="5"/>
        <v>15</v>
      </c>
      <c r="P18" s="65">
        <f>VLOOKUP($A18,'Return Data'!$B$7:$R$2292,11,0)</f>
        <v>3.0093999999999999</v>
      </c>
      <c r="Q18" s="66">
        <f t="shared" si="6"/>
        <v>15</v>
      </c>
      <c r="R18" s="65">
        <f>VLOOKUP($A18,'Return Data'!$B$7:$R$2292,12,0)</f>
        <v>2.9622999999999999</v>
      </c>
      <c r="S18" s="66">
        <f t="shared" si="7"/>
        <v>15</v>
      </c>
      <c r="T18" s="65">
        <f>VLOOKUP($A18,'Return Data'!$B$7:$R$2292,13,0)</f>
        <v>2.8776999999999999</v>
      </c>
      <c r="U18" s="66">
        <f t="shared" si="8"/>
        <v>15</v>
      </c>
      <c r="V18" s="65">
        <f>VLOOKUP($A18,'Return Data'!$B$7:$R$2292,17,0)</f>
        <v>4.1371000000000002</v>
      </c>
      <c r="W18" s="66">
        <f t="shared" si="10"/>
        <v>13</v>
      </c>
      <c r="X18" s="65">
        <f>VLOOKUP($A18,'Return Data'!$B$7:$R$2292,14,0)</f>
        <v>5.6228999999999996</v>
      </c>
      <c r="Y18" s="66">
        <f t="shared" si="11"/>
        <v>11</v>
      </c>
      <c r="Z18" s="65">
        <f>VLOOKUP($A18,'Return Data'!$B$7:$R$2292,16,0)</f>
        <v>7.3383000000000003</v>
      </c>
      <c r="AA18" s="67">
        <f t="shared" si="9"/>
        <v>4</v>
      </c>
    </row>
    <row r="19" spans="1:27" x14ac:dyDescent="0.3">
      <c r="A19" s="63" t="s">
        <v>1222</v>
      </c>
      <c r="B19" s="64">
        <f>VLOOKUP($A19,'Return Data'!$B$7:$R$2292,3,0)</f>
        <v>44533</v>
      </c>
      <c r="C19" s="65">
        <f>VLOOKUP($A19,'Return Data'!$B$7:$R$2292,4,0)</f>
        <v>3276.3521000000001</v>
      </c>
      <c r="D19" s="65">
        <f>VLOOKUP($A19,'Return Data'!$B$7:$R$2292,5,0)</f>
        <v>3.6577999999999999</v>
      </c>
      <c r="E19" s="66">
        <f t="shared" si="0"/>
        <v>3</v>
      </c>
      <c r="F19" s="65">
        <f>VLOOKUP($A19,'Return Data'!$B$7:$R$2292,6,0)</f>
        <v>4.4733999999999998</v>
      </c>
      <c r="G19" s="66">
        <f t="shared" si="1"/>
        <v>1</v>
      </c>
      <c r="H19" s="65">
        <f>VLOOKUP($A19,'Return Data'!$B$7:$R$2292,7,0)</f>
        <v>4.0551000000000004</v>
      </c>
      <c r="I19" s="66">
        <f t="shared" si="2"/>
        <v>2</v>
      </c>
      <c r="J19" s="65">
        <f>VLOOKUP($A19,'Return Data'!$B$7:$R$2292,8,0)</f>
        <v>3.8855</v>
      </c>
      <c r="K19" s="66">
        <f t="shared" si="3"/>
        <v>2</v>
      </c>
      <c r="L19" s="65">
        <f>VLOOKUP($A19,'Return Data'!$B$7:$R$2292,9,0)</f>
        <v>4.2488999999999999</v>
      </c>
      <c r="M19" s="66">
        <f t="shared" si="4"/>
        <v>1</v>
      </c>
      <c r="N19" s="65">
        <f>VLOOKUP($A19,'Return Data'!$B$7:$R$2292,10,0)</f>
        <v>3.3610000000000002</v>
      </c>
      <c r="O19" s="66">
        <f t="shared" si="5"/>
        <v>2</v>
      </c>
      <c r="P19" s="65">
        <f>VLOOKUP($A19,'Return Data'!$B$7:$R$2292,11,0)</f>
        <v>3.7092999999999998</v>
      </c>
      <c r="Q19" s="66">
        <f t="shared" si="6"/>
        <v>3</v>
      </c>
      <c r="R19" s="65">
        <f>VLOOKUP($A19,'Return Data'!$B$7:$R$2292,12,0)</f>
        <v>3.8370000000000002</v>
      </c>
      <c r="S19" s="66">
        <f t="shared" si="7"/>
        <v>5</v>
      </c>
      <c r="T19" s="65">
        <f>VLOOKUP($A19,'Return Data'!$B$7:$R$2292,13,0)</f>
        <v>3.7829000000000002</v>
      </c>
      <c r="U19" s="66">
        <f t="shared" si="8"/>
        <v>3</v>
      </c>
      <c r="V19" s="65">
        <f>VLOOKUP($A19,'Return Data'!$B$7:$R$2292,17,0)</f>
        <v>4.9142000000000001</v>
      </c>
      <c r="W19" s="66">
        <f t="shared" si="10"/>
        <v>6</v>
      </c>
      <c r="X19" s="65">
        <f>VLOOKUP($A19,'Return Data'!$B$7:$R$2292,14,0)</f>
        <v>6.0881999999999996</v>
      </c>
      <c r="Y19" s="66">
        <f t="shared" si="11"/>
        <v>5</v>
      </c>
      <c r="Z19" s="65">
        <f>VLOOKUP($A19,'Return Data'!$B$7:$R$2292,16,0)</f>
        <v>7.4668999999999999</v>
      </c>
      <c r="AA19" s="67">
        <f t="shared" si="9"/>
        <v>2</v>
      </c>
    </row>
    <row r="20" spans="1:27" x14ac:dyDescent="0.3">
      <c r="A20" s="63" t="s">
        <v>1225</v>
      </c>
      <c r="B20" s="64">
        <f>VLOOKUP($A20,'Return Data'!$B$7:$R$2292,3,0)</f>
        <v>44533</v>
      </c>
      <c r="C20" s="65">
        <f>VLOOKUP($A20,'Return Data'!$B$7:$R$2292,4,0)</f>
        <v>1063.4450999999999</v>
      </c>
      <c r="D20" s="65">
        <f>VLOOKUP($A20,'Return Data'!$B$7:$R$2292,5,0)</f>
        <v>2.4232999999999998</v>
      </c>
      <c r="E20" s="66">
        <f t="shared" si="0"/>
        <v>16</v>
      </c>
      <c r="F20" s="65">
        <f>VLOOKUP($A20,'Return Data'!$B$7:$R$2292,6,0)</f>
        <v>-0.44159999999999999</v>
      </c>
      <c r="G20" s="66">
        <f t="shared" si="1"/>
        <v>17</v>
      </c>
      <c r="H20" s="65">
        <f>VLOOKUP($A20,'Return Data'!$B$7:$R$2292,7,0)</f>
        <v>1.2359</v>
      </c>
      <c r="I20" s="66">
        <f t="shared" si="2"/>
        <v>17</v>
      </c>
      <c r="J20" s="65">
        <f>VLOOKUP($A20,'Return Data'!$B$7:$R$2292,8,0)</f>
        <v>2.7025999999999999</v>
      </c>
      <c r="K20" s="66">
        <f t="shared" si="3"/>
        <v>16</v>
      </c>
      <c r="L20" s="65">
        <f>VLOOKUP($A20,'Return Data'!$B$7:$R$2292,9,0)</f>
        <v>3.0884</v>
      </c>
      <c r="M20" s="66">
        <f t="shared" si="4"/>
        <v>17</v>
      </c>
      <c r="N20" s="65">
        <f>VLOOKUP($A20,'Return Data'!$B$7:$R$2292,10,0)</f>
        <v>2.3826999999999998</v>
      </c>
      <c r="O20" s="66">
        <f t="shared" si="5"/>
        <v>17</v>
      </c>
      <c r="P20" s="65">
        <f>VLOOKUP($A20,'Return Data'!$B$7:$R$2292,11,0)</f>
        <v>2.9096000000000002</v>
      </c>
      <c r="Q20" s="66">
        <f t="shared" si="6"/>
        <v>16</v>
      </c>
      <c r="R20" s="65">
        <f>VLOOKUP($A20,'Return Data'!$B$7:$R$2292,12,0)</f>
        <v>2.8818000000000001</v>
      </c>
      <c r="S20" s="66">
        <f t="shared" si="7"/>
        <v>17</v>
      </c>
      <c r="T20" s="65"/>
      <c r="U20" s="66"/>
      <c r="V20" s="65"/>
      <c r="W20" s="66"/>
      <c r="X20" s="65"/>
      <c r="Y20" s="66"/>
      <c r="Z20" s="65">
        <f>VLOOKUP($A20,'Return Data'!$B$7:$R$2292,16,0)</f>
        <v>3.5876000000000001</v>
      </c>
      <c r="AA20" s="67">
        <f t="shared" si="9"/>
        <v>17</v>
      </c>
    </row>
    <row r="21" spans="1:27" x14ac:dyDescent="0.3">
      <c r="A21" s="63" t="s">
        <v>1229</v>
      </c>
      <c r="B21" s="64">
        <f>VLOOKUP($A21,'Return Data'!$B$7:$R$2292,3,0)</f>
        <v>44533</v>
      </c>
      <c r="C21" s="65">
        <f>VLOOKUP($A21,'Return Data'!$B$7:$R$2292,4,0)</f>
        <v>33.295000000000002</v>
      </c>
      <c r="D21" s="65">
        <f>VLOOKUP($A21,'Return Data'!$B$7:$R$2292,5,0)</f>
        <v>3.2890999999999999</v>
      </c>
      <c r="E21" s="66">
        <f t="shared" si="0"/>
        <v>9</v>
      </c>
      <c r="F21" s="65">
        <f>VLOOKUP($A21,'Return Data'!$B$7:$R$2292,6,0)</f>
        <v>3.18</v>
      </c>
      <c r="G21" s="66">
        <f t="shared" si="1"/>
        <v>12</v>
      </c>
      <c r="H21" s="65">
        <f>VLOOKUP($A21,'Return Data'!$B$7:$R$2292,7,0)</f>
        <v>3.2437999999999998</v>
      </c>
      <c r="I21" s="66">
        <f t="shared" si="2"/>
        <v>12</v>
      </c>
      <c r="J21" s="65">
        <f>VLOOKUP($A21,'Return Data'!$B$7:$R$2292,8,0)</f>
        <v>3.1686999999999999</v>
      </c>
      <c r="K21" s="66">
        <f t="shared" si="3"/>
        <v>14</v>
      </c>
      <c r="L21" s="65">
        <f>VLOOKUP($A21,'Return Data'!$B$7:$R$2292,9,0)</f>
        <v>3.5291999999999999</v>
      </c>
      <c r="M21" s="66">
        <f t="shared" si="4"/>
        <v>14</v>
      </c>
      <c r="N21" s="65">
        <f>VLOOKUP($A21,'Return Data'!$B$7:$R$2292,10,0)</f>
        <v>2.8988</v>
      </c>
      <c r="O21" s="66">
        <f t="shared" si="5"/>
        <v>13</v>
      </c>
      <c r="P21" s="65">
        <f>VLOOKUP($A21,'Return Data'!$B$7:$R$2292,11,0)</f>
        <v>3.2319</v>
      </c>
      <c r="Q21" s="66">
        <f t="shared" si="6"/>
        <v>13</v>
      </c>
      <c r="R21" s="65">
        <f>VLOOKUP($A21,'Return Data'!$B$7:$R$2292,12,0)</f>
        <v>3.4049999999999998</v>
      </c>
      <c r="S21" s="66">
        <f t="shared" si="7"/>
        <v>13</v>
      </c>
      <c r="T21" s="65">
        <f>VLOOKUP($A21,'Return Data'!$B$7:$R$2292,13,0)</f>
        <v>3.3405999999999998</v>
      </c>
      <c r="U21" s="66">
        <f>RANK(T21,T$8:T$24,0)</f>
        <v>13</v>
      </c>
      <c r="V21" s="65">
        <f>VLOOKUP($A21,'Return Data'!$B$7:$R$2292,17,0)</f>
        <v>4.5404999999999998</v>
      </c>
      <c r="W21" s="66">
        <f>RANK(V21,V$8:V$24,0)</f>
        <v>11</v>
      </c>
      <c r="X21" s="65">
        <f>VLOOKUP($A21,'Return Data'!$B$7:$R$2292,14,0)</f>
        <v>5.6986999999999997</v>
      </c>
      <c r="Y21" s="66">
        <f>RANK(X21,X$8:X$24,0)</f>
        <v>10</v>
      </c>
      <c r="Z21" s="65">
        <f>VLOOKUP($A21,'Return Data'!$B$7:$R$2292,16,0)</f>
        <v>7.1573000000000002</v>
      </c>
      <c r="AA21" s="67">
        <f t="shared" si="9"/>
        <v>7</v>
      </c>
    </row>
    <row r="22" spans="1:27" x14ac:dyDescent="0.3">
      <c r="A22" s="63" t="s">
        <v>1231</v>
      </c>
      <c r="B22" s="64">
        <f>VLOOKUP($A22,'Return Data'!$B$7:$R$2292,3,0)</f>
        <v>44533</v>
      </c>
      <c r="C22" s="65">
        <f>VLOOKUP($A22,'Return Data'!$B$7:$R$2292,4,0)</f>
        <v>11.9467</v>
      </c>
      <c r="D22" s="65">
        <f>VLOOKUP($A22,'Return Data'!$B$7:$R$2292,5,0)</f>
        <v>3.0554999999999999</v>
      </c>
      <c r="E22" s="66">
        <f t="shared" si="0"/>
        <v>14</v>
      </c>
      <c r="F22" s="65">
        <f>VLOOKUP($A22,'Return Data'!$B$7:$R$2292,6,0)</f>
        <v>2.9540999999999999</v>
      </c>
      <c r="G22" s="66">
        <f t="shared" si="1"/>
        <v>14</v>
      </c>
      <c r="H22" s="65">
        <f>VLOOKUP($A22,'Return Data'!$B$7:$R$2292,7,0)</f>
        <v>3.0133000000000001</v>
      </c>
      <c r="I22" s="66">
        <f t="shared" si="2"/>
        <v>14</v>
      </c>
      <c r="J22" s="65">
        <f>VLOOKUP($A22,'Return Data'!$B$7:$R$2292,8,0)</f>
        <v>3.0387</v>
      </c>
      <c r="K22" s="66">
        <f t="shared" si="3"/>
        <v>15</v>
      </c>
      <c r="L22" s="65">
        <f>VLOOKUP($A22,'Return Data'!$B$7:$R$2292,9,0)</f>
        <v>3.2984</v>
      </c>
      <c r="M22" s="66">
        <f t="shared" si="4"/>
        <v>15</v>
      </c>
      <c r="N22" s="65">
        <f>VLOOKUP($A22,'Return Data'!$B$7:$R$2292,10,0)</f>
        <v>3.0548000000000002</v>
      </c>
      <c r="O22" s="66">
        <f t="shared" si="5"/>
        <v>11</v>
      </c>
      <c r="P22" s="65">
        <f>VLOOKUP($A22,'Return Data'!$B$7:$R$2292,11,0)</f>
        <v>3.3614000000000002</v>
      </c>
      <c r="Q22" s="66">
        <f t="shared" si="6"/>
        <v>12</v>
      </c>
      <c r="R22" s="65">
        <f>VLOOKUP($A22,'Return Data'!$B$7:$R$2292,12,0)</f>
        <v>3.4117999999999999</v>
      </c>
      <c r="S22" s="66">
        <f t="shared" si="7"/>
        <v>12</v>
      </c>
      <c r="T22" s="65">
        <f>VLOOKUP($A22,'Return Data'!$B$7:$R$2292,13,0)</f>
        <v>3.3782000000000001</v>
      </c>
      <c r="U22" s="66">
        <f>RANK(T22,T$8:T$24,0)</f>
        <v>12</v>
      </c>
      <c r="V22" s="65">
        <f>VLOOKUP($A22,'Return Data'!$B$7:$R$2292,17,0)</f>
        <v>4.2923</v>
      </c>
      <c r="W22" s="66">
        <f>RANK(V22,V$8:V$24,0)</f>
        <v>12</v>
      </c>
      <c r="X22" s="65"/>
      <c r="Y22" s="66"/>
      <c r="Z22" s="65">
        <f>VLOOKUP($A22,'Return Data'!$B$7:$R$2292,16,0)</f>
        <v>5.7359999999999998</v>
      </c>
      <c r="AA22" s="67">
        <f t="shared" si="9"/>
        <v>14</v>
      </c>
    </row>
    <row r="23" spans="1:27" x14ac:dyDescent="0.3">
      <c r="A23" s="63" t="s">
        <v>1233</v>
      </c>
      <c r="B23" s="64">
        <f>VLOOKUP($A23,'Return Data'!$B$7:$R$2292,3,0)</f>
        <v>44533</v>
      </c>
      <c r="C23" s="65">
        <f>VLOOKUP($A23,'Return Data'!$B$7:$R$2292,4,0)</f>
        <v>3735.2082999999998</v>
      </c>
      <c r="D23" s="65">
        <f>VLOOKUP($A23,'Return Data'!$B$7:$R$2292,5,0)</f>
        <v>3.4937999999999998</v>
      </c>
      <c r="E23" s="66">
        <f t="shared" si="0"/>
        <v>5</v>
      </c>
      <c r="F23" s="65">
        <f>VLOOKUP($A23,'Return Data'!$B$7:$R$2292,6,0)</f>
        <v>4.0590000000000002</v>
      </c>
      <c r="G23" s="66">
        <f t="shared" si="1"/>
        <v>3</v>
      </c>
      <c r="H23" s="65">
        <f>VLOOKUP($A23,'Return Data'!$B$7:$R$2292,7,0)</f>
        <v>4.2236000000000002</v>
      </c>
      <c r="I23" s="66">
        <f t="shared" si="2"/>
        <v>1</v>
      </c>
      <c r="J23" s="65">
        <f>VLOOKUP($A23,'Return Data'!$B$7:$R$2292,8,0)</f>
        <v>3.9281000000000001</v>
      </c>
      <c r="K23" s="66">
        <f t="shared" si="3"/>
        <v>1</v>
      </c>
      <c r="L23" s="65">
        <f>VLOOKUP($A23,'Return Data'!$B$7:$R$2292,9,0)</f>
        <v>4.1410999999999998</v>
      </c>
      <c r="M23" s="66">
        <f t="shared" si="4"/>
        <v>4</v>
      </c>
      <c r="N23" s="65">
        <f>VLOOKUP($A23,'Return Data'!$B$7:$R$2292,10,0)</f>
        <v>3.2372999999999998</v>
      </c>
      <c r="O23" s="66">
        <f t="shared" si="5"/>
        <v>8</v>
      </c>
      <c r="P23" s="65">
        <f>VLOOKUP($A23,'Return Data'!$B$7:$R$2292,11,0)</f>
        <v>3.7462</v>
      </c>
      <c r="Q23" s="66">
        <f t="shared" si="6"/>
        <v>2</v>
      </c>
      <c r="R23" s="65">
        <f>VLOOKUP($A23,'Return Data'!$B$7:$R$2292,12,0)</f>
        <v>4.0586000000000002</v>
      </c>
      <c r="S23" s="66">
        <f t="shared" si="7"/>
        <v>1</v>
      </c>
      <c r="T23" s="65">
        <f>VLOOKUP($A23,'Return Data'!$B$7:$R$2292,13,0)</f>
        <v>3.9095</v>
      </c>
      <c r="U23" s="66">
        <f>RANK(T23,T$8:T$24,0)</f>
        <v>1</v>
      </c>
      <c r="V23" s="65">
        <f>VLOOKUP($A23,'Return Data'!$B$7:$R$2292,17,0)</f>
        <v>5.1643999999999997</v>
      </c>
      <c r="W23" s="66">
        <f>RANK(V23,V$8:V$24,0)</f>
        <v>3</v>
      </c>
      <c r="X23" s="65">
        <f>VLOOKUP($A23,'Return Data'!$B$7:$R$2292,14,0)</f>
        <v>6.2979000000000003</v>
      </c>
      <c r="Y23" s="66">
        <f>RANK(X23,X$8:X$24,0)</f>
        <v>2</v>
      </c>
      <c r="Z23" s="65">
        <f>VLOOKUP($A23,'Return Data'!$B$7:$R$2292,16,0)</f>
        <v>6.7548000000000004</v>
      </c>
      <c r="AA23" s="67">
        <f t="shared" si="9"/>
        <v>11</v>
      </c>
    </row>
    <row r="24" spans="1:27" x14ac:dyDescent="0.3">
      <c r="A24" s="63" t="s">
        <v>1235</v>
      </c>
      <c r="B24" s="64">
        <f>VLOOKUP($A24,'Return Data'!$B$7:$R$2292,3,0)</f>
        <v>44533</v>
      </c>
      <c r="C24" s="65">
        <f>VLOOKUP($A24,'Return Data'!$B$7:$R$2292,4,0)</f>
        <v>2434.2948999999999</v>
      </c>
      <c r="D24" s="65">
        <f>VLOOKUP($A24,'Return Data'!$B$7:$R$2292,5,0)</f>
        <v>3.1429999999999998</v>
      </c>
      <c r="E24" s="66">
        <f t="shared" si="0"/>
        <v>11</v>
      </c>
      <c r="F24" s="65">
        <f>VLOOKUP($A24,'Return Data'!$B$7:$R$2292,6,0)</f>
        <v>3.8167</v>
      </c>
      <c r="G24" s="66">
        <f t="shared" si="1"/>
        <v>6</v>
      </c>
      <c r="H24" s="65">
        <f>VLOOKUP($A24,'Return Data'!$B$7:$R$2292,7,0)</f>
        <v>3.7014</v>
      </c>
      <c r="I24" s="66">
        <f t="shared" si="2"/>
        <v>7</v>
      </c>
      <c r="J24" s="65">
        <f>VLOOKUP($A24,'Return Data'!$B$7:$R$2292,8,0)</f>
        <v>3.6669</v>
      </c>
      <c r="K24" s="66">
        <f t="shared" si="3"/>
        <v>5</v>
      </c>
      <c r="L24" s="65">
        <f>VLOOKUP($A24,'Return Data'!$B$7:$R$2292,9,0)</f>
        <v>4.0267999999999997</v>
      </c>
      <c r="M24" s="66">
        <f t="shared" si="4"/>
        <v>6</v>
      </c>
      <c r="N24" s="65">
        <f>VLOOKUP($A24,'Return Data'!$B$7:$R$2292,10,0)</f>
        <v>3.3612000000000002</v>
      </c>
      <c r="O24" s="66">
        <f t="shared" si="5"/>
        <v>1</v>
      </c>
      <c r="P24" s="65">
        <f>VLOOKUP($A24,'Return Data'!$B$7:$R$2292,11,0)</f>
        <v>3.7029000000000001</v>
      </c>
      <c r="Q24" s="66">
        <f t="shared" si="6"/>
        <v>4</v>
      </c>
      <c r="R24" s="65">
        <f>VLOOKUP($A24,'Return Data'!$B$7:$R$2292,12,0)</f>
        <v>3.8254000000000001</v>
      </c>
      <c r="S24" s="66">
        <f t="shared" si="7"/>
        <v>6</v>
      </c>
      <c r="T24" s="65">
        <f>VLOOKUP($A24,'Return Data'!$B$7:$R$2292,13,0)</f>
        <v>3.7431999999999999</v>
      </c>
      <c r="U24" s="66">
        <f>RANK(T24,T$8:T$24,0)</f>
        <v>5</v>
      </c>
      <c r="V24" s="65">
        <f>VLOOKUP($A24,'Return Data'!$B$7:$R$2292,17,0)</f>
        <v>4.9240000000000004</v>
      </c>
      <c r="W24" s="66">
        <f>RANK(V24,V$8:V$24,0)</f>
        <v>5</v>
      </c>
      <c r="X24" s="65">
        <f>VLOOKUP($A24,'Return Data'!$B$7:$R$2292,14,0)</f>
        <v>6.0410000000000004</v>
      </c>
      <c r="Y24" s="66">
        <f>RANK(X24,X$8:X$24,0)</f>
        <v>7</v>
      </c>
      <c r="Z24" s="65">
        <f>VLOOKUP($A24,'Return Data'!$B$7:$R$2292,16,0)</f>
        <v>7.4314999999999998</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3.2458647058823531</v>
      </c>
      <c r="E26" s="74"/>
      <c r="F26" s="75">
        <f>AVERAGE(F8:F24)</f>
        <v>3.2118117647058817</v>
      </c>
      <c r="G26" s="74"/>
      <c r="H26" s="75">
        <f>AVERAGE(H8:H24)</f>
        <v>3.3648588235294121</v>
      </c>
      <c r="I26" s="74"/>
      <c r="J26" s="75">
        <f>AVERAGE(J8:J24)</f>
        <v>3.4512235294117644</v>
      </c>
      <c r="K26" s="74"/>
      <c r="L26" s="75">
        <f>AVERAGE(L8:L24)</f>
        <v>3.8350294117647064</v>
      </c>
      <c r="M26" s="74"/>
      <c r="N26" s="75">
        <f>AVERAGE(N8:N24)</f>
        <v>3.076582352941176</v>
      </c>
      <c r="O26" s="74"/>
      <c r="P26" s="75">
        <f>AVERAGE(P8:P24)</f>
        <v>3.4452470588235298</v>
      </c>
      <c r="Q26" s="74"/>
      <c r="R26" s="75">
        <f>AVERAGE(R8:R24)</f>
        <v>3.5888882352941174</v>
      </c>
      <c r="S26" s="74"/>
      <c r="T26" s="75">
        <f>AVERAGE(T8:T24)</f>
        <v>3.5135875000000003</v>
      </c>
      <c r="U26" s="74"/>
      <c r="V26" s="75">
        <f>AVERAGE(V8:V24)</f>
        <v>4.7341357142857152</v>
      </c>
      <c r="W26" s="74"/>
      <c r="X26" s="75">
        <f>AVERAGE(X8:X24)</f>
        <v>5.9081153846153844</v>
      </c>
      <c r="Y26" s="74"/>
      <c r="Z26" s="75">
        <f>AVERAGE(Z8:Z24)</f>
        <v>6.555676470588236</v>
      </c>
      <c r="AA26" s="76"/>
    </row>
    <row r="27" spans="1:27" x14ac:dyDescent="0.3">
      <c r="A27" s="73" t="s">
        <v>28</v>
      </c>
      <c r="B27" s="74"/>
      <c r="C27" s="74"/>
      <c r="D27" s="75">
        <f>MIN(D8:D24)</f>
        <v>2.1322000000000001</v>
      </c>
      <c r="E27" s="74"/>
      <c r="F27" s="75">
        <f>MIN(F8:F24)</f>
        <v>-0.44159999999999999</v>
      </c>
      <c r="G27" s="74"/>
      <c r="H27" s="75">
        <f>MIN(H8:H24)</f>
        <v>1.2359</v>
      </c>
      <c r="I27" s="74"/>
      <c r="J27" s="75">
        <f>MIN(J8:J24)</f>
        <v>2.6812</v>
      </c>
      <c r="K27" s="74"/>
      <c r="L27" s="75">
        <f>MIN(L8:L24)</f>
        <v>3.0884</v>
      </c>
      <c r="M27" s="74"/>
      <c r="N27" s="75">
        <f>MIN(N8:N24)</f>
        <v>2.3826999999999998</v>
      </c>
      <c r="O27" s="74"/>
      <c r="P27" s="75">
        <f>MIN(P8:P24)</f>
        <v>2.8643000000000001</v>
      </c>
      <c r="Q27" s="74"/>
      <c r="R27" s="75">
        <f>MIN(R8:R24)</f>
        <v>2.8818000000000001</v>
      </c>
      <c r="S27" s="74"/>
      <c r="T27" s="75">
        <f>MIN(T8:T24)</f>
        <v>2.8656000000000001</v>
      </c>
      <c r="U27" s="74"/>
      <c r="V27" s="75">
        <f>MIN(V8:V24)</f>
        <v>3.9933000000000001</v>
      </c>
      <c r="W27" s="74"/>
      <c r="X27" s="75">
        <f>MIN(X8:X24)</f>
        <v>5.0023</v>
      </c>
      <c r="Y27" s="74"/>
      <c r="Z27" s="75">
        <f>MIN(Z8:Z24)</f>
        <v>3.5876000000000001</v>
      </c>
      <c r="AA27" s="76"/>
    </row>
    <row r="28" spans="1:27" ht="15" thickBot="1" x14ac:dyDescent="0.35">
      <c r="A28" s="77" t="s">
        <v>29</v>
      </c>
      <c r="B28" s="78"/>
      <c r="C28" s="78"/>
      <c r="D28" s="79">
        <f>MAX(D8:D24)</f>
        <v>3.9824000000000002</v>
      </c>
      <c r="E28" s="78"/>
      <c r="F28" s="79">
        <f>MAX(F8:F24)</f>
        <v>4.4733999999999998</v>
      </c>
      <c r="G28" s="78"/>
      <c r="H28" s="79">
        <f>MAX(H8:H24)</f>
        <v>4.2236000000000002</v>
      </c>
      <c r="I28" s="78"/>
      <c r="J28" s="79">
        <f>MAX(J8:J24)</f>
        <v>3.9281000000000001</v>
      </c>
      <c r="K28" s="78"/>
      <c r="L28" s="79">
        <f>MAX(L8:L24)</f>
        <v>4.2488999999999999</v>
      </c>
      <c r="M28" s="78"/>
      <c r="N28" s="79">
        <f>MAX(N8:N24)</f>
        <v>3.3612000000000002</v>
      </c>
      <c r="O28" s="78"/>
      <c r="P28" s="79">
        <f>MAX(P8:P24)</f>
        <v>3.7496</v>
      </c>
      <c r="Q28" s="78"/>
      <c r="R28" s="79">
        <f>MAX(R8:R24)</f>
        <v>4.0586000000000002</v>
      </c>
      <c r="S28" s="78"/>
      <c r="T28" s="79">
        <f>MAX(T8:T24)</f>
        <v>3.9095</v>
      </c>
      <c r="U28" s="78"/>
      <c r="V28" s="79">
        <f>MAX(V8:V24)</f>
        <v>5.2685000000000004</v>
      </c>
      <c r="W28" s="78"/>
      <c r="X28" s="79">
        <f>MAX(X8:X24)</f>
        <v>6.3072999999999997</v>
      </c>
      <c r="Y28" s="78"/>
      <c r="Z28" s="79">
        <f>MAX(Z8:Z24)</f>
        <v>7.5674999999999999</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1238</v>
      </c>
      <c r="B8" s="64">
        <f>VLOOKUP($A8,'Return Data'!$B$7:$R$2292,3,0)</f>
        <v>44533</v>
      </c>
      <c r="C8" s="65">
        <f>VLOOKUP($A8,'Return Data'!$B$7:$R$2292,4,0)</f>
        <v>34.344999999999999</v>
      </c>
      <c r="D8" s="65">
        <f>VLOOKUP($A8,'Return Data'!$B$7:$R$2292,10,0)</f>
        <v>2.3007</v>
      </c>
      <c r="E8" s="66">
        <f t="shared" ref="E8:E16" si="0">RANK(D8,D$8:D$16,0)</f>
        <v>3</v>
      </c>
      <c r="F8" s="65">
        <f>VLOOKUP($A8,'Return Data'!$B$7:$R$2292,11,0)</f>
        <v>13.4374</v>
      </c>
      <c r="G8" s="66">
        <f t="shared" ref="G8:G16" si="1">RANK(F8,F$8:F$16,0)</f>
        <v>1</v>
      </c>
      <c r="H8" s="65">
        <f>VLOOKUP($A8,'Return Data'!$B$7:$R$2292,12,0)</f>
        <v>19.2667</v>
      </c>
      <c r="I8" s="66">
        <f t="shared" ref="I8:I16" si="2">RANK(H8,H$8:H$16,0)</f>
        <v>2</v>
      </c>
      <c r="J8" s="65">
        <f>VLOOKUP($A8,'Return Data'!$B$7:$R$2292,13,0)</f>
        <v>29.142299999999999</v>
      </c>
      <c r="K8" s="66">
        <f t="shared" ref="K8:K16" si="3">RANK(J8,J$8:J$16,0)</f>
        <v>4</v>
      </c>
      <c r="L8" s="65">
        <f>VLOOKUP($A8,'Return Data'!$B$7:$R$2292,17,0)</f>
        <v>22.752199999999998</v>
      </c>
      <c r="M8" s="66">
        <f t="shared" ref="M8:M14" si="4">RANK(L8,L$8:L$16,0)</f>
        <v>3</v>
      </c>
      <c r="N8" s="65">
        <f>VLOOKUP($A8,'Return Data'!$B$7:$R$2292,14,0)</f>
        <v>20.424499999999998</v>
      </c>
      <c r="O8" s="66">
        <f t="shared" ref="O8:O14" si="5">RANK(N8,N$8:N$16,0)</f>
        <v>2</v>
      </c>
      <c r="P8" s="65">
        <f>VLOOKUP($A8,'Return Data'!$B$7:$R$2292,15,0)</f>
        <v>15.520099999999999</v>
      </c>
      <c r="Q8" s="66">
        <f t="shared" ref="Q8:Q14" si="6">RANK(P8,P$8:P$16,0)</f>
        <v>3</v>
      </c>
      <c r="R8" s="65">
        <f>VLOOKUP($A8,'Return Data'!$B$7:$R$2292,16,0)</f>
        <v>11.8027</v>
      </c>
      <c r="S8" s="67">
        <f t="shared" ref="S8:S16" si="7">RANK(R8,R$8:R$16,0)</f>
        <v>4</v>
      </c>
    </row>
    <row r="9" spans="1:20" x14ac:dyDescent="0.3">
      <c r="A9" s="63" t="s">
        <v>1241</v>
      </c>
      <c r="B9" s="64">
        <f>VLOOKUP($A9,'Return Data'!$B$7:$R$2292,3,0)</f>
        <v>44533</v>
      </c>
      <c r="C9" s="65">
        <f>VLOOKUP($A9,'Return Data'!$B$7:$R$2292,4,0)</f>
        <v>50.884999999999998</v>
      </c>
      <c r="D9" s="65">
        <f>VLOOKUP($A9,'Return Data'!$B$7:$R$2292,10,0)</f>
        <v>2.1951000000000001</v>
      </c>
      <c r="E9" s="66">
        <f t="shared" si="0"/>
        <v>4</v>
      </c>
      <c r="F9" s="65">
        <f>VLOOKUP($A9,'Return Data'!$B$7:$R$2292,11,0)</f>
        <v>9.8506</v>
      </c>
      <c r="G9" s="66">
        <f t="shared" si="1"/>
        <v>6</v>
      </c>
      <c r="H9" s="65">
        <f>VLOOKUP($A9,'Return Data'!$B$7:$R$2292,12,0)</f>
        <v>15.8004</v>
      </c>
      <c r="I9" s="66">
        <f t="shared" si="2"/>
        <v>4</v>
      </c>
      <c r="J9" s="65">
        <f>VLOOKUP($A9,'Return Data'!$B$7:$R$2292,13,0)</f>
        <v>27.451499999999999</v>
      </c>
      <c r="K9" s="66">
        <f t="shared" si="3"/>
        <v>5</v>
      </c>
      <c r="L9" s="65">
        <f>VLOOKUP($A9,'Return Data'!$B$7:$R$2292,17,0)</f>
        <v>21.8489</v>
      </c>
      <c r="M9" s="66">
        <f t="shared" si="4"/>
        <v>4</v>
      </c>
      <c r="N9" s="65">
        <f>VLOOKUP($A9,'Return Data'!$B$7:$R$2292,14,0)</f>
        <v>17.3809</v>
      </c>
      <c r="O9" s="66">
        <f t="shared" si="5"/>
        <v>4</v>
      </c>
      <c r="P9" s="65">
        <f>VLOOKUP($A9,'Return Data'!$B$7:$R$2292,15,0)</f>
        <v>12.2041</v>
      </c>
      <c r="Q9" s="66">
        <f t="shared" si="6"/>
        <v>4</v>
      </c>
      <c r="R9" s="65">
        <f>VLOOKUP($A9,'Return Data'!$B$7:$R$2292,16,0)</f>
        <v>11.5708</v>
      </c>
      <c r="S9" s="67">
        <f t="shared" si="7"/>
        <v>5</v>
      </c>
    </row>
    <row r="10" spans="1:20" x14ac:dyDescent="0.3">
      <c r="A10" s="63" t="s">
        <v>1243</v>
      </c>
      <c r="B10" s="64">
        <f>VLOOKUP($A10,'Return Data'!$B$7:$R$2292,3,0)</f>
        <v>44533</v>
      </c>
      <c r="C10" s="65">
        <f>VLOOKUP($A10,'Return Data'!$B$7:$R$2292,4,0)</f>
        <v>437.89980000000003</v>
      </c>
      <c r="D10" s="65">
        <f>VLOOKUP($A10,'Return Data'!$B$7:$R$2292,10,0)</f>
        <v>5.1825000000000001</v>
      </c>
      <c r="E10" s="66">
        <f t="shared" si="0"/>
        <v>2</v>
      </c>
      <c r="F10" s="65">
        <f>VLOOKUP($A10,'Return Data'!$B$7:$R$2292,11,0)</f>
        <v>13.236599999999999</v>
      </c>
      <c r="G10" s="66">
        <f t="shared" si="1"/>
        <v>3</v>
      </c>
      <c r="H10" s="65">
        <f>VLOOKUP($A10,'Return Data'!$B$7:$R$2292,12,0)</f>
        <v>19.057500000000001</v>
      </c>
      <c r="I10" s="66">
        <f t="shared" si="2"/>
        <v>3</v>
      </c>
      <c r="J10" s="65">
        <f>VLOOKUP($A10,'Return Data'!$B$7:$R$2292,13,0)</f>
        <v>41.0884</v>
      </c>
      <c r="K10" s="66">
        <f t="shared" si="3"/>
        <v>2</v>
      </c>
      <c r="L10" s="65">
        <f>VLOOKUP($A10,'Return Data'!$B$7:$R$2292,17,0)</f>
        <v>23.203700000000001</v>
      </c>
      <c r="M10" s="66">
        <f t="shared" si="4"/>
        <v>2</v>
      </c>
      <c r="N10" s="65">
        <f>VLOOKUP($A10,'Return Data'!$B$7:$R$2292,14,0)</f>
        <v>18.103000000000002</v>
      </c>
      <c r="O10" s="66">
        <f t="shared" si="5"/>
        <v>3</v>
      </c>
      <c r="P10" s="65">
        <f>VLOOKUP($A10,'Return Data'!$B$7:$R$2292,15,0)</f>
        <v>15.645</v>
      </c>
      <c r="Q10" s="66">
        <f t="shared" si="6"/>
        <v>2</v>
      </c>
      <c r="R10" s="65">
        <f>VLOOKUP($A10,'Return Data'!$B$7:$R$2292,16,0)</f>
        <v>15.9268</v>
      </c>
      <c r="S10" s="67">
        <f t="shared" si="7"/>
        <v>2</v>
      </c>
    </row>
    <row r="11" spans="1:20" x14ac:dyDescent="0.3">
      <c r="A11" s="63" t="s">
        <v>2018</v>
      </c>
      <c r="B11" s="64">
        <f>VLOOKUP($A11,'Return Data'!$B$7:$R$2292,3,0)</f>
        <v>44533</v>
      </c>
      <c r="C11" s="65">
        <f>VLOOKUP($A11,'Return Data'!$B$7:$R$2292,4,0)</f>
        <v>28.188099999999999</v>
      </c>
      <c r="D11" s="65">
        <f>VLOOKUP($A11,'Return Data'!$B$7:$R$2292,10,0)</f>
        <v>1.6835</v>
      </c>
      <c r="E11" s="66">
        <f t="shared" si="0"/>
        <v>5</v>
      </c>
      <c r="F11" s="65">
        <f>VLOOKUP($A11,'Return Data'!$B$7:$R$2292,11,0)</f>
        <v>10.214</v>
      </c>
      <c r="G11" s="66">
        <f t="shared" si="1"/>
        <v>4</v>
      </c>
      <c r="H11" s="65">
        <f>VLOOKUP($A11,'Return Data'!$B$7:$R$2292,12,0)</f>
        <v>14.315799999999999</v>
      </c>
      <c r="I11" s="66">
        <f t="shared" si="2"/>
        <v>6</v>
      </c>
      <c r="J11" s="65">
        <f>VLOOKUP($A11,'Return Data'!$B$7:$R$2292,13,0)</f>
        <v>24.537099999999999</v>
      </c>
      <c r="K11" s="66">
        <f t="shared" si="3"/>
        <v>6</v>
      </c>
      <c r="L11" s="65">
        <f>VLOOKUP($A11,'Return Data'!$B$7:$R$2292,17,0)</f>
        <v>17.6143</v>
      </c>
      <c r="M11" s="66">
        <f t="shared" si="4"/>
        <v>5</v>
      </c>
      <c r="N11" s="65">
        <f>VLOOKUP($A11,'Return Data'!$B$7:$R$2292,14,0)</f>
        <v>15.1088</v>
      </c>
      <c r="O11" s="66">
        <f t="shared" si="5"/>
        <v>5</v>
      </c>
      <c r="P11" s="65">
        <f>VLOOKUP($A11,'Return Data'!$B$7:$R$2292,15,0)</f>
        <v>11.3842</v>
      </c>
      <c r="Q11" s="66">
        <f t="shared" si="6"/>
        <v>5</v>
      </c>
      <c r="R11" s="65">
        <f>VLOOKUP($A11,'Return Data'!$B$7:$R$2292,16,0)</f>
        <v>10.0366</v>
      </c>
      <c r="S11" s="67">
        <f t="shared" si="7"/>
        <v>7</v>
      </c>
    </row>
    <row r="12" spans="1:20" x14ac:dyDescent="0.3">
      <c r="A12" s="63" t="s">
        <v>1245</v>
      </c>
      <c r="B12" s="64">
        <f>VLOOKUP($A12,'Return Data'!$B$7:$R$2292,3,0)</f>
        <v>44533</v>
      </c>
      <c r="C12" s="65">
        <f>VLOOKUP($A12,'Return Data'!$B$7:$R$2292,4,0)</f>
        <v>77.821100000000001</v>
      </c>
      <c r="D12" s="65">
        <f>VLOOKUP($A12,'Return Data'!$B$7:$R$2292,10,0)</f>
        <v>7.1456</v>
      </c>
      <c r="E12" s="66">
        <f t="shared" si="0"/>
        <v>1</v>
      </c>
      <c r="F12" s="65">
        <f>VLOOKUP($A12,'Return Data'!$B$7:$R$2292,11,0)</f>
        <v>13.2972</v>
      </c>
      <c r="G12" s="66">
        <f t="shared" si="1"/>
        <v>2</v>
      </c>
      <c r="H12" s="65">
        <f>VLOOKUP($A12,'Return Data'!$B$7:$R$2292,12,0)</f>
        <v>45.211599999999997</v>
      </c>
      <c r="I12" s="66">
        <f t="shared" si="2"/>
        <v>1</v>
      </c>
      <c r="J12" s="65">
        <f>VLOOKUP($A12,'Return Data'!$B$7:$R$2292,13,0)</f>
        <v>56.441000000000003</v>
      </c>
      <c r="K12" s="66">
        <f t="shared" si="3"/>
        <v>1</v>
      </c>
      <c r="L12" s="65">
        <f>VLOOKUP($A12,'Return Data'!$B$7:$R$2292,17,0)</f>
        <v>38.473100000000002</v>
      </c>
      <c r="M12" s="66">
        <f t="shared" si="4"/>
        <v>1</v>
      </c>
      <c r="N12" s="65">
        <f>VLOOKUP($A12,'Return Data'!$B$7:$R$2292,14,0)</f>
        <v>29.3691</v>
      </c>
      <c r="O12" s="66">
        <f t="shared" si="5"/>
        <v>1</v>
      </c>
      <c r="P12" s="65">
        <f>VLOOKUP($A12,'Return Data'!$B$7:$R$2292,15,0)</f>
        <v>17.883900000000001</v>
      </c>
      <c r="Q12" s="66">
        <f t="shared" si="6"/>
        <v>1</v>
      </c>
      <c r="R12" s="65">
        <f>VLOOKUP($A12,'Return Data'!$B$7:$R$2292,16,0)</f>
        <v>13.8856</v>
      </c>
      <c r="S12" s="67">
        <f t="shared" si="7"/>
        <v>3</v>
      </c>
    </row>
    <row r="13" spans="1:20" x14ac:dyDescent="0.3">
      <c r="A13" s="63" t="s">
        <v>759</v>
      </c>
      <c r="B13" s="64">
        <f>VLOOKUP($A13,'Return Data'!$B$7:$R$2292,3,0)</f>
        <v>44533</v>
      </c>
      <c r="C13" s="65">
        <f>VLOOKUP($A13,'Return Data'!$B$7:$R$2292,4,0)</f>
        <v>23.456800000000001</v>
      </c>
      <c r="D13" s="65">
        <f>VLOOKUP($A13,'Return Data'!$B$7:$R$2292,10,0)</f>
        <v>1.0355000000000001</v>
      </c>
      <c r="E13" s="66">
        <f t="shared" si="0"/>
        <v>8</v>
      </c>
      <c r="F13" s="65">
        <f>VLOOKUP($A13,'Return Data'!$B$7:$R$2292,11,0)</f>
        <v>5.2590000000000003</v>
      </c>
      <c r="G13" s="66">
        <f t="shared" si="1"/>
        <v>9</v>
      </c>
      <c r="H13" s="65">
        <f>VLOOKUP($A13,'Return Data'!$B$7:$R$2292,12,0)</f>
        <v>7.4156000000000004</v>
      </c>
      <c r="I13" s="66">
        <f t="shared" si="2"/>
        <v>9</v>
      </c>
      <c r="J13" s="65">
        <f>VLOOKUP($A13,'Return Data'!$B$7:$R$2292,13,0)</f>
        <v>9.0045999999999999</v>
      </c>
      <c r="K13" s="66">
        <f t="shared" si="3"/>
        <v>9</v>
      </c>
      <c r="L13" s="65">
        <f>VLOOKUP($A13,'Return Data'!$B$7:$R$2292,17,0)</f>
        <v>10.8255</v>
      </c>
      <c r="M13" s="66">
        <f t="shared" si="4"/>
        <v>8</v>
      </c>
      <c r="N13" s="65">
        <f>VLOOKUP($A13,'Return Data'!$B$7:$R$2292,14,0)</f>
        <v>9.7006999999999994</v>
      </c>
      <c r="O13" s="66">
        <f t="shared" si="5"/>
        <v>8</v>
      </c>
      <c r="P13" s="65">
        <f>VLOOKUP($A13,'Return Data'!$B$7:$R$2292,15,0)</f>
        <v>8.9619</v>
      </c>
      <c r="Q13" s="66">
        <f t="shared" si="6"/>
        <v>8</v>
      </c>
      <c r="R13" s="65">
        <f>VLOOKUP($A13,'Return Data'!$B$7:$R$2292,16,0)</f>
        <v>9.4910999999999994</v>
      </c>
      <c r="S13" s="67">
        <f t="shared" si="7"/>
        <v>8</v>
      </c>
    </row>
    <row r="14" spans="1:20" x14ac:dyDescent="0.3">
      <c r="A14" s="63" t="s">
        <v>1246</v>
      </c>
      <c r="B14" s="64">
        <f>VLOOKUP($A14,'Return Data'!$B$7:$R$2292,3,0)</f>
        <v>44533</v>
      </c>
      <c r="C14" s="65">
        <f>VLOOKUP($A14,'Return Data'!$B$7:$R$2292,4,0)</f>
        <v>39.828299999999999</v>
      </c>
      <c r="D14" s="65">
        <f>VLOOKUP($A14,'Return Data'!$B$7:$R$2292,10,0)</f>
        <v>1.1474</v>
      </c>
      <c r="E14" s="66">
        <f t="shared" si="0"/>
        <v>7</v>
      </c>
      <c r="F14" s="65">
        <f>VLOOKUP($A14,'Return Data'!$B$7:$R$2292,11,0)</f>
        <v>5.2950999999999997</v>
      </c>
      <c r="G14" s="66">
        <f t="shared" si="1"/>
        <v>8</v>
      </c>
      <c r="H14" s="65">
        <f>VLOOKUP($A14,'Return Data'!$B$7:$R$2292,12,0)</f>
        <v>11.242000000000001</v>
      </c>
      <c r="I14" s="66">
        <f t="shared" si="2"/>
        <v>7</v>
      </c>
      <c r="J14" s="65">
        <f>VLOOKUP($A14,'Return Data'!$B$7:$R$2292,13,0)</f>
        <v>16.436599999999999</v>
      </c>
      <c r="K14" s="66">
        <f t="shared" si="3"/>
        <v>7</v>
      </c>
      <c r="L14" s="65">
        <f>VLOOKUP($A14,'Return Data'!$B$7:$R$2292,17,0)</f>
        <v>14.577500000000001</v>
      </c>
      <c r="M14" s="66">
        <f t="shared" si="4"/>
        <v>6</v>
      </c>
      <c r="N14" s="65">
        <f>VLOOKUP($A14,'Return Data'!$B$7:$R$2292,14,0)</f>
        <v>13.833399999999999</v>
      </c>
      <c r="O14" s="66">
        <f t="shared" si="5"/>
        <v>6</v>
      </c>
      <c r="P14" s="65">
        <f>VLOOKUP($A14,'Return Data'!$B$7:$R$2292,15,0)</f>
        <v>10.6332</v>
      </c>
      <c r="Q14" s="66">
        <f t="shared" si="6"/>
        <v>6</v>
      </c>
      <c r="R14" s="65">
        <f>VLOOKUP($A14,'Return Data'!$B$7:$R$2292,16,0)</f>
        <v>11.4061</v>
      </c>
      <c r="S14" s="67">
        <f t="shared" si="7"/>
        <v>6</v>
      </c>
    </row>
    <row r="15" spans="1:20" x14ac:dyDescent="0.3">
      <c r="A15" s="63" t="s">
        <v>1248</v>
      </c>
      <c r="B15" s="64">
        <f>VLOOKUP($A15,'Return Data'!$B$7:$R$2292,3,0)</f>
        <v>44533</v>
      </c>
      <c r="C15" s="65">
        <f>VLOOKUP($A15,'Return Data'!$B$7:$R$2292,4,0)</f>
        <v>15.7821</v>
      </c>
      <c r="D15" s="65">
        <f>VLOOKUP($A15,'Return Data'!$B$7:$R$2292,10,0)</f>
        <v>1.6356999999999999</v>
      </c>
      <c r="E15" s="66">
        <f t="shared" si="0"/>
        <v>6</v>
      </c>
      <c r="F15" s="65">
        <f>VLOOKUP($A15,'Return Data'!$B$7:$R$2292,11,0)</f>
        <v>10.007400000000001</v>
      </c>
      <c r="G15" s="66">
        <f t="shared" si="1"/>
        <v>5</v>
      </c>
      <c r="H15" s="65">
        <f>VLOOKUP($A15,'Return Data'!$B$7:$R$2292,12,0)</f>
        <v>14.633800000000001</v>
      </c>
      <c r="I15" s="66">
        <f t="shared" si="2"/>
        <v>5</v>
      </c>
      <c r="J15" s="65">
        <f>VLOOKUP($A15,'Return Data'!$B$7:$R$2292,13,0)</f>
        <v>29.7913</v>
      </c>
      <c r="K15" s="66">
        <f t="shared" si="3"/>
        <v>3</v>
      </c>
      <c r="L15" s="65"/>
      <c r="M15" s="66"/>
      <c r="N15" s="65"/>
      <c r="O15" s="66"/>
      <c r="P15" s="65"/>
      <c r="Q15" s="66"/>
      <c r="R15" s="65">
        <f>VLOOKUP($A15,'Return Data'!$B$7:$R$2292,16,0)</f>
        <v>29.775500000000001</v>
      </c>
      <c r="S15" s="67">
        <f t="shared" si="7"/>
        <v>1</v>
      </c>
    </row>
    <row r="16" spans="1:20" x14ac:dyDescent="0.3">
      <c r="A16" s="63" t="s">
        <v>1250</v>
      </c>
      <c r="B16" s="64">
        <f>VLOOKUP($A16,'Return Data'!$B$7:$R$2292,3,0)</f>
        <v>44533</v>
      </c>
      <c r="C16" s="65">
        <f>VLOOKUP($A16,'Return Data'!$B$7:$R$2292,4,0)</f>
        <v>46.634999999999998</v>
      </c>
      <c r="D16" s="65">
        <f>VLOOKUP($A16,'Return Data'!$B$7:$R$2292,10,0)</f>
        <v>-0.58330000000000004</v>
      </c>
      <c r="E16" s="66">
        <f t="shared" si="0"/>
        <v>9</v>
      </c>
      <c r="F16" s="65">
        <f>VLOOKUP($A16,'Return Data'!$B$7:$R$2292,11,0)</f>
        <v>5.5744999999999996</v>
      </c>
      <c r="G16" s="66">
        <f t="shared" si="1"/>
        <v>7</v>
      </c>
      <c r="H16" s="65">
        <f>VLOOKUP($A16,'Return Data'!$B$7:$R$2292,12,0)</f>
        <v>7.8692000000000002</v>
      </c>
      <c r="I16" s="66">
        <f t="shared" si="2"/>
        <v>8</v>
      </c>
      <c r="J16" s="65">
        <f>VLOOKUP($A16,'Return Data'!$B$7:$R$2292,13,0)</f>
        <v>14.774100000000001</v>
      </c>
      <c r="K16" s="66">
        <f t="shared" si="3"/>
        <v>8</v>
      </c>
      <c r="L16" s="65">
        <f>VLOOKUP($A16,'Return Data'!$B$7:$R$2292,17,0)</f>
        <v>12.9039</v>
      </c>
      <c r="M16" s="66">
        <f>RANK(L16,L$8:L$16,0)</f>
        <v>7</v>
      </c>
      <c r="N16" s="65">
        <f>VLOOKUP($A16,'Return Data'!$B$7:$R$2292,14,0)</f>
        <v>10.3362</v>
      </c>
      <c r="O16" s="66">
        <f>RANK(N16,N$8:N$16,0)</f>
        <v>7</v>
      </c>
      <c r="P16" s="65">
        <f>VLOOKUP($A16,'Return Data'!$B$7:$R$2292,15,0)</f>
        <v>9.6015999999999995</v>
      </c>
      <c r="Q16" s="66">
        <f>RANK(P16,P$8:P$16,0)</f>
        <v>7</v>
      </c>
      <c r="R16" s="65">
        <f>VLOOKUP($A16,'Return Data'!$B$7:$R$2292,16,0)</f>
        <v>7.9189999999999996</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2.4158555555555554</v>
      </c>
      <c r="E18" s="74"/>
      <c r="F18" s="75">
        <f>AVERAGE(F8:F16)</f>
        <v>9.574644444444445</v>
      </c>
      <c r="G18" s="74"/>
      <c r="H18" s="75">
        <f>AVERAGE(H8:H16)</f>
        <v>17.2014</v>
      </c>
      <c r="I18" s="74"/>
      <c r="J18" s="75">
        <f>AVERAGE(J8:J16)</f>
        <v>27.629655555555559</v>
      </c>
      <c r="K18" s="74"/>
      <c r="L18" s="75">
        <f>AVERAGE(L8:L16)</f>
        <v>20.274887500000002</v>
      </c>
      <c r="M18" s="74"/>
      <c r="N18" s="75">
        <f>AVERAGE(N8:N16)</f>
        <v>16.782074999999999</v>
      </c>
      <c r="O18" s="74"/>
      <c r="P18" s="75">
        <f>AVERAGE(P8:P16)</f>
        <v>12.72925</v>
      </c>
      <c r="Q18" s="74"/>
      <c r="R18" s="75">
        <f>AVERAGE(R8:R16)</f>
        <v>13.534911111111109</v>
      </c>
      <c r="S18" s="76"/>
    </row>
    <row r="19" spans="1:19" x14ac:dyDescent="0.3">
      <c r="A19" s="73" t="s">
        <v>28</v>
      </c>
      <c r="B19" s="74"/>
      <c r="C19" s="74"/>
      <c r="D19" s="75">
        <f>MIN(D8:D16)</f>
        <v>-0.58330000000000004</v>
      </c>
      <c r="E19" s="74"/>
      <c r="F19" s="75">
        <f>MIN(F8:F16)</f>
        <v>5.2590000000000003</v>
      </c>
      <c r="G19" s="74"/>
      <c r="H19" s="75">
        <f>MIN(H8:H16)</f>
        <v>7.4156000000000004</v>
      </c>
      <c r="I19" s="74"/>
      <c r="J19" s="75">
        <f>MIN(J8:J16)</f>
        <v>9.0045999999999999</v>
      </c>
      <c r="K19" s="74"/>
      <c r="L19" s="75">
        <f>MIN(L8:L16)</f>
        <v>10.8255</v>
      </c>
      <c r="M19" s="74"/>
      <c r="N19" s="75">
        <f>MIN(N8:N16)</f>
        <v>9.7006999999999994</v>
      </c>
      <c r="O19" s="74"/>
      <c r="P19" s="75">
        <f>MIN(P8:P16)</f>
        <v>8.9619</v>
      </c>
      <c r="Q19" s="74"/>
      <c r="R19" s="75">
        <f>MIN(R8:R16)</f>
        <v>7.9189999999999996</v>
      </c>
      <c r="S19" s="76"/>
    </row>
    <row r="20" spans="1:19" ht="15" thickBot="1" x14ac:dyDescent="0.35">
      <c r="A20" s="77" t="s">
        <v>29</v>
      </c>
      <c r="B20" s="78"/>
      <c r="C20" s="78"/>
      <c r="D20" s="79">
        <f>MAX(D8:D16)</f>
        <v>7.1456</v>
      </c>
      <c r="E20" s="78"/>
      <c r="F20" s="79">
        <f>MAX(F8:F16)</f>
        <v>13.4374</v>
      </c>
      <c r="G20" s="78"/>
      <c r="H20" s="79">
        <f>MAX(H8:H16)</f>
        <v>45.211599999999997</v>
      </c>
      <c r="I20" s="78"/>
      <c r="J20" s="79">
        <f>MAX(J8:J16)</f>
        <v>56.441000000000003</v>
      </c>
      <c r="K20" s="78"/>
      <c r="L20" s="79">
        <f>MAX(L8:L16)</f>
        <v>38.473100000000002</v>
      </c>
      <c r="M20" s="78"/>
      <c r="N20" s="79">
        <f>MAX(N8:N16)</f>
        <v>29.3691</v>
      </c>
      <c r="O20" s="78"/>
      <c r="P20" s="79">
        <f>MAX(P8:P16)</f>
        <v>17.883900000000001</v>
      </c>
      <c r="Q20" s="78"/>
      <c r="R20" s="79">
        <f>MAX(R8:R16)</f>
        <v>29.775500000000001</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802</v>
      </c>
      <c r="B8" s="64">
        <f>VLOOKUP($A8,'Return Data'!$B$7:$R$2292,3,0)</f>
        <v>44533</v>
      </c>
      <c r="C8" s="65">
        <f>VLOOKUP($A8,'Return Data'!$B$7:$R$2292,4,0)</f>
        <v>279.52980000000002</v>
      </c>
      <c r="D8" s="65">
        <f>VLOOKUP($A8,'Return Data'!$B$7:$R$2292,5,0)</f>
        <v>1.3711</v>
      </c>
      <c r="E8" s="66">
        <f>RANK(D8,D$8:D$14,0)</f>
        <v>3</v>
      </c>
      <c r="F8" s="65">
        <f>VLOOKUP($A8,'Return Data'!$B$7:$R$2292,6,0)</f>
        <v>4.3758999999999997</v>
      </c>
      <c r="G8" s="66">
        <f>RANK(F8,F$8:F$14,0)</f>
        <v>2</v>
      </c>
      <c r="H8" s="65">
        <f>VLOOKUP($A8,'Return Data'!$B$7:$R$2292,7,0)</f>
        <v>3.2608999999999999</v>
      </c>
      <c r="I8" s="66">
        <f>RANK(H8,H$8:H$14,0)</f>
        <v>2</v>
      </c>
      <c r="J8" s="65">
        <f>VLOOKUP($A8,'Return Data'!$B$7:$R$2292,8,0)</f>
        <v>3.0924999999999998</v>
      </c>
      <c r="K8" s="66">
        <f>RANK(J8,J$8:J$14,0)</f>
        <v>3</v>
      </c>
      <c r="L8" s="65">
        <f>VLOOKUP($A8,'Return Data'!$B$7:$R$2292,9,0)</f>
        <v>4.3536999999999999</v>
      </c>
      <c r="M8" s="66">
        <f>RANK(L8,L$8:L$14,0)</f>
        <v>4</v>
      </c>
      <c r="N8" s="65">
        <f>VLOOKUP($A8,'Return Data'!$B$7:$R$2292,10,0)</f>
        <v>2.5005999999999999</v>
      </c>
      <c r="O8" s="66">
        <f>RANK(N8,N$8:N$14,0)</f>
        <v>5</v>
      </c>
      <c r="P8" s="65">
        <f>VLOOKUP($A8,'Return Data'!$B$7:$R$2292,11,0)</f>
        <v>4.1574</v>
      </c>
      <c r="Q8" s="66">
        <f>RANK(P8,P$8:P$14,0)</f>
        <v>7</v>
      </c>
      <c r="R8" s="65">
        <f>VLOOKUP($A8,'Return Data'!$B$7:$R$2292,12,0)</f>
        <v>5.1508000000000003</v>
      </c>
      <c r="S8" s="66">
        <f>RANK(R8,R$8:R$14,0)</f>
        <v>5</v>
      </c>
      <c r="T8" s="65">
        <f>VLOOKUP($A8,'Return Data'!$B$7:$R$2292,13,0)</f>
        <v>4.0460000000000003</v>
      </c>
      <c r="U8" s="66">
        <f>RANK(T8,T$8:T$14,0)</f>
        <v>7</v>
      </c>
      <c r="V8" s="65">
        <f>VLOOKUP($A8,'Return Data'!$B$7:$R$2292,17,0)</f>
        <v>6.3521999999999998</v>
      </c>
      <c r="W8" s="66">
        <f>RANK(V8,V$8:V$14,0)</f>
        <v>4</v>
      </c>
      <c r="X8" s="65">
        <f>VLOOKUP($A8,'Return Data'!$B$7:$R$2292,14,0)</f>
        <v>7.3320999999999996</v>
      </c>
      <c r="Y8" s="66">
        <f>RANK(X8,X$8:X$14,0)</f>
        <v>4</v>
      </c>
      <c r="Z8" s="65">
        <f>VLOOKUP($A8,'Return Data'!$B$7:$R$2292,16,0)</f>
        <v>8.359</v>
      </c>
      <c r="AA8" s="67">
        <f>RANK(Z8,Z$8:Z$14,0)</f>
        <v>3</v>
      </c>
    </row>
    <row r="9" spans="1:27" x14ac:dyDescent="0.3">
      <c r="A9" s="63" t="s">
        <v>804</v>
      </c>
      <c r="B9" s="64">
        <f>VLOOKUP($A9,'Return Data'!$B$7:$R$2292,3,0)</f>
        <v>44533</v>
      </c>
      <c r="C9" s="65">
        <f>VLOOKUP($A9,'Return Data'!$B$7:$R$2292,4,0)</f>
        <v>34.246600000000001</v>
      </c>
      <c r="D9" s="65">
        <f>VLOOKUP($A9,'Return Data'!$B$7:$R$2292,5,0)</f>
        <v>0.2132</v>
      </c>
      <c r="E9" s="66">
        <f t="shared" ref="E9:E14" si="0">RANK(D9,D$8:D$14,0)</f>
        <v>5</v>
      </c>
      <c r="F9" s="65">
        <f>VLOOKUP($A9,'Return Data'!$B$7:$R$2292,6,0)</f>
        <v>-6.8883000000000001</v>
      </c>
      <c r="G9" s="66">
        <f t="shared" ref="G9:G14" si="1">RANK(F9,F$8:F$14,0)</f>
        <v>7</v>
      </c>
      <c r="H9" s="65">
        <f>VLOOKUP($A9,'Return Data'!$B$7:$R$2292,7,0)</f>
        <v>-3.4386999999999999</v>
      </c>
      <c r="I9" s="66">
        <f t="shared" ref="I9:I14" si="2">RANK(H9,H$8:H$14,0)</f>
        <v>6</v>
      </c>
      <c r="J9" s="65">
        <f>VLOOKUP($A9,'Return Data'!$B$7:$R$2292,8,0)</f>
        <v>0.2487</v>
      </c>
      <c r="K9" s="66">
        <f t="shared" ref="K9:K14" si="3">RANK(J9,J$8:J$14,0)</f>
        <v>6</v>
      </c>
      <c r="L9" s="65">
        <f>VLOOKUP($A9,'Return Data'!$B$7:$R$2292,9,0)</f>
        <v>2.4777</v>
      </c>
      <c r="M9" s="66">
        <f t="shared" ref="M9:M14" si="4">RANK(L9,L$8:L$14,0)</f>
        <v>7</v>
      </c>
      <c r="N9" s="65">
        <f>VLOOKUP($A9,'Return Data'!$B$7:$R$2292,10,0)</f>
        <v>2.7511999999999999</v>
      </c>
      <c r="O9" s="66">
        <f t="shared" ref="O9:O14" si="5">RANK(N9,N$8:N$14,0)</f>
        <v>3</v>
      </c>
      <c r="P9" s="65">
        <f>VLOOKUP($A9,'Return Data'!$B$7:$R$2292,11,0)</f>
        <v>4.2427000000000001</v>
      </c>
      <c r="Q9" s="66">
        <f t="shared" ref="Q9:Q14" si="6">RANK(P9,P$8:P$14,0)</f>
        <v>6</v>
      </c>
      <c r="R9" s="65">
        <f>VLOOKUP($A9,'Return Data'!$B$7:$R$2292,12,0)</f>
        <v>4.5289000000000001</v>
      </c>
      <c r="S9" s="66">
        <f t="shared" ref="S9:S14" si="7">RANK(R9,R$8:R$14,0)</f>
        <v>7</v>
      </c>
      <c r="T9" s="65">
        <f>VLOOKUP($A9,'Return Data'!$B$7:$R$2292,13,0)</f>
        <v>4.4116</v>
      </c>
      <c r="U9" s="66">
        <f t="shared" ref="U9:U14" si="8">RANK(T9,T$8:T$14,0)</f>
        <v>5</v>
      </c>
      <c r="V9" s="65">
        <f>VLOOKUP($A9,'Return Data'!$B$7:$R$2292,17,0)</f>
        <v>5.4595000000000002</v>
      </c>
      <c r="W9" s="66">
        <f t="shared" ref="W9:W13" si="9">RANK(V9,V$8:V$14,0)</f>
        <v>6</v>
      </c>
      <c r="X9" s="65">
        <f>VLOOKUP($A9,'Return Data'!$B$7:$R$2292,14,0)</f>
        <v>6.3940999999999999</v>
      </c>
      <c r="Y9" s="66">
        <f t="shared" ref="Y9:Y13" si="10">RANK(X9,X$8:X$14,0)</f>
        <v>5</v>
      </c>
      <c r="Z9" s="65">
        <f>VLOOKUP($A9,'Return Data'!$B$7:$R$2292,16,0)</f>
        <v>6.9611999999999998</v>
      </c>
      <c r="AA9" s="67">
        <f t="shared" ref="AA9:AA14" si="11">RANK(Z9,Z$8:Z$14,0)</f>
        <v>7</v>
      </c>
    </row>
    <row r="10" spans="1:27" x14ac:dyDescent="0.3">
      <c r="A10" s="63" t="s">
        <v>806</v>
      </c>
      <c r="B10" s="64">
        <f>VLOOKUP($A10,'Return Data'!$B$7:$R$2292,3,0)</f>
        <v>44533</v>
      </c>
      <c r="C10" s="65">
        <f>VLOOKUP($A10,'Return Data'!$B$7:$R$2292,4,0)</f>
        <v>39.673099999999998</v>
      </c>
      <c r="D10" s="65">
        <f>VLOOKUP($A10,'Return Data'!$B$7:$R$2292,5,0)</f>
        <v>-1.012</v>
      </c>
      <c r="E10" s="66">
        <f t="shared" si="0"/>
        <v>6</v>
      </c>
      <c r="F10" s="65">
        <f>VLOOKUP($A10,'Return Data'!$B$7:$R$2292,6,0)</f>
        <v>1.7483</v>
      </c>
      <c r="G10" s="66">
        <f t="shared" si="1"/>
        <v>4</v>
      </c>
      <c r="H10" s="65">
        <f>VLOOKUP($A10,'Return Data'!$B$7:$R$2292,7,0)</f>
        <v>2.1432000000000002</v>
      </c>
      <c r="I10" s="66">
        <f t="shared" si="2"/>
        <v>4</v>
      </c>
      <c r="J10" s="65">
        <f>VLOOKUP($A10,'Return Data'!$B$7:$R$2292,8,0)</f>
        <v>3.0644999999999998</v>
      </c>
      <c r="K10" s="66">
        <f t="shared" si="3"/>
        <v>4</v>
      </c>
      <c r="L10" s="65">
        <f>VLOOKUP($A10,'Return Data'!$B$7:$R$2292,9,0)</f>
        <v>4.3920000000000003</v>
      </c>
      <c r="M10" s="66">
        <f t="shared" si="4"/>
        <v>3</v>
      </c>
      <c r="N10" s="65">
        <f>VLOOKUP($A10,'Return Data'!$B$7:$R$2292,10,0)</f>
        <v>3.0674000000000001</v>
      </c>
      <c r="O10" s="66">
        <f t="shared" si="5"/>
        <v>1</v>
      </c>
      <c r="P10" s="65">
        <f>VLOOKUP($A10,'Return Data'!$B$7:$R$2292,11,0)</f>
        <v>4.8282999999999996</v>
      </c>
      <c r="Q10" s="66">
        <f t="shared" si="6"/>
        <v>3</v>
      </c>
      <c r="R10" s="65">
        <f>VLOOKUP($A10,'Return Data'!$B$7:$R$2292,12,0)</f>
        <v>5.2649999999999997</v>
      </c>
      <c r="S10" s="66">
        <f t="shared" si="7"/>
        <v>4</v>
      </c>
      <c r="T10" s="65">
        <f>VLOOKUP($A10,'Return Data'!$B$7:$R$2292,13,0)</f>
        <v>4.8564999999999996</v>
      </c>
      <c r="U10" s="66">
        <f t="shared" si="8"/>
        <v>2</v>
      </c>
      <c r="V10" s="65">
        <f>VLOOKUP($A10,'Return Data'!$B$7:$R$2292,17,0)</f>
        <v>6.9809000000000001</v>
      </c>
      <c r="W10" s="66">
        <f t="shared" si="9"/>
        <v>3</v>
      </c>
      <c r="X10" s="65">
        <f>VLOOKUP($A10,'Return Data'!$B$7:$R$2292,14,0)</f>
        <v>7.6882000000000001</v>
      </c>
      <c r="Y10" s="66">
        <f t="shared" si="10"/>
        <v>3</v>
      </c>
      <c r="Z10" s="65">
        <f>VLOOKUP($A10,'Return Data'!$B$7:$R$2292,16,0)</f>
        <v>8.2017000000000007</v>
      </c>
      <c r="AA10" s="67">
        <f t="shared" si="11"/>
        <v>4</v>
      </c>
    </row>
    <row r="11" spans="1:27" x14ac:dyDescent="0.3">
      <c r="A11" s="63" t="s">
        <v>808</v>
      </c>
      <c r="B11" s="64">
        <f>VLOOKUP($A11,'Return Data'!$B$7:$R$2292,3,0)</f>
        <v>44533</v>
      </c>
      <c r="C11" s="65">
        <f>VLOOKUP($A11,'Return Data'!$B$7:$R$2292,4,0)</f>
        <v>358.67540000000002</v>
      </c>
      <c r="D11" s="65">
        <f>VLOOKUP($A11,'Return Data'!$B$7:$R$2292,5,0)</f>
        <v>-8.4545999999999992</v>
      </c>
      <c r="E11" s="66">
        <f t="shared" si="0"/>
        <v>7</v>
      </c>
      <c r="F11" s="65">
        <f>VLOOKUP($A11,'Return Data'!$B$7:$R$2292,6,0)</f>
        <v>-6.6177999999999999</v>
      </c>
      <c r="G11" s="66">
        <f t="shared" si="1"/>
        <v>6</v>
      </c>
      <c r="H11" s="65">
        <f>VLOOKUP($A11,'Return Data'!$B$7:$R$2292,7,0)</f>
        <v>-4.9047000000000001</v>
      </c>
      <c r="I11" s="66">
        <f t="shared" si="2"/>
        <v>7</v>
      </c>
      <c r="J11" s="65">
        <f>VLOOKUP($A11,'Return Data'!$B$7:$R$2292,8,0)</f>
        <v>-0.48770000000000002</v>
      </c>
      <c r="K11" s="66">
        <f t="shared" si="3"/>
        <v>7</v>
      </c>
      <c r="L11" s="65">
        <f>VLOOKUP($A11,'Return Data'!$B$7:$R$2292,9,0)</f>
        <v>3.6046</v>
      </c>
      <c r="M11" s="66">
        <f t="shared" si="4"/>
        <v>5</v>
      </c>
      <c r="N11" s="65">
        <f>VLOOKUP($A11,'Return Data'!$B$7:$R$2292,10,0)</f>
        <v>2.5722999999999998</v>
      </c>
      <c r="O11" s="66">
        <f t="shared" si="5"/>
        <v>4</v>
      </c>
      <c r="P11" s="65">
        <f>VLOOKUP($A11,'Return Data'!$B$7:$R$2292,11,0)</f>
        <v>5.7969999999999997</v>
      </c>
      <c r="Q11" s="66">
        <f t="shared" si="6"/>
        <v>1</v>
      </c>
      <c r="R11" s="65">
        <f>VLOOKUP($A11,'Return Data'!$B$7:$R$2292,12,0)</f>
        <v>5.4212999999999996</v>
      </c>
      <c r="S11" s="66">
        <f t="shared" si="7"/>
        <v>3</v>
      </c>
      <c r="T11" s="65">
        <f>VLOOKUP($A11,'Return Data'!$B$7:$R$2292,13,0)</f>
        <v>5.4770000000000003</v>
      </c>
      <c r="U11" s="66">
        <f t="shared" si="8"/>
        <v>1</v>
      </c>
      <c r="V11" s="65">
        <f>VLOOKUP($A11,'Return Data'!$B$7:$R$2292,17,0)</f>
        <v>7.6165000000000003</v>
      </c>
      <c r="W11" s="66">
        <f t="shared" si="9"/>
        <v>2</v>
      </c>
      <c r="X11" s="65">
        <f>VLOOKUP($A11,'Return Data'!$B$7:$R$2292,14,0)</f>
        <v>8.2809000000000008</v>
      </c>
      <c r="Y11" s="66">
        <f t="shared" si="10"/>
        <v>2</v>
      </c>
      <c r="Z11" s="65">
        <f>VLOOKUP($A11,'Return Data'!$B$7:$R$2292,16,0)</f>
        <v>8.6821000000000002</v>
      </c>
      <c r="AA11" s="67">
        <f t="shared" si="11"/>
        <v>1</v>
      </c>
    </row>
    <row r="12" spans="1:27" x14ac:dyDescent="0.3">
      <c r="A12" s="63" t="s">
        <v>809</v>
      </c>
      <c r="B12" s="64">
        <f>VLOOKUP($A12,'Return Data'!$B$7:$R$2292,3,0)</f>
        <v>44533</v>
      </c>
      <c r="C12" s="65">
        <f>VLOOKUP($A12,'Return Data'!$B$7:$R$2292,4,0)</f>
        <v>1213.384</v>
      </c>
      <c r="D12" s="65">
        <f>VLOOKUP($A12,'Return Data'!$B$7:$R$2292,5,0)</f>
        <v>1.7988999999999999</v>
      </c>
      <c r="E12" s="66">
        <f t="shared" si="0"/>
        <v>2</v>
      </c>
      <c r="F12" s="65">
        <f>VLOOKUP($A12,'Return Data'!$B$7:$R$2292,6,0)</f>
        <v>3.9590000000000001</v>
      </c>
      <c r="G12" s="66">
        <f t="shared" si="1"/>
        <v>3</v>
      </c>
      <c r="H12" s="65">
        <f>VLOOKUP($A12,'Return Data'!$B$7:$R$2292,7,0)</f>
        <v>2.5070000000000001</v>
      </c>
      <c r="I12" s="66">
        <f t="shared" si="2"/>
        <v>3</v>
      </c>
      <c r="J12" s="65">
        <f>VLOOKUP($A12,'Return Data'!$B$7:$R$2292,8,0)</f>
        <v>3.7025999999999999</v>
      </c>
      <c r="K12" s="66">
        <f t="shared" si="3"/>
        <v>2</v>
      </c>
      <c r="L12" s="65">
        <f>VLOOKUP($A12,'Return Data'!$B$7:$R$2292,9,0)</f>
        <v>5.1878000000000002</v>
      </c>
      <c r="M12" s="66">
        <f t="shared" si="4"/>
        <v>1</v>
      </c>
      <c r="N12" s="65">
        <f>VLOOKUP($A12,'Return Data'!$B$7:$R$2292,10,0)</f>
        <v>2.851</v>
      </c>
      <c r="O12" s="66">
        <f t="shared" si="5"/>
        <v>2</v>
      </c>
      <c r="P12" s="65">
        <f>VLOOKUP($A12,'Return Data'!$B$7:$R$2292,11,0)</f>
        <v>5.1493000000000002</v>
      </c>
      <c r="Q12" s="66">
        <f t="shared" si="6"/>
        <v>2</v>
      </c>
      <c r="R12" s="65">
        <f>VLOOKUP($A12,'Return Data'!$B$7:$R$2292,12,0)</f>
        <v>7.1360000000000001</v>
      </c>
      <c r="S12" s="66">
        <f t="shared" si="7"/>
        <v>1</v>
      </c>
      <c r="T12" s="65">
        <f>VLOOKUP($A12,'Return Data'!$B$7:$R$2292,13,0)</f>
        <v>4.8552999999999997</v>
      </c>
      <c r="U12" s="66">
        <f t="shared" si="8"/>
        <v>3</v>
      </c>
      <c r="V12" s="65"/>
      <c r="W12" s="66"/>
      <c r="X12" s="65"/>
      <c r="Y12" s="66"/>
      <c r="Z12" s="65">
        <f>VLOOKUP($A12,'Return Data'!$B$7:$R$2292,16,0)</f>
        <v>7.8513999999999999</v>
      </c>
      <c r="AA12" s="67">
        <f t="shared" si="11"/>
        <v>5</v>
      </c>
    </row>
    <row r="13" spans="1:27" x14ac:dyDescent="0.3">
      <c r="A13" s="63" t="s">
        <v>812</v>
      </c>
      <c r="B13" s="64">
        <f>VLOOKUP($A13,'Return Data'!$B$7:$R$2292,3,0)</f>
        <v>44533</v>
      </c>
      <c r="C13" s="65">
        <f>VLOOKUP($A13,'Return Data'!$B$7:$R$2292,4,0)</f>
        <v>37.300699999999999</v>
      </c>
      <c r="D13" s="65">
        <f>VLOOKUP($A13,'Return Data'!$B$7:$R$2292,5,0)</f>
        <v>3.3273000000000001</v>
      </c>
      <c r="E13" s="66">
        <f t="shared" si="0"/>
        <v>1</v>
      </c>
      <c r="F13" s="65">
        <f>VLOOKUP($A13,'Return Data'!$B$7:$R$2292,6,0)</f>
        <v>8.6824999999999992</v>
      </c>
      <c r="G13" s="66">
        <f t="shared" si="1"/>
        <v>1</v>
      </c>
      <c r="H13" s="65">
        <f>VLOOKUP($A13,'Return Data'!$B$7:$R$2292,7,0)</f>
        <v>5.7656999999999998</v>
      </c>
      <c r="I13" s="66">
        <f t="shared" si="2"/>
        <v>1</v>
      </c>
      <c r="J13" s="65">
        <f>VLOOKUP($A13,'Return Data'!$B$7:$R$2292,8,0)</f>
        <v>3.9138999999999999</v>
      </c>
      <c r="K13" s="66">
        <f t="shared" si="3"/>
        <v>1</v>
      </c>
      <c r="L13" s="65">
        <f>VLOOKUP($A13,'Return Data'!$B$7:$R$2292,9,0)</f>
        <v>4.8993000000000002</v>
      </c>
      <c r="M13" s="66">
        <f t="shared" si="4"/>
        <v>2</v>
      </c>
      <c r="N13" s="65">
        <f>VLOOKUP($A13,'Return Data'!$B$7:$R$2292,10,0)</f>
        <v>2.4135</v>
      </c>
      <c r="O13" s="66">
        <f t="shared" si="5"/>
        <v>7</v>
      </c>
      <c r="P13" s="65">
        <f>VLOOKUP($A13,'Return Data'!$B$7:$R$2292,11,0)</f>
        <v>4.5269000000000004</v>
      </c>
      <c r="Q13" s="66">
        <f t="shared" si="6"/>
        <v>4</v>
      </c>
      <c r="R13" s="65">
        <f>VLOOKUP($A13,'Return Data'!$B$7:$R$2292,12,0)</f>
        <v>5.8052999999999999</v>
      </c>
      <c r="S13" s="66">
        <f t="shared" si="7"/>
        <v>2</v>
      </c>
      <c r="T13" s="65">
        <f>VLOOKUP($A13,'Return Data'!$B$7:$R$2292,13,0)</f>
        <v>4.5042</v>
      </c>
      <c r="U13" s="66">
        <f t="shared" si="8"/>
        <v>4</v>
      </c>
      <c r="V13" s="65">
        <f>VLOOKUP($A13,'Return Data'!$B$7:$R$2292,17,0)</f>
        <v>7.9497999999999998</v>
      </c>
      <c r="W13" s="66">
        <f t="shared" si="9"/>
        <v>1</v>
      </c>
      <c r="X13" s="65">
        <f>VLOOKUP($A13,'Return Data'!$B$7:$R$2292,14,0)</f>
        <v>8.6380999999999997</v>
      </c>
      <c r="Y13" s="66">
        <f t="shared" si="10"/>
        <v>1</v>
      </c>
      <c r="Z13" s="65">
        <f>VLOOKUP($A13,'Return Data'!$B$7:$R$2292,16,0)</f>
        <v>8.4177999999999997</v>
      </c>
      <c r="AA13" s="67">
        <f t="shared" si="11"/>
        <v>2</v>
      </c>
    </row>
    <row r="14" spans="1:27" x14ac:dyDescent="0.3">
      <c r="A14" s="63" t="s">
        <v>813</v>
      </c>
      <c r="B14" s="64">
        <f>VLOOKUP($A14,'Return Data'!$B$7:$R$2292,3,0)</f>
        <v>44533</v>
      </c>
      <c r="C14" s="65">
        <f>VLOOKUP($A14,'Return Data'!$B$7:$R$2292,4,0)</f>
        <v>1246.8366000000001</v>
      </c>
      <c r="D14" s="65">
        <f>VLOOKUP($A14,'Return Data'!$B$7:$R$2292,5,0)</f>
        <v>0.51519999999999999</v>
      </c>
      <c r="E14" s="66">
        <f t="shared" si="0"/>
        <v>4</v>
      </c>
      <c r="F14" s="65">
        <f>VLOOKUP($A14,'Return Data'!$B$7:$R$2292,6,0)</f>
        <v>-0.56110000000000004</v>
      </c>
      <c r="G14" s="66">
        <f t="shared" si="1"/>
        <v>5</v>
      </c>
      <c r="H14" s="65">
        <f>VLOOKUP($A14,'Return Data'!$B$7:$R$2292,7,0)</f>
        <v>9.1999999999999998E-2</v>
      </c>
      <c r="I14" s="66">
        <f t="shared" si="2"/>
        <v>5</v>
      </c>
      <c r="J14" s="65">
        <f>VLOOKUP($A14,'Return Data'!$B$7:$R$2292,8,0)</f>
        <v>1.5762</v>
      </c>
      <c r="K14" s="66">
        <f t="shared" si="3"/>
        <v>5</v>
      </c>
      <c r="L14" s="65">
        <f>VLOOKUP($A14,'Return Data'!$B$7:$R$2292,9,0)</f>
        <v>3.0497000000000001</v>
      </c>
      <c r="M14" s="66">
        <f t="shared" si="4"/>
        <v>6</v>
      </c>
      <c r="N14" s="65">
        <f>VLOOKUP($A14,'Return Data'!$B$7:$R$2292,10,0)</f>
        <v>2.4863</v>
      </c>
      <c r="O14" s="66">
        <f t="shared" si="5"/>
        <v>6</v>
      </c>
      <c r="P14" s="65">
        <f>VLOOKUP($A14,'Return Data'!$B$7:$R$2292,11,0)</f>
        <v>4.3569000000000004</v>
      </c>
      <c r="Q14" s="66">
        <f t="shared" si="6"/>
        <v>5</v>
      </c>
      <c r="R14" s="65">
        <f>VLOOKUP($A14,'Return Data'!$B$7:$R$2292,12,0)</f>
        <v>4.7864000000000004</v>
      </c>
      <c r="S14" s="66">
        <f t="shared" si="7"/>
        <v>6</v>
      </c>
      <c r="T14" s="65">
        <f>VLOOKUP($A14,'Return Data'!$B$7:$R$2292,13,0)</f>
        <v>4.1745000000000001</v>
      </c>
      <c r="U14" s="66">
        <f t="shared" si="8"/>
        <v>6</v>
      </c>
      <c r="V14" s="65">
        <f>VLOOKUP($A14,'Return Data'!$B$7:$R$2292,17,0)</f>
        <v>6.2369000000000003</v>
      </c>
      <c r="W14" s="66">
        <f t="shared" ref="W14" si="12">RANK(V14,V$8:V$14,0)</f>
        <v>5</v>
      </c>
      <c r="X14" s="65"/>
      <c r="Y14" s="66"/>
      <c r="Z14" s="65">
        <f>VLOOKUP($A14,'Return Data'!$B$7:$R$2292,16,0)</f>
        <v>7.3859000000000004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-0.32012857142857126</v>
      </c>
      <c r="E16" s="74"/>
      <c r="F16" s="75">
        <f>AVERAGE(F8:F14)</f>
        <v>0.67121428571428565</v>
      </c>
      <c r="G16" s="74"/>
      <c r="H16" s="75">
        <f>AVERAGE(H8:H14)</f>
        <v>0.77505714285714278</v>
      </c>
      <c r="I16" s="74"/>
      <c r="J16" s="75">
        <f>AVERAGE(J8:J14)</f>
        <v>2.1586714285714286</v>
      </c>
      <c r="K16" s="74"/>
      <c r="L16" s="75">
        <f>AVERAGE(L8:L14)</f>
        <v>3.9949714285714291</v>
      </c>
      <c r="M16" s="74"/>
      <c r="N16" s="75">
        <f>AVERAGE(N8:N14)</f>
        <v>2.663185714285714</v>
      </c>
      <c r="O16" s="74"/>
      <c r="P16" s="75">
        <f>AVERAGE(P8:P14)</f>
        <v>4.7226428571428576</v>
      </c>
      <c r="Q16" s="74"/>
      <c r="R16" s="75">
        <f>AVERAGE(R8:R14)</f>
        <v>5.4419571428571425</v>
      </c>
      <c r="S16" s="74"/>
      <c r="T16" s="75">
        <f>AVERAGE(T8:T14)</f>
        <v>4.6178714285714282</v>
      </c>
      <c r="U16" s="74"/>
      <c r="V16" s="75">
        <f>AVERAGE(V8:V14)</f>
        <v>6.7659666666666674</v>
      </c>
      <c r="W16" s="74"/>
      <c r="X16" s="75">
        <f>AVERAGE(X8:X14)</f>
        <v>7.6666800000000013</v>
      </c>
      <c r="Y16" s="74"/>
      <c r="Z16" s="75">
        <f>AVERAGE(Z8:Z14)</f>
        <v>7.9798714285714283</v>
      </c>
      <c r="AA16" s="76"/>
    </row>
    <row r="17" spans="1:27" x14ac:dyDescent="0.3">
      <c r="A17" s="73" t="s">
        <v>28</v>
      </c>
      <c r="B17" s="74"/>
      <c r="C17" s="74"/>
      <c r="D17" s="75">
        <f>MIN(D8:D14)</f>
        <v>-8.4545999999999992</v>
      </c>
      <c r="E17" s="74"/>
      <c r="F17" s="75">
        <f>MIN(F8:F14)</f>
        <v>-6.8883000000000001</v>
      </c>
      <c r="G17" s="74"/>
      <c r="H17" s="75">
        <f>MIN(H8:H14)</f>
        <v>-4.9047000000000001</v>
      </c>
      <c r="I17" s="74"/>
      <c r="J17" s="75">
        <f>MIN(J8:J14)</f>
        <v>-0.48770000000000002</v>
      </c>
      <c r="K17" s="74"/>
      <c r="L17" s="75">
        <f>MIN(L8:L14)</f>
        <v>2.4777</v>
      </c>
      <c r="M17" s="74"/>
      <c r="N17" s="75">
        <f>MIN(N8:N14)</f>
        <v>2.4135</v>
      </c>
      <c r="O17" s="74"/>
      <c r="P17" s="75">
        <f>MIN(P8:P14)</f>
        <v>4.1574</v>
      </c>
      <c r="Q17" s="74"/>
      <c r="R17" s="75">
        <f>MIN(R8:R14)</f>
        <v>4.5289000000000001</v>
      </c>
      <c r="S17" s="74"/>
      <c r="T17" s="75">
        <f>MIN(T8:T14)</f>
        <v>4.0460000000000003</v>
      </c>
      <c r="U17" s="74"/>
      <c r="V17" s="75">
        <f>MIN(V8:V14)</f>
        <v>5.4595000000000002</v>
      </c>
      <c r="W17" s="74"/>
      <c r="X17" s="75">
        <f>MIN(X8:X14)</f>
        <v>6.3940999999999999</v>
      </c>
      <c r="Y17" s="74"/>
      <c r="Z17" s="75">
        <f>MIN(Z8:Z14)</f>
        <v>6.9611999999999998</v>
      </c>
      <c r="AA17" s="76"/>
    </row>
    <row r="18" spans="1:27" ht="15" thickBot="1" x14ac:dyDescent="0.35">
      <c r="A18" s="77" t="s">
        <v>29</v>
      </c>
      <c r="B18" s="78"/>
      <c r="C18" s="78"/>
      <c r="D18" s="79">
        <f>MAX(D8:D14)</f>
        <v>3.3273000000000001</v>
      </c>
      <c r="E18" s="78"/>
      <c r="F18" s="79">
        <f>MAX(F8:F14)</f>
        <v>8.6824999999999992</v>
      </c>
      <c r="G18" s="78"/>
      <c r="H18" s="79">
        <f>MAX(H8:H14)</f>
        <v>5.7656999999999998</v>
      </c>
      <c r="I18" s="78"/>
      <c r="J18" s="79">
        <f>MAX(J8:J14)</f>
        <v>3.9138999999999999</v>
      </c>
      <c r="K18" s="78"/>
      <c r="L18" s="79">
        <f>MAX(L8:L14)</f>
        <v>5.1878000000000002</v>
      </c>
      <c r="M18" s="78"/>
      <c r="N18" s="79">
        <f>MAX(N8:N14)</f>
        <v>3.0674000000000001</v>
      </c>
      <c r="O18" s="78"/>
      <c r="P18" s="79">
        <f>MAX(P8:P14)</f>
        <v>5.7969999999999997</v>
      </c>
      <c r="Q18" s="78"/>
      <c r="R18" s="79">
        <f>MAX(R8:R14)</f>
        <v>7.1360000000000001</v>
      </c>
      <c r="S18" s="78"/>
      <c r="T18" s="79">
        <f>MAX(T8:T14)</f>
        <v>5.4770000000000003</v>
      </c>
      <c r="U18" s="78"/>
      <c r="V18" s="79">
        <f>MAX(V8:V14)</f>
        <v>7.9497999999999998</v>
      </c>
      <c r="W18" s="78"/>
      <c r="X18" s="79">
        <f>MAX(X8:X14)</f>
        <v>8.6380999999999997</v>
      </c>
      <c r="Y18" s="78"/>
      <c r="Z18" s="79">
        <f>MAX(Z8:Z14)</f>
        <v>8.6821000000000002</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801</v>
      </c>
      <c r="B8" s="64">
        <f>VLOOKUP($A8,'Return Data'!$B$7:$R$2292,3,0)</f>
        <v>44533</v>
      </c>
      <c r="C8" s="65">
        <f>VLOOKUP($A8,'Return Data'!$B$7:$R$2292,4,0)</f>
        <v>274.18439999999998</v>
      </c>
      <c r="D8" s="65">
        <f>VLOOKUP($A8,'Return Data'!$B$7:$R$2292,5,0)</f>
        <v>1.1315999999999999</v>
      </c>
      <c r="E8" s="66">
        <f>RANK(D8,D$8:D$14,0)</f>
        <v>3</v>
      </c>
      <c r="F8" s="65">
        <f>VLOOKUP($A8,'Return Data'!$B$7:$R$2292,6,0)</f>
        <v>4.1414999999999997</v>
      </c>
      <c r="G8" s="66">
        <f>RANK(F8,F$8:F$14,0)</f>
        <v>2</v>
      </c>
      <c r="H8" s="65">
        <f>VLOOKUP($A8,'Return Data'!$B$7:$R$2292,7,0)</f>
        <v>3.0465</v>
      </c>
      <c r="I8" s="66">
        <f>RANK(H8,H$8:H$14,0)</f>
        <v>2</v>
      </c>
      <c r="J8" s="65">
        <f>VLOOKUP($A8,'Return Data'!$B$7:$R$2292,8,0)</f>
        <v>2.8913000000000002</v>
      </c>
      <c r="K8" s="66">
        <f>RANK(J8,J$8:J$14,0)</f>
        <v>3</v>
      </c>
      <c r="L8" s="65">
        <f>VLOOKUP($A8,'Return Data'!$B$7:$R$2292,9,0)</f>
        <v>4.1569000000000003</v>
      </c>
      <c r="M8" s="66">
        <f>RANK(L8,L$8:L$14,0)</f>
        <v>3</v>
      </c>
      <c r="N8" s="65">
        <f>VLOOKUP($A8,'Return Data'!$B$7:$R$2292,10,0)</f>
        <v>2.3069999999999999</v>
      </c>
      <c r="O8" s="66">
        <f>RANK(N8,N$8:N$14,0)</f>
        <v>3</v>
      </c>
      <c r="P8" s="65">
        <f>VLOOKUP($A8,'Return Data'!$B$7:$R$2292,11,0)</f>
        <v>3.9748000000000001</v>
      </c>
      <c r="Q8" s="66">
        <f>RANK(P8,P$8:P$14,0)</f>
        <v>5</v>
      </c>
      <c r="R8" s="65">
        <f>VLOOKUP($A8,'Return Data'!$B$7:$R$2292,12,0)</f>
        <v>4.9748000000000001</v>
      </c>
      <c r="S8" s="66">
        <f>RANK(R8,R$8:R$14,0)</f>
        <v>4</v>
      </c>
      <c r="T8" s="65">
        <f>VLOOKUP($A8,'Return Data'!$B$7:$R$2292,13,0)</f>
        <v>3.8725999999999998</v>
      </c>
      <c r="U8" s="66">
        <f>RANK(T8,T$8:T$14,0)</f>
        <v>5</v>
      </c>
      <c r="V8" s="65">
        <f>VLOOKUP($A8,'Return Data'!$B$7:$R$2292,17,0)</f>
        <v>6.1619999999999999</v>
      </c>
      <c r="W8" s="66">
        <f>RANK(V8,V$8:V$14,0)</f>
        <v>4</v>
      </c>
      <c r="X8" s="65">
        <f>VLOOKUP($A8,'Return Data'!$B$7:$R$2292,14,0)</f>
        <v>7.1238999999999999</v>
      </c>
      <c r="Y8" s="66">
        <f>RANK(X8,X$8:X$14,0)</f>
        <v>4</v>
      </c>
      <c r="Z8" s="65">
        <f>VLOOKUP($A8,'Return Data'!$B$7:$R$2292,16,0)</f>
        <v>8.2630999999999997</v>
      </c>
      <c r="AA8" s="67">
        <f>RANK(Z8,Z$8:Z$14,0)</f>
        <v>1</v>
      </c>
    </row>
    <row r="9" spans="1:27" x14ac:dyDescent="0.3">
      <c r="A9" s="63" t="s">
        <v>803</v>
      </c>
      <c r="B9" s="64">
        <f>VLOOKUP($A9,'Return Data'!$B$7:$R$2292,3,0)</f>
        <v>44533</v>
      </c>
      <c r="C9" s="65">
        <f>VLOOKUP($A9,'Return Data'!$B$7:$R$2292,4,0)</f>
        <v>32.184399999999997</v>
      </c>
      <c r="D9" s="65">
        <f>VLOOKUP($A9,'Return Data'!$B$7:$R$2292,5,0)</f>
        <v>-0.4536</v>
      </c>
      <c r="E9" s="66">
        <f t="shared" ref="E9:E14" si="0">RANK(D9,D$8:D$14,0)</f>
        <v>5</v>
      </c>
      <c r="F9" s="65">
        <f>VLOOKUP($A9,'Return Data'!$B$7:$R$2292,6,0)</f>
        <v>-7.5180999999999996</v>
      </c>
      <c r="G9" s="66">
        <f t="shared" ref="G9:G14" si="1">RANK(F9,F$8:F$14,0)</f>
        <v>7</v>
      </c>
      <c r="H9" s="65">
        <f>VLOOKUP($A9,'Return Data'!$B$7:$R$2292,7,0)</f>
        <v>-4.0795000000000003</v>
      </c>
      <c r="I9" s="66">
        <f t="shared" ref="I9:I14" si="2">RANK(H9,H$8:H$14,0)</f>
        <v>6</v>
      </c>
      <c r="J9" s="65">
        <f>VLOOKUP($A9,'Return Data'!$B$7:$R$2292,8,0)</f>
        <v>-0.3931</v>
      </c>
      <c r="K9" s="66">
        <f t="shared" ref="K9:K14" si="3">RANK(J9,J$8:J$14,0)</f>
        <v>6</v>
      </c>
      <c r="L9" s="65">
        <f>VLOOKUP($A9,'Return Data'!$B$7:$R$2292,9,0)</f>
        <v>1.8324</v>
      </c>
      <c r="M9" s="66">
        <f t="shared" ref="M9:M14" si="4">RANK(L9,L$8:L$14,0)</f>
        <v>7</v>
      </c>
      <c r="N9" s="65">
        <f>VLOOKUP($A9,'Return Data'!$B$7:$R$2292,10,0)</f>
        <v>2.0882999999999998</v>
      </c>
      <c r="O9" s="66">
        <f t="shared" ref="O9:O14" si="5">RANK(N9,N$8:N$14,0)</f>
        <v>4</v>
      </c>
      <c r="P9" s="65">
        <f>VLOOKUP($A9,'Return Data'!$B$7:$R$2292,11,0)</f>
        <v>3.5608</v>
      </c>
      <c r="Q9" s="66">
        <f t="shared" ref="Q9:Q14" si="6">RANK(P9,P$8:P$14,0)</f>
        <v>7</v>
      </c>
      <c r="R9" s="65">
        <f>VLOOKUP($A9,'Return Data'!$B$7:$R$2292,12,0)</f>
        <v>3.8506</v>
      </c>
      <c r="S9" s="66">
        <f t="shared" ref="S9:S14" si="7">RANK(R9,R$8:R$14,0)</f>
        <v>7</v>
      </c>
      <c r="T9" s="65">
        <f>VLOOKUP($A9,'Return Data'!$B$7:$R$2292,13,0)</f>
        <v>3.7403</v>
      </c>
      <c r="U9" s="66">
        <f t="shared" ref="U9:U14" si="8">RANK(T9,T$8:T$14,0)</f>
        <v>6</v>
      </c>
      <c r="V9" s="65">
        <f>VLOOKUP($A9,'Return Data'!$B$7:$R$2292,17,0)</f>
        <v>4.7477999999999998</v>
      </c>
      <c r="W9" s="66">
        <f t="shared" ref="W9:W11" si="9">RANK(V9,V$8:V$14,0)</f>
        <v>6</v>
      </c>
      <c r="X9" s="65">
        <f>VLOOKUP($A9,'Return Data'!$B$7:$R$2292,14,0)</f>
        <v>5.7324999999999999</v>
      </c>
      <c r="Y9" s="66">
        <f t="shared" ref="Y9:Y11" si="10">RANK(X9,X$8:X$14,0)</f>
        <v>5</v>
      </c>
      <c r="Z9" s="65">
        <f>VLOOKUP($A9,'Return Data'!$B$7:$R$2292,16,0)</f>
        <v>5.8304</v>
      </c>
      <c r="AA9" s="67">
        <f t="shared" ref="AA9:AA14" si="11">RANK(Z9,Z$8:Z$14,0)</f>
        <v>7</v>
      </c>
    </row>
    <row r="10" spans="1:27" x14ac:dyDescent="0.3">
      <c r="A10" s="63" t="s">
        <v>805</v>
      </c>
      <c r="B10" s="64">
        <f>VLOOKUP($A10,'Return Data'!$B$7:$R$2292,3,0)</f>
        <v>44533</v>
      </c>
      <c r="C10" s="65">
        <f>VLOOKUP($A10,'Return Data'!$B$7:$R$2292,4,0)</f>
        <v>39.213900000000002</v>
      </c>
      <c r="D10" s="65">
        <f>VLOOKUP($A10,'Return Data'!$B$7:$R$2292,5,0)</f>
        <v>-1.3960999999999999</v>
      </c>
      <c r="E10" s="66">
        <f t="shared" si="0"/>
        <v>6</v>
      </c>
      <c r="F10" s="65">
        <f>VLOOKUP($A10,'Return Data'!$B$7:$R$2292,6,0)</f>
        <v>1.4583999999999999</v>
      </c>
      <c r="G10" s="66">
        <f t="shared" si="1"/>
        <v>4</v>
      </c>
      <c r="H10" s="65">
        <f>VLOOKUP($A10,'Return Data'!$B$7:$R$2292,7,0)</f>
        <v>1.8755999999999999</v>
      </c>
      <c r="I10" s="66">
        <f t="shared" si="2"/>
        <v>4</v>
      </c>
      <c r="J10" s="65">
        <f>VLOOKUP($A10,'Return Data'!$B$7:$R$2292,8,0)</f>
        <v>2.8079999999999998</v>
      </c>
      <c r="K10" s="66">
        <f t="shared" si="3"/>
        <v>4</v>
      </c>
      <c r="L10" s="65">
        <f>VLOOKUP($A10,'Return Data'!$B$7:$R$2292,9,0)</f>
        <v>4.1374000000000004</v>
      </c>
      <c r="M10" s="66">
        <f t="shared" si="4"/>
        <v>4</v>
      </c>
      <c r="N10" s="65">
        <f>VLOOKUP($A10,'Return Data'!$B$7:$R$2292,10,0)</f>
        <v>2.8151000000000002</v>
      </c>
      <c r="O10" s="66">
        <f t="shared" si="5"/>
        <v>1</v>
      </c>
      <c r="P10" s="65">
        <f>VLOOKUP($A10,'Return Data'!$B$7:$R$2292,11,0)</f>
        <v>4.5717999999999996</v>
      </c>
      <c r="Q10" s="66">
        <f t="shared" si="6"/>
        <v>3</v>
      </c>
      <c r="R10" s="65">
        <f>VLOOKUP($A10,'Return Data'!$B$7:$R$2292,12,0)</f>
        <v>5.0050999999999997</v>
      </c>
      <c r="S10" s="66">
        <f t="shared" si="7"/>
        <v>3</v>
      </c>
      <c r="T10" s="65">
        <f>VLOOKUP($A10,'Return Data'!$B$7:$R$2292,13,0)</f>
        <v>4.5944000000000003</v>
      </c>
      <c r="U10" s="66">
        <f t="shared" si="8"/>
        <v>2</v>
      </c>
      <c r="V10" s="65">
        <f>VLOOKUP($A10,'Return Data'!$B$7:$R$2292,17,0)</f>
        <v>6.7420999999999998</v>
      </c>
      <c r="W10" s="66">
        <f t="shared" si="9"/>
        <v>3</v>
      </c>
      <c r="X10" s="65">
        <f>VLOOKUP($A10,'Return Data'!$B$7:$R$2292,14,0)</f>
        <v>7.4741999999999997</v>
      </c>
      <c r="Y10" s="66">
        <f t="shared" si="10"/>
        <v>3</v>
      </c>
      <c r="Z10" s="65">
        <f>VLOOKUP($A10,'Return Data'!$B$7:$R$2292,16,0)</f>
        <v>8.0246999999999993</v>
      </c>
      <c r="AA10" s="67">
        <f t="shared" si="11"/>
        <v>2</v>
      </c>
    </row>
    <row r="11" spans="1:27" x14ac:dyDescent="0.3">
      <c r="A11" s="63" t="s">
        <v>807</v>
      </c>
      <c r="B11" s="64">
        <f>VLOOKUP($A11,'Return Data'!$B$7:$R$2292,3,0)</f>
        <v>44533</v>
      </c>
      <c r="C11" s="65">
        <f>VLOOKUP($A11,'Return Data'!$B$7:$R$2292,4,0)</f>
        <v>336.25909999999999</v>
      </c>
      <c r="D11" s="65">
        <f>VLOOKUP($A11,'Return Data'!$B$7:$R$2292,5,0)</f>
        <v>-9.0071999999999992</v>
      </c>
      <c r="E11" s="66">
        <f t="shared" si="0"/>
        <v>7</v>
      </c>
      <c r="F11" s="65">
        <f>VLOOKUP($A11,'Return Data'!$B$7:$R$2292,6,0)</f>
        <v>-7.3369999999999997</v>
      </c>
      <c r="G11" s="66">
        <f t="shared" si="1"/>
        <v>6</v>
      </c>
      <c r="H11" s="65">
        <f>VLOOKUP($A11,'Return Data'!$B$7:$R$2292,7,0)</f>
        <v>-5.6243999999999996</v>
      </c>
      <c r="I11" s="66">
        <f t="shared" si="2"/>
        <v>7</v>
      </c>
      <c r="J11" s="65">
        <f>VLOOKUP($A11,'Return Data'!$B$7:$R$2292,8,0)</f>
        <v>-1.2085999999999999</v>
      </c>
      <c r="K11" s="66">
        <f t="shared" si="3"/>
        <v>7</v>
      </c>
      <c r="L11" s="65">
        <f>VLOOKUP($A11,'Return Data'!$B$7:$R$2292,9,0)</f>
        <v>2.8822000000000001</v>
      </c>
      <c r="M11" s="66">
        <f t="shared" si="4"/>
        <v>5</v>
      </c>
      <c r="N11" s="65">
        <f>VLOOKUP($A11,'Return Data'!$B$7:$R$2292,10,0)</f>
        <v>1.8482000000000001</v>
      </c>
      <c r="O11" s="66">
        <f t="shared" si="5"/>
        <v>7</v>
      </c>
      <c r="P11" s="65">
        <f>VLOOKUP($A11,'Return Data'!$B$7:$R$2292,11,0)</f>
        <v>5.0572999999999997</v>
      </c>
      <c r="Q11" s="66">
        <f t="shared" si="6"/>
        <v>1</v>
      </c>
      <c r="R11" s="65">
        <f>VLOOKUP($A11,'Return Data'!$B$7:$R$2292,12,0)</f>
        <v>4.6738</v>
      </c>
      <c r="S11" s="66">
        <f t="shared" si="7"/>
        <v>5</v>
      </c>
      <c r="T11" s="65">
        <f>VLOOKUP($A11,'Return Data'!$B$7:$R$2292,13,0)</f>
        <v>4.7202000000000002</v>
      </c>
      <c r="U11" s="66">
        <f t="shared" si="8"/>
        <v>1</v>
      </c>
      <c r="V11" s="65">
        <f>VLOOKUP($A11,'Return Data'!$B$7:$R$2292,17,0)</f>
        <v>6.8407</v>
      </c>
      <c r="W11" s="66">
        <f t="shared" si="9"/>
        <v>2</v>
      </c>
      <c r="X11" s="65">
        <f>VLOOKUP($A11,'Return Data'!$B$7:$R$2292,14,0)</f>
        <v>7.4813999999999998</v>
      </c>
      <c r="Y11" s="66">
        <f t="shared" si="10"/>
        <v>2</v>
      </c>
      <c r="Z11" s="65">
        <f>VLOOKUP($A11,'Return Data'!$B$7:$R$2292,16,0)</f>
        <v>7.8461999999999996</v>
      </c>
      <c r="AA11" s="67">
        <f t="shared" si="11"/>
        <v>3</v>
      </c>
    </row>
    <row r="12" spans="1:27" x14ac:dyDescent="0.3">
      <c r="A12" s="63" t="s">
        <v>810</v>
      </c>
      <c r="B12" s="64">
        <f>VLOOKUP($A12,'Return Data'!$B$7:$R$2292,3,0)</f>
        <v>44533</v>
      </c>
      <c r="C12" s="65">
        <f>VLOOKUP($A12,'Return Data'!$B$7:$R$2292,4,0)</f>
        <v>1202.5703000000001</v>
      </c>
      <c r="D12" s="65">
        <f>VLOOKUP($A12,'Return Data'!$B$7:$R$2292,5,0)</f>
        <v>1.3993</v>
      </c>
      <c r="E12" s="66">
        <f t="shared" si="0"/>
        <v>2</v>
      </c>
      <c r="F12" s="65">
        <f>VLOOKUP($A12,'Return Data'!$B$7:$R$2292,6,0)</f>
        <v>3.5592999999999999</v>
      </c>
      <c r="G12" s="66">
        <f t="shared" si="1"/>
        <v>3</v>
      </c>
      <c r="H12" s="65">
        <f>VLOOKUP($A12,'Return Data'!$B$7:$R$2292,7,0)</f>
        <v>2.1073</v>
      </c>
      <c r="I12" s="66">
        <f t="shared" si="2"/>
        <v>3</v>
      </c>
      <c r="J12" s="65">
        <f>VLOOKUP($A12,'Return Data'!$B$7:$R$2292,8,0)</f>
        <v>3.3020999999999998</v>
      </c>
      <c r="K12" s="66">
        <f t="shared" si="3"/>
        <v>2</v>
      </c>
      <c r="L12" s="65">
        <f>VLOOKUP($A12,'Return Data'!$B$7:$R$2292,9,0)</f>
        <v>4.7861000000000002</v>
      </c>
      <c r="M12" s="66">
        <f t="shared" si="4"/>
        <v>1</v>
      </c>
      <c r="N12" s="65">
        <f>VLOOKUP($A12,'Return Data'!$B$7:$R$2292,10,0)</f>
        <v>2.4499</v>
      </c>
      <c r="O12" s="66">
        <f t="shared" si="5"/>
        <v>2</v>
      </c>
      <c r="P12" s="65">
        <f>VLOOKUP($A12,'Return Data'!$B$7:$R$2292,11,0)</f>
        <v>4.7403000000000004</v>
      </c>
      <c r="Q12" s="66">
        <f t="shared" si="6"/>
        <v>2</v>
      </c>
      <c r="R12" s="65">
        <f>VLOOKUP($A12,'Return Data'!$B$7:$R$2292,12,0)</f>
        <v>6.7154999999999996</v>
      </c>
      <c r="S12" s="66">
        <f t="shared" si="7"/>
        <v>1</v>
      </c>
      <c r="T12" s="65">
        <f>VLOOKUP($A12,'Return Data'!$B$7:$R$2292,13,0)</f>
        <v>4.4371</v>
      </c>
      <c r="U12" s="66">
        <f t="shared" si="8"/>
        <v>3</v>
      </c>
      <c r="V12" s="65"/>
      <c r="W12" s="66"/>
      <c r="X12" s="65"/>
      <c r="Y12" s="66"/>
      <c r="Z12" s="65">
        <f>VLOOKUP($A12,'Return Data'!$B$7:$R$2292,16,0)</f>
        <v>7.4748000000000001</v>
      </c>
      <c r="AA12" s="67">
        <f t="shared" si="11"/>
        <v>5</v>
      </c>
    </row>
    <row r="13" spans="1:27" x14ac:dyDescent="0.3">
      <c r="A13" s="63" t="s">
        <v>811</v>
      </c>
      <c r="B13" s="64">
        <f>VLOOKUP($A13,'Return Data'!$B$7:$R$2292,3,0)</f>
        <v>44533</v>
      </c>
      <c r="C13" s="65">
        <f>VLOOKUP($A13,'Return Data'!$B$7:$R$2292,4,0)</f>
        <v>35.842100000000002</v>
      </c>
      <c r="D13" s="65">
        <f>VLOOKUP($A13,'Return Data'!$B$7:$R$2292,5,0)</f>
        <v>2.9535</v>
      </c>
      <c r="E13" s="66">
        <f t="shared" si="0"/>
        <v>1</v>
      </c>
      <c r="F13" s="65">
        <f>VLOOKUP($A13,'Return Data'!$B$7:$R$2292,6,0)</f>
        <v>8.3562999999999992</v>
      </c>
      <c r="G13" s="66">
        <f t="shared" si="1"/>
        <v>1</v>
      </c>
      <c r="H13" s="65">
        <f>VLOOKUP($A13,'Return Data'!$B$7:$R$2292,7,0)</f>
        <v>5.4320000000000004</v>
      </c>
      <c r="I13" s="66">
        <f t="shared" si="2"/>
        <v>1</v>
      </c>
      <c r="J13" s="65">
        <f>VLOOKUP($A13,'Return Data'!$B$7:$R$2292,8,0)</f>
        <v>3.5831</v>
      </c>
      <c r="K13" s="66">
        <f t="shared" si="3"/>
        <v>1</v>
      </c>
      <c r="L13" s="65">
        <f>VLOOKUP($A13,'Return Data'!$B$7:$R$2292,9,0)</f>
        <v>4.5656999999999996</v>
      </c>
      <c r="M13" s="66">
        <f t="shared" si="4"/>
        <v>2</v>
      </c>
      <c r="N13" s="65">
        <f>VLOOKUP($A13,'Return Data'!$B$7:$R$2292,10,0)</f>
        <v>2.0821999999999998</v>
      </c>
      <c r="O13" s="66">
        <f t="shared" si="5"/>
        <v>5</v>
      </c>
      <c r="P13" s="65">
        <f>VLOOKUP($A13,'Return Data'!$B$7:$R$2292,11,0)</f>
        <v>4.1897000000000002</v>
      </c>
      <c r="Q13" s="66">
        <f t="shared" si="6"/>
        <v>4</v>
      </c>
      <c r="R13" s="65">
        <f>VLOOKUP($A13,'Return Data'!$B$7:$R$2292,12,0)</f>
        <v>5.4608999999999996</v>
      </c>
      <c r="S13" s="66">
        <f t="shared" si="7"/>
        <v>2</v>
      </c>
      <c r="T13" s="65">
        <f>VLOOKUP($A13,'Return Data'!$B$7:$R$2292,13,0)</f>
        <v>4.1546000000000003</v>
      </c>
      <c r="U13" s="66">
        <f t="shared" si="8"/>
        <v>4</v>
      </c>
      <c r="V13" s="65">
        <f>VLOOKUP($A13,'Return Data'!$B$7:$R$2292,17,0)</f>
        <v>7.5697999999999999</v>
      </c>
      <c r="W13" s="66">
        <f t="shared" ref="W13:W14" si="12">RANK(V13,V$8:V$14,0)</f>
        <v>1</v>
      </c>
      <c r="X13" s="65">
        <f>VLOOKUP($A13,'Return Data'!$B$7:$R$2292,14,0)</f>
        <v>8.2209000000000003</v>
      </c>
      <c r="Y13" s="66">
        <f t="shared" ref="Y13" si="13">RANK(X13,X$8:X$14,0)</f>
        <v>1</v>
      </c>
      <c r="Z13" s="65">
        <f>VLOOKUP($A13,'Return Data'!$B$7:$R$2292,16,0)</f>
        <v>7.6749000000000001</v>
      </c>
      <c r="AA13" s="67">
        <f t="shared" si="11"/>
        <v>4</v>
      </c>
    </row>
    <row r="14" spans="1:27" x14ac:dyDescent="0.3">
      <c r="A14" s="63" t="s">
        <v>814</v>
      </c>
      <c r="B14" s="64">
        <f>VLOOKUP($A14,'Return Data'!$B$7:$R$2292,3,0)</f>
        <v>44533</v>
      </c>
      <c r="C14" s="65">
        <f>VLOOKUP($A14,'Return Data'!$B$7:$R$2292,4,0)</f>
        <v>1212.0195000000001</v>
      </c>
      <c r="D14" s="65">
        <f>VLOOKUP($A14,'Return Data'!$B$7:$R$2292,5,0)</f>
        <v>1.2E-2</v>
      </c>
      <c r="E14" s="66">
        <f t="shared" si="0"/>
        <v>4</v>
      </c>
      <c r="F14" s="65">
        <f>VLOOKUP($A14,'Return Data'!$B$7:$R$2292,6,0)</f>
        <v>-1.0620000000000001</v>
      </c>
      <c r="G14" s="66">
        <f t="shared" si="1"/>
        <v>5</v>
      </c>
      <c r="H14" s="65">
        <f>VLOOKUP($A14,'Return Data'!$B$7:$R$2292,7,0)</f>
        <v>-0.40820000000000001</v>
      </c>
      <c r="I14" s="66">
        <f t="shared" si="2"/>
        <v>5</v>
      </c>
      <c r="J14" s="65">
        <f>VLOOKUP($A14,'Return Data'!$B$7:$R$2292,8,0)</f>
        <v>1.0758000000000001</v>
      </c>
      <c r="K14" s="66">
        <f t="shared" si="3"/>
        <v>5</v>
      </c>
      <c r="L14" s="65">
        <f>VLOOKUP($A14,'Return Data'!$B$7:$R$2292,9,0)</f>
        <v>2.5484</v>
      </c>
      <c r="M14" s="66">
        <f t="shared" si="4"/>
        <v>6</v>
      </c>
      <c r="N14" s="65">
        <f>VLOOKUP($A14,'Return Data'!$B$7:$R$2292,10,0)</f>
        <v>1.9830000000000001</v>
      </c>
      <c r="O14" s="66">
        <f t="shared" si="5"/>
        <v>6</v>
      </c>
      <c r="P14" s="65">
        <f>VLOOKUP($A14,'Return Data'!$B$7:$R$2292,11,0)</f>
        <v>3.6732999999999998</v>
      </c>
      <c r="Q14" s="66">
        <f t="shared" si="6"/>
        <v>6</v>
      </c>
      <c r="R14" s="65">
        <f>VLOOKUP($A14,'Return Data'!$B$7:$R$2292,12,0)</f>
        <v>4.0233999999999996</v>
      </c>
      <c r="S14" s="66">
        <f t="shared" si="7"/>
        <v>6</v>
      </c>
      <c r="T14" s="65">
        <f>VLOOKUP($A14,'Return Data'!$B$7:$R$2292,13,0)</f>
        <v>3.3691</v>
      </c>
      <c r="U14" s="66">
        <f t="shared" si="8"/>
        <v>7</v>
      </c>
      <c r="V14" s="65">
        <f>VLOOKUP($A14,'Return Data'!$B$7:$R$2292,17,0)</f>
        <v>5.3277000000000001</v>
      </c>
      <c r="W14" s="66">
        <f t="shared" si="12"/>
        <v>5</v>
      </c>
      <c r="X14" s="65"/>
      <c r="Y14" s="66"/>
      <c r="Z14" s="65">
        <f>VLOOKUP($A14,'Return Data'!$B$7:$R$2292,16,0)</f>
        <v>6.4080000000000004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-0.76578571428571418</v>
      </c>
      <c r="E16" s="74"/>
      <c r="F16" s="75">
        <f>AVERAGE(F8:F14)</f>
        <v>0.22834285714285701</v>
      </c>
      <c r="G16" s="74"/>
      <c r="H16" s="75">
        <f>AVERAGE(H8:H14)</f>
        <v>0.3356142857142857</v>
      </c>
      <c r="I16" s="74"/>
      <c r="J16" s="75">
        <f>AVERAGE(J8:J14)</f>
        <v>1.7226571428571431</v>
      </c>
      <c r="K16" s="74"/>
      <c r="L16" s="75">
        <f>AVERAGE(L8:L14)</f>
        <v>3.5584428571428575</v>
      </c>
      <c r="M16" s="74"/>
      <c r="N16" s="75">
        <f>AVERAGE(N8:N14)</f>
        <v>2.2248142857142859</v>
      </c>
      <c r="O16" s="74"/>
      <c r="P16" s="75">
        <f>AVERAGE(P8:P14)</f>
        <v>4.2525714285714296</v>
      </c>
      <c r="Q16" s="74"/>
      <c r="R16" s="75">
        <f>AVERAGE(R8:R14)</f>
        <v>4.9577285714285706</v>
      </c>
      <c r="S16" s="74"/>
      <c r="T16" s="75">
        <f>AVERAGE(T8:T14)</f>
        <v>4.1269000000000009</v>
      </c>
      <c r="U16" s="74"/>
      <c r="V16" s="75">
        <f>AVERAGE(V8:V14)</f>
        <v>6.2316833333333337</v>
      </c>
      <c r="W16" s="74"/>
      <c r="X16" s="75">
        <f>AVERAGE(X8:X14)</f>
        <v>7.2065799999999998</v>
      </c>
      <c r="Y16" s="74"/>
      <c r="Z16" s="75">
        <f>AVERAGE(Z8:Z14)</f>
        <v>7.3603000000000005</v>
      </c>
      <c r="AA16" s="76"/>
    </row>
    <row r="17" spans="1:27" x14ac:dyDescent="0.3">
      <c r="A17" s="73" t="s">
        <v>28</v>
      </c>
      <c r="B17" s="74"/>
      <c r="C17" s="74"/>
      <c r="D17" s="75">
        <f>MIN(D8:D14)</f>
        <v>-9.0071999999999992</v>
      </c>
      <c r="E17" s="74"/>
      <c r="F17" s="75">
        <f>MIN(F8:F14)</f>
        <v>-7.5180999999999996</v>
      </c>
      <c r="G17" s="74"/>
      <c r="H17" s="75">
        <f>MIN(H8:H14)</f>
        <v>-5.6243999999999996</v>
      </c>
      <c r="I17" s="74"/>
      <c r="J17" s="75">
        <f>MIN(J8:J14)</f>
        <v>-1.2085999999999999</v>
      </c>
      <c r="K17" s="74"/>
      <c r="L17" s="75">
        <f>MIN(L8:L14)</f>
        <v>1.8324</v>
      </c>
      <c r="M17" s="74"/>
      <c r="N17" s="75">
        <f>MIN(N8:N14)</f>
        <v>1.8482000000000001</v>
      </c>
      <c r="O17" s="74"/>
      <c r="P17" s="75">
        <f>MIN(P8:P14)</f>
        <v>3.5608</v>
      </c>
      <c r="Q17" s="74"/>
      <c r="R17" s="75">
        <f>MIN(R8:R14)</f>
        <v>3.8506</v>
      </c>
      <c r="S17" s="74"/>
      <c r="T17" s="75">
        <f>MIN(T8:T14)</f>
        <v>3.3691</v>
      </c>
      <c r="U17" s="74"/>
      <c r="V17" s="75">
        <f>MIN(V8:V14)</f>
        <v>4.7477999999999998</v>
      </c>
      <c r="W17" s="74"/>
      <c r="X17" s="75">
        <f>MIN(X8:X14)</f>
        <v>5.7324999999999999</v>
      </c>
      <c r="Y17" s="74"/>
      <c r="Z17" s="75">
        <f>MIN(Z8:Z14)</f>
        <v>5.8304</v>
      </c>
      <c r="AA17" s="76"/>
    </row>
    <row r="18" spans="1:27" ht="15" thickBot="1" x14ac:dyDescent="0.35">
      <c r="A18" s="77" t="s">
        <v>29</v>
      </c>
      <c r="B18" s="78"/>
      <c r="C18" s="78"/>
      <c r="D18" s="79">
        <f>MAX(D8:D14)</f>
        <v>2.9535</v>
      </c>
      <c r="E18" s="78"/>
      <c r="F18" s="79">
        <f>MAX(F8:F14)</f>
        <v>8.3562999999999992</v>
      </c>
      <c r="G18" s="78"/>
      <c r="H18" s="79">
        <f>MAX(H8:H14)</f>
        <v>5.4320000000000004</v>
      </c>
      <c r="I18" s="78"/>
      <c r="J18" s="79">
        <f>MAX(J8:J14)</f>
        <v>3.5831</v>
      </c>
      <c r="K18" s="78"/>
      <c r="L18" s="79">
        <f>MAX(L8:L14)</f>
        <v>4.7861000000000002</v>
      </c>
      <c r="M18" s="78"/>
      <c r="N18" s="79">
        <f>MAX(N8:N14)</f>
        <v>2.8151000000000002</v>
      </c>
      <c r="O18" s="78"/>
      <c r="P18" s="79">
        <f>MAX(P8:P14)</f>
        <v>5.0572999999999997</v>
      </c>
      <c r="Q18" s="78"/>
      <c r="R18" s="79">
        <f>MAX(R8:R14)</f>
        <v>6.7154999999999996</v>
      </c>
      <c r="S18" s="78"/>
      <c r="T18" s="79">
        <f>MAX(T8:T14)</f>
        <v>4.7202000000000002</v>
      </c>
      <c r="U18" s="78"/>
      <c r="V18" s="79">
        <f>MAX(V8:V14)</f>
        <v>7.5697999999999999</v>
      </c>
      <c r="W18" s="78"/>
      <c r="X18" s="79">
        <f>MAX(X8:X14)</f>
        <v>8.2209000000000003</v>
      </c>
      <c r="Y18" s="78"/>
      <c r="Z18" s="79">
        <f>MAX(Z8:Z14)</f>
        <v>8.2630999999999997</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5"/>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44535</v>
      </c>
      <c r="C8" s="65">
        <f>VLOOKUP($A8,'Return Data'!$B$7:$R$2292,4,0)</f>
        <v>339.16239999999999</v>
      </c>
      <c r="D8" s="65">
        <f>VLOOKUP($A8,'Return Data'!$B$7:$R$2292,5,0)</f>
        <v>3.4763999999999999</v>
      </c>
      <c r="E8" s="66">
        <f t="shared" ref="E8:E49" si="0">RANK(D8,D$8:D$49,0)</f>
        <v>6</v>
      </c>
      <c r="F8" s="65">
        <f>VLOOKUP($A8,'Return Data'!$B$7:$R$2292,6,0)</f>
        <v>3.4016999999999999</v>
      </c>
      <c r="G8" s="66">
        <f t="shared" ref="G8:G49" si="1">RANK(F8,F$8:F$49,0)</f>
        <v>25</v>
      </c>
      <c r="H8" s="65">
        <f>VLOOKUP($A8,'Return Data'!$B$7:$R$2292,7,0)</f>
        <v>3.5891999999999999</v>
      </c>
      <c r="I8" s="66">
        <f t="shared" ref="I8:I49" si="2">RANK(H8,H$8:H$49,0)</f>
        <v>5</v>
      </c>
      <c r="J8" s="65">
        <f>VLOOKUP($A8,'Return Data'!$B$7:$R$2292,8,0)</f>
        <v>3.5146000000000002</v>
      </c>
      <c r="K8" s="66">
        <f t="shared" ref="K8:K49" si="3">RANK(J8,J$8:J$49,0)</f>
        <v>10</v>
      </c>
      <c r="L8" s="65">
        <f>VLOOKUP($A8,'Return Data'!$B$7:$R$2292,9,0)</f>
        <v>3.7284999999999999</v>
      </c>
      <c r="M8" s="66">
        <f t="shared" ref="M8:M49" si="4">RANK(L8,L$8:L$49,0)</f>
        <v>10</v>
      </c>
      <c r="N8" s="65">
        <f>VLOOKUP($A8,'Return Data'!$B$7:$R$2292,10,0)</f>
        <v>3.3267000000000002</v>
      </c>
      <c r="O8" s="66">
        <f t="shared" ref="O8:O49" si="5">RANK(N8,N$8:N$49,0)</f>
        <v>12</v>
      </c>
      <c r="P8" s="65">
        <f>VLOOKUP($A8,'Return Data'!$B$7:$R$2292,11,0)</f>
        <v>3.3952</v>
      </c>
      <c r="Q8" s="66">
        <f t="shared" ref="Q8:Q49" si="6">RANK(P8,P$8:P$49,0)</f>
        <v>13</v>
      </c>
      <c r="R8" s="65">
        <f>VLOOKUP($A8,'Return Data'!$B$7:$R$2292,12,0)</f>
        <v>3.4005999999999998</v>
      </c>
      <c r="S8" s="66">
        <f t="shared" ref="S8:S49" si="7">RANK(R8,R$8:R$49,0)</f>
        <v>13</v>
      </c>
      <c r="T8" s="65">
        <f>VLOOKUP($A8,'Return Data'!$B$7:$R$2292,13,0)</f>
        <v>3.3405999999999998</v>
      </c>
      <c r="U8" s="66">
        <f t="shared" ref="U8:U49" si="8">RANK(T8,T$8:T$49,0)</f>
        <v>15</v>
      </c>
      <c r="V8" s="65">
        <f>VLOOKUP($A8,'Return Data'!$B$7:$R$2292,17,0)</f>
        <v>3.9413999999999998</v>
      </c>
      <c r="W8" s="66">
        <f t="shared" ref="W8:W23" si="9">RANK(V8,V$8:V$49,0)</f>
        <v>8</v>
      </c>
      <c r="X8" s="65">
        <f>VLOOKUP($A8,'Return Data'!$B$7:$R$2292,14,0)</f>
        <v>4.9340999999999999</v>
      </c>
      <c r="Y8" s="66">
        <f t="shared" ref="Y8:Y23" si="10">RANK(X8,X$8:X$49,0)</f>
        <v>7</v>
      </c>
      <c r="Z8" s="65">
        <f>VLOOKUP($A8,'Return Data'!$B$7:$R$2292,16,0)</f>
        <v>7.0865</v>
      </c>
      <c r="AA8" s="67">
        <f t="shared" ref="AA8:AA49" si="11">RANK(Z8,Z$8:Z$49,0)</f>
        <v>3</v>
      </c>
    </row>
    <row r="9" spans="1:27" x14ac:dyDescent="0.3">
      <c r="A9" s="63" t="s">
        <v>119</v>
      </c>
      <c r="B9" s="64">
        <f>VLOOKUP($A9,'Return Data'!$B$7:$R$2292,3,0)</f>
        <v>44535</v>
      </c>
      <c r="C9" s="65">
        <f>VLOOKUP($A9,'Return Data'!$B$7:$R$2292,4,0)</f>
        <v>2337.0830999999998</v>
      </c>
      <c r="D9" s="65">
        <f>VLOOKUP($A9,'Return Data'!$B$7:$R$2292,5,0)</f>
        <v>3.3972000000000002</v>
      </c>
      <c r="E9" s="66">
        <f t="shared" si="0"/>
        <v>22</v>
      </c>
      <c r="F9" s="65">
        <f>VLOOKUP($A9,'Return Data'!$B$7:$R$2292,6,0)</f>
        <v>3.4291</v>
      </c>
      <c r="G9" s="66">
        <f t="shared" si="1"/>
        <v>20</v>
      </c>
      <c r="H9" s="65">
        <f>VLOOKUP($A9,'Return Data'!$B$7:$R$2292,7,0)</f>
        <v>3.4592000000000001</v>
      </c>
      <c r="I9" s="66">
        <f t="shared" si="2"/>
        <v>18</v>
      </c>
      <c r="J9" s="65">
        <f>VLOOKUP($A9,'Return Data'!$B$7:$R$2292,8,0)</f>
        <v>3.4826000000000001</v>
      </c>
      <c r="K9" s="66">
        <f t="shared" si="3"/>
        <v>18</v>
      </c>
      <c r="L9" s="65">
        <f>VLOOKUP($A9,'Return Data'!$B$7:$R$2292,9,0)</f>
        <v>3.7286000000000001</v>
      </c>
      <c r="M9" s="66">
        <f t="shared" si="4"/>
        <v>9</v>
      </c>
      <c r="N9" s="65">
        <f>VLOOKUP($A9,'Return Data'!$B$7:$R$2292,10,0)</f>
        <v>3.3214000000000001</v>
      </c>
      <c r="O9" s="66">
        <f t="shared" si="5"/>
        <v>16</v>
      </c>
      <c r="P9" s="65">
        <f>VLOOKUP($A9,'Return Data'!$B$7:$R$2292,11,0)</f>
        <v>3.3896000000000002</v>
      </c>
      <c r="Q9" s="66">
        <f t="shared" si="6"/>
        <v>16</v>
      </c>
      <c r="R9" s="65">
        <f>VLOOKUP($A9,'Return Data'!$B$7:$R$2292,12,0)</f>
        <v>3.3794</v>
      </c>
      <c r="S9" s="66">
        <f t="shared" si="7"/>
        <v>19</v>
      </c>
      <c r="T9" s="65">
        <f>VLOOKUP($A9,'Return Data'!$B$7:$R$2292,13,0)</f>
        <v>3.3231000000000002</v>
      </c>
      <c r="U9" s="66">
        <f t="shared" si="8"/>
        <v>18</v>
      </c>
      <c r="V9" s="65">
        <f>VLOOKUP($A9,'Return Data'!$B$7:$R$2292,17,0)</f>
        <v>3.9074</v>
      </c>
      <c r="W9" s="66">
        <f t="shared" si="9"/>
        <v>13</v>
      </c>
      <c r="X9" s="65">
        <f>VLOOKUP($A9,'Return Data'!$B$7:$R$2292,14,0)</f>
        <v>4.8804999999999996</v>
      </c>
      <c r="Y9" s="66">
        <f t="shared" si="10"/>
        <v>13</v>
      </c>
      <c r="Z9" s="65">
        <f>VLOOKUP($A9,'Return Data'!$B$7:$R$2292,16,0)</f>
        <v>7.0368000000000004</v>
      </c>
      <c r="AA9" s="67">
        <f t="shared" si="11"/>
        <v>10</v>
      </c>
    </row>
    <row r="10" spans="1:27" x14ac:dyDescent="0.3">
      <c r="A10" s="63" t="s">
        <v>120</v>
      </c>
      <c r="B10" s="64">
        <f>VLOOKUP($A10,'Return Data'!$B$7:$R$2292,3,0)</f>
        <v>44535</v>
      </c>
      <c r="C10" s="65">
        <f>VLOOKUP($A10,'Return Data'!$B$7:$R$2292,4,0)</f>
        <v>2424.4738000000002</v>
      </c>
      <c r="D10" s="65">
        <f>VLOOKUP($A10,'Return Data'!$B$7:$R$2292,5,0)</f>
        <v>3.3605</v>
      </c>
      <c r="E10" s="66">
        <f t="shared" si="0"/>
        <v>26</v>
      </c>
      <c r="F10" s="65">
        <f>VLOOKUP($A10,'Return Data'!$B$7:$R$2292,6,0)</f>
        <v>3.3571</v>
      </c>
      <c r="G10" s="66">
        <f t="shared" si="1"/>
        <v>27</v>
      </c>
      <c r="H10" s="65">
        <f>VLOOKUP($A10,'Return Data'!$B$7:$R$2292,7,0)</f>
        <v>3.3483999999999998</v>
      </c>
      <c r="I10" s="66">
        <f t="shared" si="2"/>
        <v>28</v>
      </c>
      <c r="J10" s="65">
        <f>VLOOKUP($A10,'Return Data'!$B$7:$R$2292,8,0)</f>
        <v>3.3691</v>
      </c>
      <c r="K10" s="66">
        <f t="shared" si="3"/>
        <v>30</v>
      </c>
      <c r="L10" s="65">
        <f>VLOOKUP($A10,'Return Data'!$B$7:$R$2292,9,0)</f>
        <v>3.5849000000000002</v>
      </c>
      <c r="M10" s="66">
        <f t="shared" si="4"/>
        <v>26</v>
      </c>
      <c r="N10" s="65">
        <f>VLOOKUP($A10,'Return Data'!$B$7:$R$2292,10,0)</f>
        <v>3.3654999999999999</v>
      </c>
      <c r="O10" s="66">
        <f t="shared" si="5"/>
        <v>7</v>
      </c>
      <c r="P10" s="65">
        <f>VLOOKUP($A10,'Return Data'!$B$7:$R$2292,11,0)</f>
        <v>3.4262000000000001</v>
      </c>
      <c r="Q10" s="66">
        <f t="shared" si="6"/>
        <v>5</v>
      </c>
      <c r="R10" s="65">
        <f>VLOOKUP($A10,'Return Data'!$B$7:$R$2292,12,0)</f>
        <v>3.4458000000000002</v>
      </c>
      <c r="S10" s="66">
        <f t="shared" si="7"/>
        <v>4</v>
      </c>
      <c r="T10" s="65">
        <f>VLOOKUP($A10,'Return Data'!$B$7:$R$2292,13,0)</f>
        <v>3.3887999999999998</v>
      </c>
      <c r="U10" s="66">
        <f t="shared" si="8"/>
        <v>6</v>
      </c>
      <c r="V10" s="65">
        <f>VLOOKUP($A10,'Return Data'!$B$7:$R$2292,17,0)</f>
        <v>3.8856999999999999</v>
      </c>
      <c r="W10" s="66">
        <f t="shared" si="9"/>
        <v>17</v>
      </c>
      <c r="X10" s="65">
        <f>VLOOKUP($A10,'Return Data'!$B$7:$R$2292,14,0)</f>
        <v>4.8742000000000001</v>
      </c>
      <c r="Y10" s="66">
        <f t="shared" si="10"/>
        <v>14</v>
      </c>
      <c r="Z10" s="65">
        <f>VLOOKUP($A10,'Return Data'!$B$7:$R$2292,16,0)</f>
        <v>7.0766999999999998</v>
      </c>
      <c r="AA10" s="67">
        <f t="shared" si="11"/>
        <v>4</v>
      </c>
    </row>
    <row r="11" spans="1:27" x14ac:dyDescent="0.3">
      <c r="A11" s="63" t="s">
        <v>121</v>
      </c>
      <c r="B11" s="64">
        <f>VLOOKUP($A11,'Return Data'!$B$7:$R$2292,3,0)</f>
        <v>44535</v>
      </c>
      <c r="C11" s="65">
        <f>VLOOKUP($A11,'Return Data'!$B$7:$R$2292,4,0)</f>
        <v>3240.1089000000002</v>
      </c>
      <c r="D11" s="65">
        <f>VLOOKUP($A11,'Return Data'!$B$7:$R$2292,5,0)</f>
        <v>3.4933999999999998</v>
      </c>
      <c r="E11" s="66">
        <f t="shared" si="0"/>
        <v>4</v>
      </c>
      <c r="F11" s="65">
        <f>VLOOKUP($A11,'Return Data'!$B$7:$R$2292,6,0)</f>
        <v>3.5811000000000002</v>
      </c>
      <c r="G11" s="66">
        <f t="shared" si="1"/>
        <v>5</v>
      </c>
      <c r="H11" s="65">
        <f>VLOOKUP($A11,'Return Data'!$B$7:$R$2292,7,0)</f>
        <v>3.6259999999999999</v>
      </c>
      <c r="I11" s="66">
        <f t="shared" si="2"/>
        <v>3</v>
      </c>
      <c r="J11" s="65">
        <f>VLOOKUP($A11,'Return Data'!$B$7:$R$2292,8,0)</f>
        <v>3.5716000000000001</v>
      </c>
      <c r="K11" s="66">
        <f t="shared" si="3"/>
        <v>4</v>
      </c>
      <c r="L11" s="65">
        <f>VLOOKUP($A11,'Return Data'!$B$7:$R$2292,9,0)</f>
        <v>3.7324000000000002</v>
      </c>
      <c r="M11" s="66">
        <f t="shared" si="4"/>
        <v>8</v>
      </c>
      <c r="N11" s="65">
        <f>VLOOKUP($A11,'Return Data'!$B$7:$R$2292,10,0)</f>
        <v>3.3258000000000001</v>
      </c>
      <c r="O11" s="66">
        <f t="shared" si="5"/>
        <v>13</v>
      </c>
      <c r="P11" s="65">
        <f>VLOOKUP($A11,'Return Data'!$B$7:$R$2292,11,0)</f>
        <v>3.4034</v>
      </c>
      <c r="Q11" s="66">
        <f t="shared" si="6"/>
        <v>10</v>
      </c>
      <c r="R11" s="65">
        <f>VLOOKUP($A11,'Return Data'!$B$7:$R$2292,12,0)</f>
        <v>3.4199000000000002</v>
      </c>
      <c r="S11" s="66">
        <f t="shared" si="7"/>
        <v>7</v>
      </c>
      <c r="T11" s="65">
        <f>VLOOKUP($A11,'Return Data'!$B$7:$R$2292,13,0)</f>
        <v>3.3973</v>
      </c>
      <c r="U11" s="66">
        <f t="shared" si="8"/>
        <v>4</v>
      </c>
      <c r="V11" s="65">
        <f>VLOOKUP($A11,'Return Data'!$B$7:$R$2292,17,0)</f>
        <v>3.8913000000000002</v>
      </c>
      <c r="W11" s="66">
        <f t="shared" si="9"/>
        <v>15</v>
      </c>
      <c r="X11" s="65">
        <f>VLOOKUP($A11,'Return Data'!$B$7:$R$2292,14,0)</f>
        <v>4.9027000000000003</v>
      </c>
      <c r="Y11" s="66">
        <f t="shared" si="10"/>
        <v>10</v>
      </c>
      <c r="Z11" s="65">
        <f>VLOOKUP($A11,'Return Data'!$B$7:$R$2292,16,0)</f>
        <v>7.02</v>
      </c>
      <c r="AA11" s="67">
        <f t="shared" si="11"/>
        <v>13</v>
      </c>
    </row>
    <row r="12" spans="1:27" x14ac:dyDescent="0.3">
      <c r="A12" s="63" t="s">
        <v>122</v>
      </c>
      <c r="B12" s="64">
        <f>VLOOKUP($A12,'Return Data'!$B$7:$R$2292,3,0)</f>
        <v>44535</v>
      </c>
      <c r="C12" s="65">
        <f>VLOOKUP($A12,'Return Data'!$B$7:$R$2292,4,0)</f>
        <v>2420.85</v>
      </c>
      <c r="D12" s="65">
        <f>VLOOKUP($A12,'Return Data'!$B$7:$R$2292,5,0)</f>
        <v>3.5345</v>
      </c>
      <c r="E12" s="66">
        <f t="shared" si="0"/>
        <v>3</v>
      </c>
      <c r="F12" s="65">
        <f>VLOOKUP($A12,'Return Data'!$B$7:$R$2292,6,0)</f>
        <v>3.6272000000000002</v>
      </c>
      <c r="G12" s="66">
        <f t="shared" si="1"/>
        <v>3</v>
      </c>
      <c r="H12" s="65">
        <f>VLOOKUP($A12,'Return Data'!$B$7:$R$2292,7,0)</f>
        <v>3.6131000000000002</v>
      </c>
      <c r="I12" s="66">
        <f t="shared" si="2"/>
        <v>4</v>
      </c>
      <c r="J12" s="65">
        <f>VLOOKUP($A12,'Return Data'!$B$7:$R$2292,8,0)</f>
        <v>3.5903999999999998</v>
      </c>
      <c r="K12" s="66">
        <f t="shared" si="3"/>
        <v>3</v>
      </c>
      <c r="L12" s="65">
        <f>VLOOKUP($A12,'Return Data'!$B$7:$R$2292,9,0)</f>
        <v>3.7551999999999999</v>
      </c>
      <c r="M12" s="66">
        <f t="shared" si="4"/>
        <v>6</v>
      </c>
      <c r="N12" s="65">
        <f>VLOOKUP($A12,'Return Data'!$B$7:$R$2292,10,0)</f>
        <v>3.3948</v>
      </c>
      <c r="O12" s="66">
        <f t="shared" si="5"/>
        <v>3</v>
      </c>
      <c r="P12" s="65">
        <f>VLOOKUP($A12,'Return Data'!$B$7:$R$2292,11,0)</f>
        <v>3.3565</v>
      </c>
      <c r="Q12" s="66">
        <f t="shared" si="6"/>
        <v>26</v>
      </c>
      <c r="R12" s="65">
        <f>VLOOKUP($A12,'Return Data'!$B$7:$R$2292,12,0)</f>
        <v>3.3529</v>
      </c>
      <c r="S12" s="66">
        <f t="shared" si="7"/>
        <v>26</v>
      </c>
      <c r="T12" s="65">
        <f>VLOOKUP($A12,'Return Data'!$B$7:$R$2292,13,0)</f>
        <v>3.2982</v>
      </c>
      <c r="U12" s="66">
        <f t="shared" si="8"/>
        <v>26</v>
      </c>
      <c r="V12" s="65">
        <f>VLOOKUP($A12,'Return Data'!$B$7:$R$2292,17,0)</f>
        <v>3.8130000000000002</v>
      </c>
      <c r="W12" s="66">
        <f t="shared" si="9"/>
        <v>24</v>
      </c>
      <c r="X12" s="65">
        <f>VLOOKUP($A12,'Return Data'!$B$7:$R$2292,14,0)</f>
        <v>4.7625999999999999</v>
      </c>
      <c r="Y12" s="66">
        <f t="shared" si="10"/>
        <v>26</v>
      </c>
      <c r="Z12" s="65">
        <f>VLOOKUP($A12,'Return Data'!$B$7:$R$2292,16,0)</f>
        <v>7.0049999999999999</v>
      </c>
      <c r="AA12" s="67">
        <f t="shared" si="11"/>
        <v>17</v>
      </c>
    </row>
    <row r="13" spans="1:27" x14ac:dyDescent="0.3">
      <c r="A13" s="63" t="s">
        <v>123</v>
      </c>
      <c r="B13" s="64">
        <f>VLOOKUP($A13,'Return Data'!$B$7:$R$2292,3,0)</f>
        <v>44535</v>
      </c>
      <c r="C13" s="65">
        <f>VLOOKUP($A13,'Return Data'!$B$7:$R$2292,4,0)</f>
        <v>2521.6925999999999</v>
      </c>
      <c r="D13" s="65">
        <f>VLOOKUP($A13,'Return Data'!$B$7:$R$2292,5,0)</f>
        <v>3.2932000000000001</v>
      </c>
      <c r="E13" s="66">
        <f t="shared" si="0"/>
        <v>32</v>
      </c>
      <c r="F13" s="65">
        <f>VLOOKUP($A13,'Return Data'!$B$7:$R$2292,6,0)</f>
        <v>3.3372999999999999</v>
      </c>
      <c r="G13" s="66">
        <f t="shared" si="1"/>
        <v>31</v>
      </c>
      <c r="H13" s="65">
        <f>VLOOKUP($A13,'Return Data'!$B$7:$R$2292,7,0)</f>
        <v>3.3144999999999998</v>
      </c>
      <c r="I13" s="66">
        <f t="shared" si="2"/>
        <v>30</v>
      </c>
      <c r="J13" s="65">
        <f>VLOOKUP($A13,'Return Data'!$B$7:$R$2292,8,0)</f>
        <v>3.3227000000000002</v>
      </c>
      <c r="K13" s="66">
        <f t="shared" si="3"/>
        <v>32</v>
      </c>
      <c r="L13" s="65">
        <f>VLOOKUP($A13,'Return Data'!$B$7:$R$2292,9,0)</f>
        <v>3.4289000000000001</v>
      </c>
      <c r="M13" s="66">
        <f t="shared" si="4"/>
        <v>33</v>
      </c>
      <c r="N13" s="65">
        <f>VLOOKUP($A13,'Return Data'!$B$7:$R$2292,10,0)</f>
        <v>3.2486999999999999</v>
      </c>
      <c r="O13" s="66">
        <f t="shared" si="5"/>
        <v>30</v>
      </c>
      <c r="P13" s="65">
        <f>VLOOKUP($A13,'Return Data'!$B$7:$R$2292,11,0)</f>
        <v>3.2682000000000002</v>
      </c>
      <c r="Q13" s="66">
        <f t="shared" si="6"/>
        <v>31</v>
      </c>
      <c r="R13" s="65">
        <f>VLOOKUP($A13,'Return Data'!$B$7:$R$2292,12,0)</f>
        <v>3.2791000000000001</v>
      </c>
      <c r="S13" s="66">
        <f t="shared" si="7"/>
        <v>31</v>
      </c>
      <c r="T13" s="65">
        <f>VLOOKUP($A13,'Return Data'!$B$7:$R$2292,13,0)</f>
        <v>3.2292000000000001</v>
      </c>
      <c r="U13" s="66">
        <f t="shared" si="8"/>
        <v>31</v>
      </c>
      <c r="V13" s="65">
        <f>VLOOKUP($A13,'Return Data'!$B$7:$R$2292,17,0)</f>
        <v>3.5331999999999999</v>
      </c>
      <c r="W13" s="66">
        <f t="shared" si="9"/>
        <v>32</v>
      </c>
      <c r="X13" s="65">
        <f>VLOOKUP($A13,'Return Data'!$B$7:$R$2292,14,0)</f>
        <v>4.5305</v>
      </c>
      <c r="Y13" s="66">
        <f t="shared" si="10"/>
        <v>31</v>
      </c>
      <c r="Z13" s="65">
        <f>VLOOKUP($A13,'Return Data'!$B$7:$R$2292,16,0)</f>
        <v>6.8353000000000002</v>
      </c>
      <c r="AA13" s="67">
        <f t="shared" si="11"/>
        <v>29</v>
      </c>
    </row>
    <row r="14" spans="1:27" x14ac:dyDescent="0.3">
      <c r="A14" s="63" t="s">
        <v>124</v>
      </c>
      <c r="B14" s="64">
        <f>VLOOKUP($A14,'Return Data'!$B$7:$R$2292,3,0)</f>
        <v>44535</v>
      </c>
      <c r="C14" s="65">
        <f>VLOOKUP($A14,'Return Data'!$B$7:$R$2292,4,0)</f>
        <v>3008.2011000000002</v>
      </c>
      <c r="D14" s="65">
        <f>VLOOKUP($A14,'Return Data'!$B$7:$R$2292,5,0)</f>
        <v>3.4365000000000001</v>
      </c>
      <c r="E14" s="66">
        <f t="shared" si="0"/>
        <v>16</v>
      </c>
      <c r="F14" s="65">
        <f>VLOOKUP($A14,'Return Data'!$B$7:$R$2292,6,0)</f>
        <v>3.4283000000000001</v>
      </c>
      <c r="G14" s="66">
        <f t="shared" si="1"/>
        <v>21</v>
      </c>
      <c r="H14" s="65">
        <f>VLOOKUP($A14,'Return Data'!$B$7:$R$2292,7,0)</f>
        <v>3.4397000000000002</v>
      </c>
      <c r="I14" s="66">
        <f t="shared" si="2"/>
        <v>22</v>
      </c>
      <c r="J14" s="65">
        <f>VLOOKUP($A14,'Return Data'!$B$7:$R$2292,8,0)</f>
        <v>3.4554999999999998</v>
      </c>
      <c r="K14" s="66">
        <f t="shared" si="3"/>
        <v>22</v>
      </c>
      <c r="L14" s="65">
        <f>VLOOKUP($A14,'Return Data'!$B$7:$R$2292,9,0)</f>
        <v>3.621</v>
      </c>
      <c r="M14" s="66">
        <f t="shared" si="4"/>
        <v>22</v>
      </c>
      <c r="N14" s="65">
        <f>VLOOKUP($A14,'Return Data'!$B$7:$R$2292,10,0)</f>
        <v>3.3130000000000002</v>
      </c>
      <c r="O14" s="66">
        <f t="shared" si="5"/>
        <v>22</v>
      </c>
      <c r="P14" s="65">
        <f>VLOOKUP($A14,'Return Data'!$B$7:$R$2292,11,0)</f>
        <v>3.3559000000000001</v>
      </c>
      <c r="Q14" s="66">
        <f t="shared" si="6"/>
        <v>27</v>
      </c>
      <c r="R14" s="65">
        <f>VLOOKUP($A14,'Return Data'!$B$7:$R$2292,12,0)</f>
        <v>3.3671000000000002</v>
      </c>
      <c r="S14" s="66">
        <f t="shared" si="7"/>
        <v>24</v>
      </c>
      <c r="T14" s="65">
        <f>VLOOKUP($A14,'Return Data'!$B$7:$R$2292,13,0)</f>
        <v>3.3170000000000002</v>
      </c>
      <c r="U14" s="66">
        <f t="shared" si="8"/>
        <v>20</v>
      </c>
      <c r="V14" s="65">
        <f>VLOOKUP($A14,'Return Data'!$B$7:$R$2292,17,0)</f>
        <v>3.8529</v>
      </c>
      <c r="W14" s="66">
        <f t="shared" si="9"/>
        <v>20</v>
      </c>
      <c r="X14" s="65">
        <f>VLOOKUP($A14,'Return Data'!$B$7:$R$2292,14,0)</f>
        <v>4.8152999999999997</v>
      </c>
      <c r="Y14" s="66">
        <f t="shared" si="10"/>
        <v>21</v>
      </c>
      <c r="Z14" s="65">
        <f>VLOOKUP($A14,'Return Data'!$B$7:$R$2292,16,0)</f>
        <v>6.9993999999999996</v>
      </c>
      <c r="AA14" s="67">
        <f t="shared" si="11"/>
        <v>19</v>
      </c>
    </row>
    <row r="15" spans="1:27" x14ac:dyDescent="0.3">
      <c r="A15" s="63" t="s">
        <v>125</v>
      </c>
      <c r="B15" s="64">
        <f>VLOOKUP($A15,'Return Data'!$B$7:$R$2292,3,0)</f>
        <v>44535</v>
      </c>
      <c r="C15" s="65">
        <f>VLOOKUP($A15,'Return Data'!$B$7:$R$2292,4,0)</f>
        <v>2716.5945000000002</v>
      </c>
      <c r="D15" s="65">
        <f>VLOOKUP($A15,'Return Data'!$B$7:$R$2292,5,0)</f>
        <v>3.4546999999999999</v>
      </c>
      <c r="E15" s="66">
        <f t="shared" si="0"/>
        <v>10</v>
      </c>
      <c r="F15" s="65">
        <f>VLOOKUP($A15,'Return Data'!$B$7:$R$2292,6,0)</f>
        <v>3.4679000000000002</v>
      </c>
      <c r="G15" s="66">
        <f t="shared" si="1"/>
        <v>14</v>
      </c>
      <c r="H15" s="65">
        <f>VLOOKUP($A15,'Return Data'!$B$7:$R$2292,7,0)</f>
        <v>3.4748999999999999</v>
      </c>
      <c r="I15" s="66">
        <f t="shared" si="2"/>
        <v>17</v>
      </c>
      <c r="J15" s="65">
        <f>VLOOKUP($A15,'Return Data'!$B$7:$R$2292,8,0)</f>
        <v>3.4956999999999998</v>
      </c>
      <c r="K15" s="66">
        <f t="shared" si="3"/>
        <v>15</v>
      </c>
      <c r="L15" s="65">
        <f>VLOOKUP($A15,'Return Data'!$B$7:$R$2292,9,0)</f>
        <v>3.6779000000000002</v>
      </c>
      <c r="M15" s="66">
        <f t="shared" si="4"/>
        <v>17</v>
      </c>
      <c r="N15" s="65">
        <f>VLOOKUP($A15,'Return Data'!$B$7:$R$2292,10,0)</f>
        <v>3.3616999999999999</v>
      </c>
      <c r="O15" s="66">
        <f t="shared" si="5"/>
        <v>8</v>
      </c>
      <c r="P15" s="65">
        <f>VLOOKUP($A15,'Return Data'!$B$7:$R$2292,11,0)</f>
        <v>3.4689999999999999</v>
      </c>
      <c r="Q15" s="66">
        <f t="shared" si="6"/>
        <v>3</v>
      </c>
      <c r="R15" s="65">
        <f>VLOOKUP($A15,'Return Data'!$B$7:$R$2292,12,0)</f>
        <v>3.5068999999999999</v>
      </c>
      <c r="S15" s="66">
        <f t="shared" si="7"/>
        <v>2</v>
      </c>
      <c r="T15" s="65">
        <f>VLOOKUP($A15,'Return Data'!$B$7:$R$2292,13,0)</f>
        <v>3.4687999999999999</v>
      </c>
      <c r="U15" s="66">
        <f t="shared" si="8"/>
        <v>2</v>
      </c>
      <c r="V15" s="65">
        <f>VLOOKUP($A15,'Return Data'!$B$7:$R$2292,17,0)</f>
        <v>3.9963000000000002</v>
      </c>
      <c r="W15" s="66">
        <f t="shared" si="9"/>
        <v>3</v>
      </c>
      <c r="X15" s="65">
        <f>VLOOKUP($A15,'Return Data'!$B$7:$R$2292,14,0)</f>
        <v>4.9756</v>
      </c>
      <c r="Y15" s="66">
        <f t="shared" si="10"/>
        <v>4</v>
      </c>
      <c r="Z15" s="65">
        <f>VLOOKUP($A15,'Return Data'!$B$7:$R$2292,16,0)</f>
        <v>6.9614000000000003</v>
      </c>
      <c r="AA15" s="67">
        <f t="shared" si="11"/>
        <v>26</v>
      </c>
    </row>
    <row r="16" spans="1:27" x14ac:dyDescent="0.3">
      <c r="A16" s="63" t="s">
        <v>127</v>
      </c>
      <c r="B16" s="64">
        <f>VLOOKUP($A16,'Return Data'!$B$7:$R$2292,3,0)</f>
        <v>44535</v>
      </c>
      <c r="C16" s="65">
        <f>VLOOKUP($A16,'Return Data'!$B$7:$R$2292,4,0)</f>
        <v>3162.3944999999999</v>
      </c>
      <c r="D16" s="65">
        <f>VLOOKUP($A16,'Return Data'!$B$7:$R$2292,5,0)</f>
        <v>3.3635999999999999</v>
      </c>
      <c r="E16" s="66">
        <f t="shared" si="0"/>
        <v>25</v>
      </c>
      <c r="F16" s="65">
        <f>VLOOKUP($A16,'Return Data'!$B$7:$R$2292,6,0)</f>
        <v>3.4073000000000002</v>
      </c>
      <c r="G16" s="66">
        <f t="shared" si="1"/>
        <v>23</v>
      </c>
      <c r="H16" s="65">
        <f>VLOOKUP($A16,'Return Data'!$B$7:$R$2292,7,0)</f>
        <v>3.4521999999999999</v>
      </c>
      <c r="I16" s="66">
        <f t="shared" si="2"/>
        <v>19</v>
      </c>
      <c r="J16" s="65">
        <f>VLOOKUP($A16,'Return Data'!$B$7:$R$2292,8,0)</f>
        <v>3.5615000000000001</v>
      </c>
      <c r="K16" s="66">
        <f t="shared" si="3"/>
        <v>6</v>
      </c>
      <c r="L16" s="65">
        <f>VLOOKUP($A16,'Return Data'!$B$7:$R$2292,9,0)</f>
        <v>3.6850000000000001</v>
      </c>
      <c r="M16" s="66">
        <f t="shared" si="4"/>
        <v>15</v>
      </c>
      <c r="N16" s="65">
        <f>VLOOKUP($A16,'Return Data'!$B$7:$R$2292,10,0)</f>
        <v>3.3250000000000002</v>
      </c>
      <c r="O16" s="66">
        <f t="shared" si="5"/>
        <v>14</v>
      </c>
      <c r="P16" s="65">
        <f>VLOOKUP($A16,'Return Data'!$B$7:$R$2292,11,0)</f>
        <v>3.3805999999999998</v>
      </c>
      <c r="Q16" s="66">
        <f t="shared" si="6"/>
        <v>20</v>
      </c>
      <c r="R16" s="65">
        <f>VLOOKUP($A16,'Return Data'!$B$7:$R$2292,12,0)</f>
        <v>3.3736000000000002</v>
      </c>
      <c r="S16" s="66">
        <f t="shared" si="7"/>
        <v>20</v>
      </c>
      <c r="T16" s="65">
        <f>VLOOKUP($A16,'Return Data'!$B$7:$R$2292,13,0)</f>
        <v>3.3144</v>
      </c>
      <c r="U16" s="66">
        <f t="shared" si="8"/>
        <v>22</v>
      </c>
      <c r="V16" s="65">
        <f>VLOOKUP($A16,'Return Data'!$B$7:$R$2292,17,0)</f>
        <v>3.9476</v>
      </c>
      <c r="W16" s="66">
        <f t="shared" si="9"/>
        <v>7</v>
      </c>
      <c r="X16" s="65">
        <f>VLOOKUP($A16,'Return Data'!$B$7:$R$2292,14,0)</f>
        <v>4.9870000000000001</v>
      </c>
      <c r="Y16" s="66">
        <f t="shared" si="10"/>
        <v>3</v>
      </c>
      <c r="Z16" s="65">
        <f>VLOOKUP($A16,'Return Data'!$B$7:$R$2292,16,0)</f>
        <v>7.1275000000000004</v>
      </c>
      <c r="AA16" s="67">
        <f t="shared" si="11"/>
        <v>2</v>
      </c>
    </row>
    <row r="17" spans="1:27" x14ac:dyDescent="0.3">
      <c r="A17" s="63" t="s">
        <v>128</v>
      </c>
      <c r="B17" s="64">
        <f>VLOOKUP($A17,'Return Data'!$B$7:$R$2292,3,0)</f>
        <v>44535</v>
      </c>
      <c r="C17" s="65">
        <f>VLOOKUP($A17,'Return Data'!$B$7:$R$2292,4,0)</f>
        <v>4137.3892999999998</v>
      </c>
      <c r="D17" s="65">
        <f>VLOOKUP($A17,'Return Data'!$B$7:$R$2292,5,0)</f>
        <v>3.44</v>
      </c>
      <c r="E17" s="66">
        <f t="shared" si="0"/>
        <v>13</v>
      </c>
      <c r="F17" s="65">
        <f>VLOOKUP($A17,'Return Data'!$B$7:$R$2292,6,0)</f>
        <v>3.5272000000000001</v>
      </c>
      <c r="G17" s="66">
        <f t="shared" si="1"/>
        <v>8</v>
      </c>
      <c r="H17" s="65">
        <f>VLOOKUP($A17,'Return Data'!$B$7:$R$2292,7,0)</f>
        <v>3.5478000000000001</v>
      </c>
      <c r="I17" s="66">
        <f t="shared" si="2"/>
        <v>8</v>
      </c>
      <c r="J17" s="65">
        <f>VLOOKUP($A17,'Return Data'!$B$7:$R$2292,8,0)</f>
        <v>3.5167999999999999</v>
      </c>
      <c r="K17" s="66">
        <f t="shared" si="3"/>
        <v>9</v>
      </c>
      <c r="L17" s="65">
        <f>VLOOKUP($A17,'Return Data'!$B$7:$R$2292,9,0)</f>
        <v>3.7111000000000001</v>
      </c>
      <c r="M17" s="66">
        <f t="shared" si="4"/>
        <v>11</v>
      </c>
      <c r="N17" s="65">
        <f>VLOOKUP($A17,'Return Data'!$B$7:$R$2292,10,0)</f>
        <v>3.3069000000000002</v>
      </c>
      <c r="O17" s="66">
        <f t="shared" si="5"/>
        <v>25</v>
      </c>
      <c r="P17" s="65">
        <f>VLOOKUP($A17,'Return Data'!$B$7:$R$2292,11,0)</f>
        <v>3.3731</v>
      </c>
      <c r="Q17" s="66">
        <f t="shared" si="6"/>
        <v>22</v>
      </c>
      <c r="R17" s="65">
        <f>VLOOKUP($A17,'Return Data'!$B$7:$R$2292,12,0)</f>
        <v>3.3513000000000002</v>
      </c>
      <c r="S17" s="66">
        <f t="shared" si="7"/>
        <v>27</v>
      </c>
      <c r="T17" s="65">
        <f>VLOOKUP($A17,'Return Data'!$B$7:$R$2292,13,0)</f>
        <v>3.2763</v>
      </c>
      <c r="U17" s="66">
        <f t="shared" si="8"/>
        <v>27</v>
      </c>
      <c r="V17" s="65">
        <f>VLOOKUP($A17,'Return Data'!$B$7:$R$2292,17,0)</f>
        <v>3.8163999999999998</v>
      </c>
      <c r="W17" s="66">
        <f t="shared" si="9"/>
        <v>23</v>
      </c>
      <c r="X17" s="65">
        <f>VLOOKUP($A17,'Return Data'!$B$7:$R$2292,14,0)</f>
        <v>4.7968000000000002</v>
      </c>
      <c r="Y17" s="66">
        <f t="shared" si="10"/>
        <v>23</v>
      </c>
      <c r="Z17" s="65">
        <f>VLOOKUP($A17,'Return Data'!$B$7:$R$2292,16,0)</f>
        <v>6.9749999999999996</v>
      </c>
      <c r="AA17" s="67">
        <f t="shared" si="11"/>
        <v>23</v>
      </c>
    </row>
    <row r="18" spans="1:27" x14ac:dyDescent="0.3">
      <c r="A18" s="63" t="s">
        <v>129</v>
      </c>
      <c r="B18" s="64">
        <f>VLOOKUP($A18,'Return Data'!$B$7:$R$2292,3,0)</f>
        <v>44535</v>
      </c>
      <c r="C18" s="65">
        <f>VLOOKUP($A18,'Return Data'!$B$7:$R$2292,4,0)</f>
        <v>2095.6066999999998</v>
      </c>
      <c r="D18" s="65">
        <f>VLOOKUP($A18,'Return Data'!$B$7:$R$2292,5,0)</f>
        <v>3.4519000000000002</v>
      </c>
      <c r="E18" s="66">
        <f t="shared" si="0"/>
        <v>12</v>
      </c>
      <c r="F18" s="65">
        <f>VLOOKUP($A18,'Return Data'!$B$7:$R$2292,6,0)</f>
        <v>3.5344000000000002</v>
      </c>
      <c r="G18" s="66">
        <f t="shared" si="1"/>
        <v>7</v>
      </c>
      <c r="H18" s="65">
        <f>VLOOKUP($A18,'Return Data'!$B$7:$R$2292,7,0)</f>
        <v>3.5611000000000002</v>
      </c>
      <c r="I18" s="66">
        <f t="shared" si="2"/>
        <v>6</v>
      </c>
      <c r="J18" s="65">
        <f>VLOOKUP($A18,'Return Data'!$B$7:$R$2292,8,0)</f>
        <v>3.5127000000000002</v>
      </c>
      <c r="K18" s="66">
        <f t="shared" si="3"/>
        <v>11</v>
      </c>
      <c r="L18" s="65">
        <f>VLOOKUP($A18,'Return Data'!$B$7:$R$2292,9,0)</f>
        <v>3.6850999999999998</v>
      </c>
      <c r="M18" s="66">
        <f t="shared" si="4"/>
        <v>14</v>
      </c>
      <c r="N18" s="65">
        <f>VLOOKUP($A18,'Return Data'!$B$7:$R$2292,10,0)</f>
        <v>3.3147000000000002</v>
      </c>
      <c r="O18" s="66">
        <f t="shared" si="5"/>
        <v>20</v>
      </c>
      <c r="P18" s="65">
        <f>VLOOKUP($A18,'Return Data'!$B$7:$R$2292,11,0)</f>
        <v>3.3776999999999999</v>
      </c>
      <c r="Q18" s="66">
        <f t="shared" si="6"/>
        <v>21</v>
      </c>
      <c r="R18" s="65">
        <f>VLOOKUP($A18,'Return Data'!$B$7:$R$2292,12,0)</f>
        <v>3.3723999999999998</v>
      </c>
      <c r="S18" s="66">
        <f t="shared" si="7"/>
        <v>21</v>
      </c>
      <c r="T18" s="65">
        <f>VLOOKUP($A18,'Return Data'!$B$7:$R$2292,13,0)</f>
        <v>3.3184999999999998</v>
      </c>
      <c r="U18" s="66">
        <f t="shared" si="8"/>
        <v>19</v>
      </c>
      <c r="V18" s="65">
        <f>VLOOKUP($A18,'Return Data'!$B$7:$R$2292,17,0)</f>
        <v>3.7938000000000001</v>
      </c>
      <c r="W18" s="66">
        <f t="shared" si="9"/>
        <v>26</v>
      </c>
      <c r="X18" s="65">
        <f>VLOOKUP($A18,'Return Data'!$B$7:$R$2292,14,0)</f>
        <v>4.8182</v>
      </c>
      <c r="Y18" s="66">
        <f t="shared" si="10"/>
        <v>20</v>
      </c>
      <c r="Z18" s="65">
        <f>VLOOKUP($A18,'Return Data'!$B$7:$R$2292,16,0)</f>
        <v>6.9945000000000004</v>
      </c>
      <c r="AA18" s="67">
        <f t="shared" si="11"/>
        <v>21</v>
      </c>
    </row>
    <row r="19" spans="1:27" x14ac:dyDescent="0.3">
      <c r="A19" s="63" t="s">
        <v>130</v>
      </c>
      <c r="B19" s="64">
        <f>VLOOKUP($A19,'Return Data'!$B$7:$R$2292,3,0)</f>
        <v>44535</v>
      </c>
      <c r="C19" s="65">
        <f>VLOOKUP($A19,'Return Data'!$B$7:$R$2292,4,0)</f>
        <v>311.68189999999998</v>
      </c>
      <c r="D19" s="65">
        <f>VLOOKUP($A19,'Return Data'!$B$7:$R$2292,5,0)</f>
        <v>3.3730000000000002</v>
      </c>
      <c r="E19" s="66">
        <f t="shared" si="0"/>
        <v>23</v>
      </c>
      <c r="F19" s="65">
        <f>VLOOKUP($A19,'Return Data'!$B$7:$R$2292,6,0)</f>
        <v>3.4478</v>
      </c>
      <c r="G19" s="66">
        <f t="shared" si="1"/>
        <v>17</v>
      </c>
      <c r="H19" s="65">
        <f>VLOOKUP($A19,'Return Data'!$B$7:$R$2292,7,0)</f>
        <v>3.4033000000000002</v>
      </c>
      <c r="I19" s="66">
        <f t="shared" si="2"/>
        <v>24</v>
      </c>
      <c r="J19" s="65">
        <f>VLOOKUP($A19,'Return Data'!$B$7:$R$2292,8,0)</f>
        <v>3.4316</v>
      </c>
      <c r="K19" s="66">
        <f t="shared" si="3"/>
        <v>23</v>
      </c>
      <c r="L19" s="65">
        <f>VLOOKUP($A19,'Return Data'!$B$7:$R$2292,9,0)</f>
        <v>3.6093999999999999</v>
      </c>
      <c r="M19" s="66">
        <f t="shared" si="4"/>
        <v>24</v>
      </c>
      <c r="N19" s="65">
        <f>VLOOKUP($A19,'Return Data'!$B$7:$R$2292,10,0)</f>
        <v>3.2961999999999998</v>
      </c>
      <c r="O19" s="66">
        <f t="shared" si="5"/>
        <v>27</v>
      </c>
      <c r="P19" s="65">
        <f>VLOOKUP($A19,'Return Data'!$B$7:$R$2292,11,0)</f>
        <v>3.3721000000000001</v>
      </c>
      <c r="Q19" s="66">
        <f t="shared" si="6"/>
        <v>23</v>
      </c>
      <c r="R19" s="65">
        <f>VLOOKUP($A19,'Return Data'!$B$7:$R$2292,12,0)</f>
        <v>3.3700999999999999</v>
      </c>
      <c r="S19" s="66">
        <f t="shared" si="7"/>
        <v>22</v>
      </c>
      <c r="T19" s="65">
        <f>VLOOKUP($A19,'Return Data'!$B$7:$R$2292,13,0)</f>
        <v>3.3170000000000002</v>
      </c>
      <c r="U19" s="66">
        <f t="shared" si="8"/>
        <v>20</v>
      </c>
      <c r="V19" s="65">
        <f>VLOOKUP($A19,'Return Data'!$B$7:$R$2292,17,0)</f>
        <v>3.9283000000000001</v>
      </c>
      <c r="W19" s="66">
        <f t="shared" si="9"/>
        <v>11</v>
      </c>
      <c r="X19" s="65">
        <f>VLOOKUP($A19,'Return Data'!$B$7:$R$2292,14,0)</f>
        <v>4.8883999999999999</v>
      </c>
      <c r="Y19" s="66">
        <f t="shared" si="10"/>
        <v>12</v>
      </c>
      <c r="Z19" s="65">
        <f>VLOOKUP($A19,'Return Data'!$B$7:$R$2292,16,0)</f>
        <v>7.0298999999999996</v>
      </c>
      <c r="AA19" s="67">
        <f t="shared" si="11"/>
        <v>11</v>
      </c>
    </row>
    <row r="20" spans="1:27" x14ac:dyDescent="0.3">
      <c r="A20" s="63" t="s">
        <v>131</v>
      </c>
      <c r="B20" s="64">
        <f>VLOOKUP($A20,'Return Data'!$B$7:$R$2292,3,0)</f>
        <v>44535</v>
      </c>
      <c r="C20" s="65">
        <f>VLOOKUP($A20,'Return Data'!$B$7:$R$2292,4,0)</f>
        <v>2264.9308000000001</v>
      </c>
      <c r="D20" s="65">
        <f>VLOOKUP($A20,'Return Data'!$B$7:$R$2292,5,0)</f>
        <v>3.4022999999999999</v>
      </c>
      <c r="E20" s="66">
        <f t="shared" si="0"/>
        <v>21</v>
      </c>
      <c r="F20" s="65">
        <f>VLOOKUP($A20,'Return Data'!$B$7:$R$2292,6,0)</f>
        <v>3.4335</v>
      </c>
      <c r="G20" s="66">
        <f t="shared" si="1"/>
        <v>19</v>
      </c>
      <c r="H20" s="65">
        <f>VLOOKUP($A20,'Return Data'!$B$7:$R$2292,7,0)</f>
        <v>3.4851000000000001</v>
      </c>
      <c r="I20" s="66">
        <f t="shared" si="2"/>
        <v>14</v>
      </c>
      <c r="J20" s="65">
        <f>VLOOKUP($A20,'Return Data'!$B$7:$R$2292,8,0)</f>
        <v>3.4882</v>
      </c>
      <c r="K20" s="66">
        <f t="shared" si="3"/>
        <v>16</v>
      </c>
      <c r="L20" s="65">
        <f>VLOOKUP($A20,'Return Data'!$B$7:$R$2292,9,0)</f>
        <v>3.7582</v>
      </c>
      <c r="M20" s="66">
        <f t="shared" si="4"/>
        <v>4</v>
      </c>
      <c r="N20" s="65">
        <f>VLOOKUP($A20,'Return Data'!$B$7:$R$2292,10,0)</f>
        <v>3.3715000000000002</v>
      </c>
      <c r="O20" s="66">
        <f t="shared" si="5"/>
        <v>5</v>
      </c>
      <c r="P20" s="65">
        <f>VLOOKUP($A20,'Return Data'!$B$7:$R$2292,11,0)</f>
        <v>3.4283000000000001</v>
      </c>
      <c r="Q20" s="66">
        <f t="shared" si="6"/>
        <v>4</v>
      </c>
      <c r="R20" s="65">
        <f>VLOOKUP($A20,'Return Data'!$B$7:$R$2292,12,0)</f>
        <v>3.4447999999999999</v>
      </c>
      <c r="S20" s="66">
        <f t="shared" si="7"/>
        <v>5</v>
      </c>
      <c r="T20" s="65">
        <f>VLOOKUP($A20,'Return Data'!$B$7:$R$2292,13,0)</f>
        <v>3.4096000000000002</v>
      </c>
      <c r="U20" s="66">
        <f t="shared" si="8"/>
        <v>3</v>
      </c>
      <c r="V20" s="65">
        <f>VLOOKUP($A20,'Return Data'!$B$7:$R$2292,17,0)</f>
        <v>4.0533000000000001</v>
      </c>
      <c r="W20" s="66">
        <f t="shared" si="9"/>
        <v>2</v>
      </c>
      <c r="X20" s="65">
        <f>VLOOKUP($A20,'Return Data'!$B$7:$R$2292,14,0)</f>
        <v>4.9981999999999998</v>
      </c>
      <c r="Y20" s="66">
        <f t="shared" si="10"/>
        <v>2</v>
      </c>
      <c r="Z20" s="65">
        <f>VLOOKUP($A20,'Return Data'!$B$7:$R$2292,16,0)</f>
        <v>7.0462999999999996</v>
      </c>
      <c r="AA20" s="67">
        <f t="shared" si="11"/>
        <v>8</v>
      </c>
    </row>
    <row r="21" spans="1:27" x14ac:dyDescent="0.3">
      <c r="A21" s="63" t="s">
        <v>132</v>
      </c>
      <c r="B21" s="64">
        <f>VLOOKUP($A21,'Return Data'!$B$7:$R$2292,3,0)</f>
        <v>44535</v>
      </c>
      <c r="C21" s="65">
        <f>VLOOKUP($A21,'Return Data'!$B$7:$R$2292,4,0)</f>
        <v>2542.0589</v>
      </c>
      <c r="D21" s="65">
        <f>VLOOKUP($A21,'Return Data'!$B$7:$R$2292,5,0)</f>
        <v>3.2826</v>
      </c>
      <c r="E21" s="66">
        <f t="shared" si="0"/>
        <v>33</v>
      </c>
      <c r="F21" s="65">
        <f>VLOOKUP($A21,'Return Data'!$B$7:$R$2292,6,0)</f>
        <v>3.2799</v>
      </c>
      <c r="G21" s="66">
        <f t="shared" si="1"/>
        <v>34</v>
      </c>
      <c r="H21" s="65">
        <f>VLOOKUP($A21,'Return Data'!$B$7:$R$2292,7,0)</f>
        <v>3.3391999999999999</v>
      </c>
      <c r="I21" s="66">
        <f t="shared" si="2"/>
        <v>29</v>
      </c>
      <c r="J21" s="65">
        <f>VLOOKUP($A21,'Return Data'!$B$7:$R$2292,8,0)</f>
        <v>3.3717999999999999</v>
      </c>
      <c r="K21" s="66">
        <f t="shared" si="3"/>
        <v>29</v>
      </c>
      <c r="L21" s="65">
        <f>VLOOKUP($A21,'Return Data'!$B$7:$R$2292,9,0)</f>
        <v>3.5287000000000002</v>
      </c>
      <c r="M21" s="66">
        <f t="shared" si="4"/>
        <v>29</v>
      </c>
      <c r="N21" s="65">
        <f>VLOOKUP($A21,'Return Data'!$B$7:$R$2292,10,0)</f>
        <v>3.2780999999999998</v>
      </c>
      <c r="O21" s="66">
        <f t="shared" si="5"/>
        <v>29</v>
      </c>
      <c r="P21" s="65">
        <f>VLOOKUP($A21,'Return Data'!$B$7:$R$2292,11,0)</f>
        <v>3.3308</v>
      </c>
      <c r="Q21" s="66">
        <f t="shared" si="6"/>
        <v>28</v>
      </c>
      <c r="R21" s="65">
        <f>VLOOKUP($A21,'Return Data'!$B$7:$R$2292,12,0)</f>
        <v>3.3298000000000001</v>
      </c>
      <c r="S21" s="66">
        <f t="shared" si="7"/>
        <v>28</v>
      </c>
      <c r="T21" s="65">
        <f>VLOOKUP($A21,'Return Data'!$B$7:$R$2292,13,0)</f>
        <v>3.2677999999999998</v>
      </c>
      <c r="U21" s="66">
        <f t="shared" si="8"/>
        <v>28</v>
      </c>
      <c r="V21" s="65">
        <f>VLOOKUP($A21,'Return Data'!$B$7:$R$2292,17,0)</f>
        <v>3.7494999999999998</v>
      </c>
      <c r="W21" s="66">
        <f t="shared" si="9"/>
        <v>28</v>
      </c>
      <c r="X21" s="65">
        <f>VLOOKUP($A21,'Return Data'!$B$7:$R$2292,14,0)</f>
        <v>4.6706000000000003</v>
      </c>
      <c r="Y21" s="66">
        <f t="shared" si="10"/>
        <v>29</v>
      </c>
      <c r="Z21" s="65">
        <f>VLOOKUP($A21,'Return Data'!$B$7:$R$2292,16,0)</f>
        <v>6.9344000000000001</v>
      </c>
      <c r="AA21" s="67">
        <f t="shared" si="11"/>
        <v>27</v>
      </c>
    </row>
    <row r="22" spans="1:27" x14ac:dyDescent="0.3">
      <c r="A22" s="63" t="s">
        <v>133</v>
      </c>
      <c r="B22" s="64">
        <f>VLOOKUP($A22,'Return Data'!$B$7:$R$2292,3,0)</f>
        <v>44535</v>
      </c>
      <c r="C22" s="65">
        <f>VLOOKUP($A22,'Return Data'!$B$7:$R$2292,4,0)</f>
        <v>1623.2906</v>
      </c>
      <c r="D22" s="65">
        <f>VLOOKUP($A22,'Return Data'!$B$7:$R$2292,5,0)</f>
        <v>3.2383999999999999</v>
      </c>
      <c r="E22" s="66">
        <f t="shared" si="0"/>
        <v>36</v>
      </c>
      <c r="F22" s="65">
        <f>VLOOKUP($A22,'Return Data'!$B$7:$R$2292,6,0)</f>
        <v>3.3565</v>
      </c>
      <c r="G22" s="66">
        <f t="shared" si="1"/>
        <v>29</v>
      </c>
      <c r="H22" s="65">
        <f>VLOOKUP($A22,'Return Data'!$B$7:$R$2292,7,0)</f>
        <v>3.1968000000000001</v>
      </c>
      <c r="I22" s="66">
        <f t="shared" si="2"/>
        <v>38</v>
      </c>
      <c r="J22" s="65">
        <f>VLOOKUP($A22,'Return Data'!$B$7:$R$2292,8,0)</f>
        <v>3.1735000000000002</v>
      </c>
      <c r="K22" s="66">
        <f t="shared" si="3"/>
        <v>36</v>
      </c>
      <c r="L22" s="65">
        <f>VLOOKUP($A22,'Return Data'!$B$7:$R$2292,9,0)</f>
        <v>3.2427999999999999</v>
      </c>
      <c r="M22" s="66">
        <f t="shared" si="4"/>
        <v>40</v>
      </c>
      <c r="N22" s="65">
        <f>VLOOKUP($A22,'Return Data'!$B$7:$R$2292,10,0)</f>
        <v>3.1648999999999998</v>
      </c>
      <c r="O22" s="66">
        <f t="shared" si="5"/>
        <v>34</v>
      </c>
      <c r="P22" s="65">
        <f>VLOOKUP($A22,'Return Data'!$B$7:$R$2292,11,0)</f>
        <v>3.1080000000000001</v>
      </c>
      <c r="Q22" s="66">
        <f t="shared" si="6"/>
        <v>37</v>
      </c>
      <c r="R22" s="65">
        <f>VLOOKUP($A22,'Return Data'!$B$7:$R$2292,12,0)</f>
        <v>3.0708000000000002</v>
      </c>
      <c r="S22" s="66">
        <f t="shared" si="7"/>
        <v>36</v>
      </c>
      <c r="T22" s="65">
        <f>VLOOKUP($A22,'Return Data'!$B$7:$R$2292,13,0)</f>
        <v>2.9973999999999998</v>
      </c>
      <c r="U22" s="66">
        <f t="shared" si="8"/>
        <v>40</v>
      </c>
      <c r="V22" s="65">
        <f>VLOOKUP($A22,'Return Data'!$B$7:$R$2292,17,0)</f>
        <v>3.3109000000000002</v>
      </c>
      <c r="W22" s="66">
        <f t="shared" si="9"/>
        <v>37</v>
      </c>
      <c r="X22" s="65">
        <f>VLOOKUP($A22,'Return Data'!$B$7:$R$2292,14,0)</f>
        <v>4.2382</v>
      </c>
      <c r="Y22" s="66">
        <f t="shared" si="10"/>
        <v>35</v>
      </c>
      <c r="Z22" s="65">
        <f>VLOOKUP($A22,'Return Data'!$B$7:$R$2292,16,0)</f>
        <v>6.1872999999999996</v>
      </c>
      <c r="AA22" s="67">
        <f t="shared" si="11"/>
        <v>32</v>
      </c>
    </row>
    <row r="23" spans="1:27" x14ac:dyDescent="0.3">
      <c r="A23" s="63" t="s">
        <v>134</v>
      </c>
      <c r="B23" s="64">
        <f>VLOOKUP($A23,'Return Data'!$B$7:$R$2292,3,0)</f>
        <v>44535</v>
      </c>
      <c r="C23" s="65">
        <f>VLOOKUP($A23,'Return Data'!$B$7:$R$2292,4,0)</f>
        <v>2047.9188999999999</v>
      </c>
      <c r="D23" s="65">
        <f>VLOOKUP($A23,'Return Data'!$B$7:$R$2292,5,0)</f>
        <v>3.2065999999999999</v>
      </c>
      <c r="E23" s="66">
        <f t="shared" si="0"/>
        <v>38</v>
      </c>
      <c r="F23" s="65">
        <f>VLOOKUP($A23,'Return Data'!$B$7:$R$2292,6,0)</f>
        <v>3.2458</v>
      </c>
      <c r="G23" s="66">
        <f t="shared" si="1"/>
        <v>36</v>
      </c>
      <c r="H23" s="65">
        <f>VLOOKUP($A23,'Return Data'!$B$7:$R$2292,7,0)</f>
        <v>3.2829999999999999</v>
      </c>
      <c r="I23" s="66">
        <f t="shared" si="2"/>
        <v>34</v>
      </c>
      <c r="J23" s="65">
        <f>VLOOKUP($A23,'Return Data'!$B$7:$R$2292,8,0)</f>
        <v>3.1482999999999999</v>
      </c>
      <c r="K23" s="66">
        <f t="shared" si="3"/>
        <v>37</v>
      </c>
      <c r="L23" s="65">
        <f>VLOOKUP($A23,'Return Data'!$B$7:$R$2292,9,0)</f>
        <v>3.2869999999999999</v>
      </c>
      <c r="M23" s="66">
        <f t="shared" si="4"/>
        <v>36</v>
      </c>
      <c r="N23" s="65">
        <f>VLOOKUP($A23,'Return Data'!$B$7:$R$2292,10,0)</f>
        <v>3.0689000000000002</v>
      </c>
      <c r="O23" s="66">
        <f t="shared" si="5"/>
        <v>38</v>
      </c>
      <c r="P23" s="65">
        <f>VLOOKUP($A23,'Return Data'!$B$7:$R$2292,11,0)</f>
        <v>3.0831</v>
      </c>
      <c r="Q23" s="66">
        <f t="shared" si="6"/>
        <v>38</v>
      </c>
      <c r="R23" s="65">
        <f>VLOOKUP($A23,'Return Data'!$B$7:$R$2292,12,0)</f>
        <v>3.0529999999999999</v>
      </c>
      <c r="S23" s="66">
        <f t="shared" si="7"/>
        <v>38</v>
      </c>
      <c r="T23" s="65">
        <f>VLOOKUP($A23,'Return Data'!$B$7:$R$2292,13,0)</f>
        <v>3.2197</v>
      </c>
      <c r="U23" s="66">
        <f t="shared" si="8"/>
        <v>33</v>
      </c>
      <c r="V23" s="65">
        <f>VLOOKUP($A23,'Return Data'!$B$7:$R$2292,17,0)</f>
        <v>3.6707000000000001</v>
      </c>
      <c r="W23" s="66">
        <f t="shared" si="9"/>
        <v>29</v>
      </c>
      <c r="X23" s="65">
        <f>VLOOKUP($A23,'Return Data'!$B$7:$R$2292,14,0)</f>
        <v>4.7095000000000002</v>
      </c>
      <c r="Y23" s="66">
        <f t="shared" si="10"/>
        <v>28</v>
      </c>
      <c r="Z23" s="65">
        <f>VLOOKUP($A23,'Return Data'!$B$7:$R$2292,16,0)</f>
        <v>7.0190000000000001</v>
      </c>
      <c r="AA23" s="67">
        <f t="shared" si="11"/>
        <v>14</v>
      </c>
    </row>
    <row r="24" spans="1:27" x14ac:dyDescent="0.3">
      <c r="A24" s="63" t="s">
        <v>135</v>
      </c>
      <c r="B24" s="64">
        <f>VLOOKUP($A24,'Return Data'!$B$7:$R$2292,3,0)</f>
        <v>44529</v>
      </c>
      <c r="C24" s="65">
        <f>VLOOKUP($A24,'Return Data'!$B$7:$R$2292,4,0)</f>
        <v>2035.3382999999999</v>
      </c>
      <c r="D24" s="65">
        <f>VLOOKUP($A24,'Return Data'!$B$7:$R$2292,5,0)</f>
        <v>2.6955</v>
      </c>
      <c r="E24" s="66">
        <f t="shared" si="0"/>
        <v>42</v>
      </c>
      <c r="F24" s="65">
        <f>VLOOKUP($A24,'Return Data'!$B$7:$R$2292,6,0)</f>
        <v>2.6970999999999998</v>
      </c>
      <c r="G24" s="66">
        <f t="shared" si="1"/>
        <v>42</v>
      </c>
      <c r="H24" s="65">
        <f>VLOOKUP($A24,'Return Data'!$B$7:$R$2292,7,0)</f>
        <v>2.698</v>
      </c>
      <c r="I24" s="66">
        <f t="shared" si="2"/>
        <v>42</v>
      </c>
      <c r="J24" s="65">
        <f>VLOOKUP($A24,'Return Data'!$B$7:$R$2292,8,0)</f>
        <v>2.6029</v>
      </c>
      <c r="K24" s="66">
        <f t="shared" si="3"/>
        <v>42</v>
      </c>
      <c r="L24" s="65">
        <f>VLOOKUP($A24,'Return Data'!$B$7:$R$2292,9,0)</f>
        <v>3.0087999999999999</v>
      </c>
      <c r="M24" s="66">
        <f t="shared" si="4"/>
        <v>42</v>
      </c>
      <c r="N24" s="65">
        <f>VLOOKUP($A24,'Return Data'!$B$7:$R$2292,10,0)</f>
        <v>3.0423</v>
      </c>
      <c r="O24" s="66">
        <f t="shared" si="5"/>
        <v>40</v>
      </c>
      <c r="P24" s="65">
        <f>VLOOKUP($A24,'Return Data'!$B$7:$R$2292,11,0)</f>
        <v>2.9826999999999999</v>
      </c>
      <c r="Q24" s="66">
        <f t="shared" si="6"/>
        <v>41</v>
      </c>
      <c r="R24" s="65">
        <f>VLOOKUP($A24,'Return Data'!$B$7:$R$2292,12,0)</f>
        <v>2.9115000000000002</v>
      </c>
      <c r="S24" s="66">
        <f t="shared" si="7"/>
        <v>42</v>
      </c>
      <c r="T24" s="65">
        <f>VLOOKUP($A24,'Return Data'!$B$7:$R$2292,13,0)</f>
        <v>2.9159999999999999</v>
      </c>
      <c r="U24" s="66">
        <f t="shared" si="8"/>
        <v>42</v>
      </c>
      <c r="V24" s="65"/>
      <c r="W24" s="66"/>
      <c r="X24" s="65"/>
      <c r="Y24" s="66"/>
      <c r="Z24" s="65">
        <f>VLOOKUP($A24,'Return Data'!$B$7:$R$2292,16,0)</f>
        <v>3.2437</v>
      </c>
      <c r="AA24" s="67">
        <f t="shared" si="11"/>
        <v>42</v>
      </c>
    </row>
    <row r="25" spans="1:27" x14ac:dyDescent="0.3">
      <c r="A25" s="63" t="s">
        <v>136</v>
      </c>
      <c r="B25" s="64">
        <f>VLOOKUP($A25,'Return Data'!$B$7:$R$2292,3,0)</f>
        <v>44529</v>
      </c>
      <c r="C25" s="65">
        <f>VLOOKUP($A25,'Return Data'!$B$7:$R$2292,4,0)</f>
        <v>2047.1668999999999</v>
      </c>
      <c r="D25" s="65">
        <f>VLOOKUP($A25,'Return Data'!$B$7:$R$2292,5,0)</f>
        <v>3.2399</v>
      </c>
      <c r="E25" s="66">
        <f t="shared" si="0"/>
        <v>35</v>
      </c>
      <c r="F25" s="65">
        <f>VLOOKUP($A25,'Return Data'!$B$7:$R$2292,6,0)</f>
        <v>3.1602000000000001</v>
      </c>
      <c r="G25" s="66">
        <f t="shared" si="1"/>
        <v>38</v>
      </c>
      <c r="H25" s="65">
        <f>VLOOKUP($A25,'Return Data'!$B$7:$R$2292,7,0)</f>
        <v>3.2071999999999998</v>
      </c>
      <c r="I25" s="66">
        <f t="shared" si="2"/>
        <v>37</v>
      </c>
      <c r="J25" s="65">
        <f>VLOOKUP($A25,'Return Data'!$B$7:$R$2292,8,0)</f>
        <v>3.1318999999999999</v>
      </c>
      <c r="K25" s="66">
        <f t="shared" si="3"/>
        <v>39</v>
      </c>
      <c r="L25" s="65">
        <f>VLOOKUP($A25,'Return Data'!$B$7:$R$2292,9,0)</f>
        <v>3.2446000000000002</v>
      </c>
      <c r="M25" s="66">
        <f t="shared" si="4"/>
        <v>38</v>
      </c>
      <c r="N25" s="65">
        <f>VLOOKUP($A25,'Return Data'!$B$7:$R$2292,10,0)</f>
        <v>3.0634999999999999</v>
      </c>
      <c r="O25" s="66">
        <f t="shared" si="5"/>
        <v>39</v>
      </c>
      <c r="P25" s="65">
        <f>VLOOKUP($A25,'Return Data'!$B$7:$R$2292,11,0)</f>
        <v>3.0718999999999999</v>
      </c>
      <c r="Q25" s="66">
        <f t="shared" si="6"/>
        <v>39</v>
      </c>
      <c r="R25" s="65">
        <f>VLOOKUP($A25,'Return Data'!$B$7:$R$2292,12,0)</f>
        <v>3.0301999999999998</v>
      </c>
      <c r="S25" s="66">
        <f t="shared" si="7"/>
        <v>40</v>
      </c>
      <c r="T25" s="65">
        <f>VLOOKUP($A25,'Return Data'!$B$7:$R$2292,13,0)</f>
        <v>3.1941000000000002</v>
      </c>
      <c r="U25" s="66">
        <f t="shared" si="8"/>
        <v>35</v>
      </c>
      <c r="V25" s="65"/>
      <c r="W25" s="66"/>
      <c r="X25" s="65"/>
      <c r="Y25" s="66"/>
      <c r="Z25" s="65">
        <f>VLOOKUP($A25,'Return Data'!$B$7:$R$2292,16,0)</f>
        <v>3.5566</v>
      </c>
      <c r="AA25" s="67">
        <f t="shared" si="11"/>
        <v>41</v>
      </c>
    </row>
    <row r="26" spans="1:27" x14ac:dyDescent="0.3">
      <c r="A26" s="63" t="s">
        <v>137</v>
      </c>
      <c r="B26" s="64">
        <f>VLOOKUP($A26,'Return Data'!$B$7:$R$2292,3,0)</f>
        <v>44529</v>
      </c>
      <c r="C26" s="65">
        <f>VLOOKUP($A26,'Return Data'!$B$7:$R$2292,4,0)</f>
        <v>2047.2249999999999</v>
      </c>
      <c r="D26" s="65">
        <f>VLOOKUP($A26,'Return Data'!$B$7:$R$2292,5,0)</f>
        <v>3.1631</v>
      </c>
      <c r="E26" s="66">
        <f t="shared" si="0"/>
        <v>39</v>
      </c>
      <c r="F26" s="65">
        <f>VLOOKUP($A26,'Return Data'!$B$7:$R$2292,6,0)</f>
        <v>3.1059999999999999</v>
      </c>
      <c r="G26" s="66">
        <f t="shared" si="1"/>
        <v>40</v>
      </c>
      <c r="H26" s="65">
        <f>VLOOKUP($A26,'Return Data'!$B$7:$R$2292,7,0)</f>
        <v>3.1558999999999999</v>
      </c>
      <c r="I26" s="66">
        <f t="shared" si="2"/>
        <v>39</v>
      </c>
      <c r="J26" s="65">
        <f>VLOOKUP($A26,'Return Data'!$B$7:$R$2292,8,0)</f>
        <v>3.1454</v>
      </c>
      <c r="K26" s="66">
        <f t="shared" si="3"/>
        <v>38</v>
      </c>
      <c r="L26" s="65">
        <f>VLOOKUP($A26,'Return Data'!$B$7:$R$2292,9,0)</f>
        <v>3.246</v>
      </c>
      <c r="M26" s="66">
        <f t="shared" si="4"/>
        <v>37</v>
      </c>
      <c r="N26" s="65">
        <f>VLOOKUP($A26,'Return Data'!$B$7:$R$2292,10,0)</f>
        <v>3.0394999999999999</v>
      </c>
      <c r="O26" s="66">
        <f t="shared" si="5"/>
        <v>41</v>
      </c>
      <c r="P26" s="65">
        <f>VLOOKUP($A26,'Return Data'!$B$7:$R$2292,11,0)</f>
        <v>3.0701999999999998</v>
      </c>
      <c r="Q26" s="66">
        <f t="shared" si="6"/>
        <v>40</v>
      </c>
      <c r="R26" s="65">
        <f>VLOOKUP($A26,'Return Data'!$B$7:$R$2292,12,0)</f>
        <v>3.0326</v>
      </c>
      <c r="S26" s="66">
        <f t="shared" si="7"/>
        <v>39</v>
      </c>
      <c r="T26" s="65">
        <f>VLOOKUP($A26,'Return Data'!$B$7:$R$2292,13,0)</f>
        <v>3.1987000000000001</v>
      </c>
      <c r="U26" s="66">
        <f t="shared" si="8"/>
        <v>34</v>
      </c>
      <c r="V26" s="65"/>
      <c r="W26" s="66"/>
      <c r="X26" s="65"/>
      <c r="Y26" s="66"/>
      <c r="Z26" s="65">
        <f>VLOOKUP($A26,'Return Data'!$B$7:$R$2292,16,0)</f>
        <v>3.5592000000000001</v>
      </c>
      <c r="AA26" s="67">
        <f t="shared" si="11"/>
        <v>40</v>
      </c>
    </row>
    <row r="27" spans="1:27" x14ac:dyDescent="0.3">
      <c r="A27" s="63" t="s">
        <v>138</v>
      </c>
      <c r="B27" s="64">
        <f>VLOOKUP($A27,'Return Data'!$B$7:$R$2292,3,0)</f>
        <v>44529</v>
      </c>
      <c r="C27" s="65">
        <f>VLOOKUP($A27,'Return Data'!$B$7:$R$2292,4,0)</f>
        <v>2047.4042999999999</v>
      </c>
      <c r="D27" s="65">
        <f>VLOOKUP($A27,'Return Data'!$B$7:$R$2292,5,0)</f>
        <v>3.1147</v>
      </c>
      <c r="E27" s="66">
        <f t="shared" si="0"/>
        <v>40</v>
      </c>
      <c r="F27" s="65">
        <f>VLOOKUP($A27,'Return Data'!$B$7:$R$2292,6,0)</f>
        <v>3.0165999999999999</v>
      </c>
      <c r="G27" s="66">
        <f t="shared" si="1"/>
        <v>41</v>
      </c>
      <c r="H27" s="65">
        <f>VLOOKUP($A27,'Return Data'!$B$7:$R$2292,7,0)</f>
        <v>3.0739999999999998</v>
      </c>
      <c r="I27" s="66">
        <f t="shared" si="2"/>
        <v>41</v>
      </c>
      <c r="J27" s="65">
        <f>VLOOKUP($A27,'Return Data'!$B$7:$R$2292,8,0)</f>
        <v>3.0546000000000002</v>
      </c>
      <c r="K27" s="66">
        <f t="shared" si="3"/>
        <v>41</v>
      </c>
      <c r="L27" s="65">
        <f>VLOOKUP($A27,'Return Data'!$B$7:$R$2292,9,0)</f>
        <v>3.2431000000000001</v>
      </c>
      <c r="M27" s="66">
        <f t="shared" si="4"/>
        <v>39</v>
      </c>
      <c r="N27" s="65">
        <f>VLOOKUP($A27,'Return Data'!$B$7:$R$2292,10,0)</f>
        <v>3.1114000000000002</v>
      </c>
      <c r="O27" s="66">
        <f t="shared" si="5"/>
        <v>36</v>
      </c>
      <c r="P27" s="65">
        <f>VLOOKUP($A27,'Return Data'!$B$7:$R$2292,11,0)</f>
        <v>3.1301999999999999</v>
      </c>
      <c r="Q27" s="66">
        <f t="shared" si="6"/>
        <v>35</v>
      </c>
      <c r="R27" s="65">
        <f>VLOOKUP($A27,'Return Data'!$B$7:$R$2292,12,0)</f>
        <v>3.0678000000000001</v>
      </c>
      <c r="S27" s="66">
        <f t="shared" si="7"/>
        <v>37</v>
      </c>
      <c r="T27" s="65">
        <f>VLOOKUP($A27,'Return Data'!$B$7:$R$2292,13,0)</f>
        <v>3.2208000000000001</v>
      </c>
      <c r="U27" s="66">
        <f t="shared" si="8"/>
        <v>32</v>
      </c>
      <c r="V27" s="65"/>
      <c r="W27" s="66"/>
      <c r="X27" s="65"/>
      <c r="Y27" s="66"/>
      <c r="Z27" s="65">
        <f>VLOOKUP($A27,'Return Data'!$B$7:$R$2292,16,0)</f>
        <v>3.5621999999999998</v>
      </c>
      <c r="AA27" s="67">
        <f t="shared" si="11"/>
        <v>39</v>
      </c>
    </row>
    <row r="28" spans="1:27" x14ac:dyDescent="0.3">
      <c r="A28" s="63" t="s">
        <v>139</v>
      </c>
      <c r="B28" s="64">
        <f>VLOOKUP($A28,'Return Data'!$B$7:$R$2292,3,0)</f>
        <v>44535</v>
      </c>
      <c r="C28" s="65">
        <f>VLOOKUP($A28,'Return Data'!$B$7:$R$2292,4,0)</f>
        <v>2890.3245999999999</v>
      </c>
      <c r="D28" s="65">
        <f>VLOOKUP($A28,'Return Data'!$B$7:$R$2292,5,0)</f>
        <v>3.3569</v>
      </c>
      <c r="E28" s="66">
        <f t="shared" si="0"/>
        <v>28</v>
      </c>
      <c r="F28" s="65">
        <f>VLOOKUP($A28,'Return Data'!$B$7:$R$2292,6,0)</f>
        <v>3.3592</v>
      </c>
      <c r="G28" s="66">
        <f t="shared" si="1"/>
        <v>26</v>
      </c>
      <c r="H28" s="65">
        <f>VLOOKUP($A28,'Return Data'!$B$7:$R$2292,7,0)</f>
        <v>3.4403999999999999</v>
      </c>
      <c r="I28" s="66">
        <f t="shared" si="2"/>
        <v>21</v>
      </c>
      <c r="J28" s="65">
        <f>VLOOKUP($A28,'Return Data'!$B$7:$R$2292,8,0)</f>
        <v>3.4119000000000002</v>
      </c>
      <c r="K28" s="66">
        <f t="shared" si="3"/>
        <v>26</v>
      </c>
      <c r="L28" s="65">
        <f>VLOOKUP($A28,'Return Data'!$B$7:$R$2292,9,0)</f>
        <v>3.6787000000000001</v>
      </c>
      <c r="M28" s="66">
        <f t="shared" si="4"/>
        <v>16</v>
      </c>
      <c r="N28" s="65">
        <f>VLOOKUP($A28,'Return Data'!$B$7:$R$2292,10,0)</f>
        <v>3.3079999999999998</v>
      </c>
      <c r="O28" s="66">
        <f t="shared" si="5"/>
        <v>24</v>
      </c>
      <c r="P28" s="65">
        <f>VLOOKUP($A28,'Return Data'!$B$7:$R$2292,11,0)</f>
        <v>3.3683999999999998</v>
      </c>
      <c r="Q28" s="66">
        <f t="shared" si="6"/>
        <v>24</v>
      </c>
      <c r="R28" s="65">
        <f>VLOOKUP($A28,'Return Data'!$B$7:$R$2292,12,0)</f>
        <v>3.3546999999999998</v>
      </c>
      <c r="S28" s="66">
        <f t="shared" si="7"/>
        <v>25</v>
      </c>
      <c r="T28" s="65">
        <f>VLOOKUP($A28,'Return Data'!$B$7:$R$2292,13,0)</f>
        <v>3.3027000000000002</v>
      </c>
      <c r="U28" s="66">
        <f t="shared" si="8"/>
        <v>24</v>
      </c>
      <c r="V28" s="65">
        <f>VLOOKUP($A28,'Return Data'!$B$7:$R$2292,17,0)</f>
        <v>3.7982999999999998</v>
      </c>
      <c r="W28" s="66">
        <f t="shared" ref="W28:W49" si="12">RANK(V28,V$8:V$49,0)</f>
        <v>25</v>
      </c>
      <c r="X28" s="65">
        <f>VLOOKUP($A28,'Return Data'!$B$7:$R$2292,14,0)</f>
        <v>4.7575000000000003</v>
      </c>
      <c r="Y28" s="66">
        <f>RANK(X28,X$8:X$49,0)</f>
        <v>27</v>
      </c>
      <c r="Z28" s="65">
        <f>VLOOKUP($A28,'Return Data'!$B$7:$R$2292,16,0)</f>
        <v>7.0003000000000002</v>
      </c>
      <c r="AA28" s="67">
        <f t="shared" si="11"/>
        <v>18</v>
      </c>
    </row>
    <row r="29" spans="1:27" x14ac:dyDescent="0.3">
      <c r="A29" s="63" t="s">
        <v>140</v>
      </c>
      <c r="B29" s="64">
        <f>VLOOKUP($A29,'Return Data'!$B$7:$R$2292,3,0)</f>
        <v>44535</v>
      </c>
      <c r="C29" s="65">
        <f>VLOOKUP($A29,'Return Data'!$B$7:$R$2292,4,0)</f>
        <v>1103.1352999999999</v>
      </c>
      <c r="D29" s="65">
        <f>VLOOKUP($A29,'Return Data'!$B$7:$R$2292,5,0)</f>
        <v>3.3222999999999998</v>
      </c>
      <c r="E29" s="66">
        <f t="shared" si="0"/>
        <v>30</v>
      </c>
      <c r="F29" s="65">
        <f>VLOOKUP($A29,'Return Data'!$B$7:$R$2292,6,0)</f>
        <v>3.3571</v>
      </c>
      <c r="G29" s="66">
        <f t="shared" si="1"/>
        <v>27</v>
      </c>
      <c r="H29" s="65">
        <f>VLOOKUP($A29,'Return Data'!$B$7:$R$2292,7,0)</f>
        <v>3.2757999999999998</v>
      </c>
      <c r="I29" s="66">
        <f t="shared" si="2"/>
        <v>35</v>
      </c>
      <c r="J29" s="65">
        <f>VLOOKUP($A29,'Return Data'!$B$7:$R$2292,8,0)</f>
        <v>3.2145999999999999</v>
      </c>
      <c r="K29" s="66">
        <f t="shared" si="3"/>
        <v>35</v>
      </c>
      <c r="L29" s="65">
        <f>VLOOKUP($A29,'Return Data'!$B$7:$R$2292,9,0)</f>
        <v>3.3060999999999998</v>
      </c>
      <c r="M29" s="66">
        <f t="shared" si="4"/>
        <v>35</v>
      </c>
      <c r="N29" s="65">
        <f>VLOOKUP($A29,'Return Data'!$B$7:$R$2292,10,0)</f>
        <v>3.1575000000000002</v>
      </c>
      <c r="O29" s="66">
        <f t="shared" si="5"/>
        <v>35</v>
      </c>
      <c r="P29" s="65">
        <f>VLOOKUP($A29,'Return Data'!$B$7:$R$2292,11,0)</f>
        <v>3.1549999999999998</v>
      </c>
      <c r="Q29" s="66">
        <f t="shared" si="6"/>
        <v>34</v>
      </c>
      <c r="R29" s="65">
        <f>VLOOKUP($A29,'Return Data'!$B$7:$R$2292,12,0)</f>
        <v>3.1429999999999998</v>
      </c>
      <c r="S29" s="66">
        <f t="shared" si="7"/>
        <v>34</v>
      </c>
      <c r="T29" s="65">
        <f>VLOOKUP($A29,'Return Data'!$B$7:$R$2292,13,0)</f>
        <v>3.1074999999999999</v>
      </c>
      <c r="U29" s="66">
        <f t="shared" si="8"/>
        <v>38</v>
      </c>
      <c r="V29" s="65">
        <f>VLOOKUP($A29,'Return Data'!$B$7:$R$2292,17,0)</f>
        <v>3.274</v>
      </c>
      <c r="W29" s="66">
        <f t="shared" si="12"/>
        <v>38</v>
      </c>
      <c r="X29" s="65"/>
      <c r="Y29" s="66"/>
      <c r="Z29" s="65">
        <f>VLOOKUP($A29,'Return Data'!$B$7:$R$2292,16,0)</f>
        <v>3.8153000000000001</v>
      </c>
      <c r="AA29" s="67">
        <f t="shared" si="11"/>
        <v>38</v>
      </c>
    </row>
    <row r="30" spans="1:27" x14ac:dyDescent="0.3">
      <c r="A30" s="63" t="s">
        <v>141</v>
      </c>
      <c r="B30" s="64">
        <f>VLOOKUP($A30,'Return Data'!$B$7:$R$2292,3,0)</f>
        <v>44535</v>
      </c>
      <c r="C30" s="65">
        <f>VLOOKUP($A30,'Return Data'!$B$7:$R$2292,4,0)</f>
        <v>57.545699999999997</v>
      </c>
      <c r="D30" s="65">
        <f>VLOOKUP($A30,'Return Data'!$B$7:$R$2292,5,0)</f>
        <v>3.4889000000000001</v>
      </c>
      <c r="E30" s="66">
        <f t="shared" si="0"/>
        <v>5</v>
      </c>
      <c r="F30" s="65">
        <f>VLOOKUP($A30,'Return Data'!$B$7:$R$2292,6,0)</f>
        <v>3.5106999999999999</v>
      </c>
      <c r="G30" s="66">
        <f t="shared" si="1"/>
        <v>9</v>
      </c>
      <c r="H30" s="65">
        <f>VLOOKUP($A30,'Return Data'!$B$7:$R$2292,7,0)</f>
        <v>3.4998999999999998</v>
      </c>
      <c r="I30" s="66">
        <f t="shared" si="2"/>
        <v>12</v>
      </c>
      <c r="J30" s="65">
        <f>VLOOKUP($A30,'Return Data'!$B$7:$R$2292,8,0)</f>
        <v>3.5249999999999999</v>
      </c>
      <c r="K30" s="66">
        <f t="shared" si="3"/>
        <v>8</v>
      </c>
      <c r="L30" s="65">
        <f>VLOOKUP($A30,'Return Data'!$B$7:$R$2292,9,0)</f>
        <v>3.7069999999999999</v>
      </c>
      <c r="M30" s="66">
        <f t="shared" si="4"/>
        <v>12</v>
      </c>
      <c r="N30" s="65">
        <f>VLOOKUP($A30,'Return Data'!$B$7:$R$2292,10,0)</f>
        <v>3.3765999999999998</v>
      </c>
      <c r="O30" s="66">
        <f t="shared" si="5"/>
        <v>4</v>
      </c>
      <c r="P30" s="65">
        <f>VLOOKUP($A30,'Return Data'!$B$7:$R$2292,11,0)</f>
        <v>3.4093</v>
      </c>
      <c r="Q30" s="66">
        <f t="shared" si="6"/>
        <v>7</v>
      </c>
      <c r="R30" s="65">
        <f>VLOOKUP($A30,'Return Data'!$B$7:$R$2292,12,0)</f>
        <v>3.4182000000000001</v>
      </c>
      <c r="S30" s="66">
        <f t="shared" si="7"/>
        <v>8</v>
      </c>
      <c r="T30" s="65">
        <f>VLOOKUP($A30,'Return Data'!$B$7:$R$2292,13,0)</f>
        <v>3.3610000000000002</v>
      </c>
      <c r="U30" s="66">
        <f t="shared" si="8"/>
        <v>11</v>
      </c>
      <c r="V30" s="65">
        <f>VLOOKUP($A30,'Return Data'!$B$7:$R$2292,17,0)</f>
        <v>3.7753000000000001</v>
      </c>
      <c r="W30" s="66">
        <f t="shared" si="12"/>
        <v>27</v>
      </c>
      <c r="X30" s="65">
        <f>VLOOKUP($A30,'Return Data'!$B$7:$R$2292,14,0)</f>
        <v>4.7916999999999996</v>
      </c>
      <c r="Y30" s="66">
        <f t="shared" ref="Y30:Y35" si="13">RANK(X30,X$8:X$49,0)</f>
        <v>24</v>
      </c>
      <c r="Z30" s="65">
        <f>VLOOKUP($A30,'Return Data'!$B$7:$R$2292,16,0)</f>
        <v>7.0486000000000004</v>
      </c>
      <c r="AA30" s="67">
        <f t="shared" si="11"/>
        <v>7</v>
      </c>
    </row>
    <row r="31" spans="1:27" x14ac:dyDescent="0.3">
      <c r="A31" s="63" t="s">
        <v>142</v>
      </c>
      <c r="B31" s="64">
        <f>VLOOKUP($A31,'Return Data'!$B$7:$R$2292,3,0)</f>
        <v>44535</v>
      </c>
      <c r="C31" s="65">
        <f>VLOOKUP($A31,'Return Data'!$B$7:$R$2292,4,0)</f>
        <v>4254.2444999999998</v>
      </c>
      <c r="D31" s="65">
        <f>VLOOKUP($A31,'Return Data'!$B$7:$R$2292,5,0)</f>
        <v>3.4367999999999999</v>
      </c>
      <c r="E31" s="66">
        <f t="shared" si="0"/>
        <v>15</v>
      </c>
      <c r="F31" s="65">
        <f>VLOOKUP($A31,'Return Data'!$B$7:$R$2292,6,0)</f>
        <v>3.4417</v>
      </c>
      <c r="G31" s="66">
        <f t="shared" si="1"/>
        <v>18</v>
      </c>
      <c r="H31" s="65">
        <f>VLOOKUP($A31,'Return Data'!$B$7:$R$2292,7,0)</f>
        <v>3.4335</v>
      </c>
      <c r="I31" s="66">
        <f t="shared" si="2"/>
        <v>23</v>
      </c>
      <c r="J31" s="65">
        <f>VLOOKUP($A31,'Return Data'!$B$7:$R$2292,8,0)</f>
        <v>3.4643000000000002</v>
      </c>
      <c r="K31" s="66">
        <f t="shared" si="3"/>
        <v>20</v>
      </c>
      <c r="L31" s="65">
        <f>VLOOKUP($A31,'Return Data'!$B$7:$R$2292,9,0)</f>
        <v>3.7378999999999998</v>
      </c>
      <c r="M31" s="66">
        <f t="shared" si="4"/>
        <v>7</v>
      </c>
      <c r="N31" s="65">
        <f>VLOOKUP($A31,'Return Data'!$B$7:$R$2292,10,0)</f>
        <v>3.3151999999999999</v>
      </c>
      <c r="O31" s="66">
        <f t="shared" si="5"/>
        <v>19</v>
      </c>
      <c r="P31" s="65">
        <f>VLOOKUP($A31,'Return Data'!$B$7:$R$2292,11,0)</f>
        <v>3.3822000000000001</v>
      </c>
      <c r="Q31" s="66">
        <f t="shared" si="6"/>
        <v>17</v>
      </c>
      <c r="R31" s="65">
        <f>VLOOKUP($A31,'Return Data'!$B$7:$R$2292,12,0)</f>
        <v>3.3904000000000001</v>
      </c>
      <c r="S31" s="66">
        <f t="shared" si="7"/>
        <v>18</v>
      </c>
      <c r="T31" s="65">
        <f>VLOOKUP($A31,'Return Data'!$B$7:$R$2292,13,0)</f>
        <v>3.3105000000000002</v>
      </c>
      <c r="U31" s="66">
        <f t="shared" si="8"/>
        <v>23</v>
      </c>
      <c r="V31" s="65">
        <f>VLOOKUP($A31,'Return Data'!$B$7:$R$2292,17,0)</f>
        <v>3.8250999999999999</v>
      </c>
      <c r="W31" s="66">
        <f t="shared" si="12"/>
        <v>22</v>
      </c>
      <c r="X31" s="65">
        <f>VLOOKUP($A31,'Return Data'!$B$7:$R$2292,14,0)</f>
        <v>4.7721</v>
      </c>
      <c r="Y31" s="66">
        <f t="shared" si="13"/>
        <v>25</v>
      </c>
      <c r="Z31" s="65">
        <f>VLOOKUP($A31,'Return Data'!$B$7:$R$2292,16,0)</f>
        <v>6.9710999999999999</v>
      </c>
      <c r="AA31" s="67">
        <f t="shared" si="11"/>
        <v>24</v>
      </c>
    </row>
    <row r="32" spans="1:27" x14ac:dyDescent="0.3">
      <c r="A32" s="63" t="s">
        <v>143</v>
      </c>
      <c r="B32" s="64">
        <f>VLOOKUP($A32,'Return Data'!$B$7:$R$2292,3,0)</f>
        <v>44535</v>
      </c>
      <c r="C32" s="65">
        <f>VLOOKUP($A32,'Return Data'!$B$7:$R$2292,4,0)</f>
        <v>2882.2064</v>
      </c>
      <c r="D32" s="65">
        <f>VLOOKUP($A32,'Return Data'!$B$7:$R$2292,5,0)</f>
        <v>3.3689</v>
      </c>
      <c r="E32" s="66">
        <f t="shared" si="0"/>
        <v>24</v>
      </c>
      <c r="F32" s="65">
        <f>VLOOKUP($A32,'Return Data'!$B$7:$R$2292,6,0)</f>
        <v>3.3441999999999998</v>
      </c>
      <c r="G32" s="66">
        <f t="shared" si="1"/>
        <v>30</v>
      </c>
      <c r="H32" s="65">
        <f>VLOOKUP($A32,'Return Data'!$B$7:$R$2292,7,0)</f>
        <v>3.3593999999999999</v>
      </c>
      <c r="I32" s="66">
        <f t="shared" si="2"/>
        <v>26</v>
      </c>
      <c r="J32" s="65">
        <f>VLOOKUP($A32,'Return Data'!$B$7:$R$2292,8,0)</f>
        <v>3.3988999999999998</v>
      </c>
      <c r="K32" s="66">
        <f t="shared" si="3"/>
        <v>27</v>
      </c>
      <c r="L32" s="65">
        <f>VLOOKUP($A32,'Return Data'!$B$7:$R$2292,9,0)</f>
        <v>3.5808</v>
      </c>
      <c r="M32" s="66">
        <f t="shared" si="4"/>
        <v>27</v>
      </c>
      <c r="N32" s="65">
        <f>VLOOKUP($A32,'Return Data'!$B$7:$R$2292,10,0)</f>
        <v>3.2896000000000001</v>
      </c>
      <c r="O32" s="66">
        <f t="shared" si="5"/>
        <v>28</v>
      </c>
      <c r="P32" s="65">
        <f>VLOOKUP($A32,'Return Data'!$B$7:$R$2292,11,0)</f>
        <v>3.3189000000000002</v>
      </c>
      <c r="Q32" s="66">
        <f t="shared" si="6"/>
        <v>29</v>
      </c>
      <c r="R32" s="65">
        <f>VLOOKUP($A32,'Return Data'!$B$7:$R$2292,12,0)</f>
        <v>3.3180999999999998</v>
      </c>
      <c r="S32" s="66">
        <f t="shared" si="7"/>
        <v>29</v>
      </c>
      <c r="T32" s="65">
        <f>VLOOKUP($A32,'Return Data'!$B$7:$R$2292,13,0)</f>
        <v>3.2648000000000001</v>
      </c>
      <c r="U32" s="66">
        <f t="shared" si="8"/>
        <v>29</v>
      </c>
      <c r="V32" s="65">
        <f>VLOOKUP($A32,'Return Data'!$B$7:$R$2292,17,0)</f>
        <v>3.8378000000000001</v>
      </c>
      <c r="W32" s="66">
        <f t="shared" si="12"/>
        <v>21</v>
      </c>
      <c r="X32" s="65">
        <f>VLOOKUP($A32,'Return Data'!$B$7:$R$2292,14,0)</f>
        <v>4.7972999999999999</v>
      </c>
      <c r="Y32" s="66">
        <f t="shared" si="13"/>
        <v>22</v>
      </c>
      <c r="Z32" s="65">
        <f>VLOOKUP($A32,'Return Data'!$B$7:$R$2292,16,0)</f>
        <v>6.9932999999999996</v>
      </c>
      <c r="AA32" s="67">
        <f t="shared" si="11"/>
        <v>22</v>
      </c>
    </row>
    <row r="33" spans="1:27" x14ac:dyDescent="0.3">
      <c r="A33" s="63" t="s">
        <v>144</v>
      </c>
      <c r="B33" s="64">
        <f>VLOOKUP($A33,'Return Data'!$B$7:$R$2292,3,0)</f>
        <v>44535</v>
      </c>
      <c r="C33" s="65">
        <f>VLOOKUP($A33,'Return Data'!$B$7:$R$2292,4,0)</f>
        <v>3823.0405999999998</v>
      </c>
      <c r="D33" s="65">
        <f>VLOOKUP($A33,'Return Data'!$B$7:$R$2292,5,0)</f>
        <v>3.4592999999999998</v>
      </c>
      <c r="E33" s="66">
        <f t="shared" si="0"/>
        <v>9</v>
      </c>
      <c r="F33" s="65">
        <f>VLOOKUP($A33,'Return Data'!$B$7:$R$2292,6,0)</f>
        <v>3.5049000000000001</v>
      </c>
      <c r="G33" s="66">
        <f t="shared" si="1"/>
        <v>10</v>
      </c>
      <c r="H33" s="65">
        <f>VLOOKUP($A33,'Return Data'!$B$7:$R$2292,7,0)</f>
        <v>3.4754</v>
      </c>
      <c r="I33" s="66">
        <f t="shared" si="2"/>
        <v>16</v>
      </c>
      <c r="J33" s="65">
        <f>VLOOKUP($A33,'Return Data'!$B$7:$R$2292,8,0)</f>
        <v>3.4849000000000001</v>
      </c>
      <c r="K33" s="66">
        <f t="shared" si="3"/>
        <v>17</v>
      </c>
      <c r="L33" s="65">
        <f>VLOOKUP($A33,'Return Data'!$B$7:$R$2292,9,0)</f>
        <v>3.6621000000000001</v>
      </c>
      <c r="M33" s="66">
        <f t="shared" si="4"/>
        <v>18</v>
      </c>
      <c r="N33" s="65">
        <f>VLOOKUP($A33,'Return Data'!$B$7:$R$2292,10,0)</f>
        <v>3.3216999999999999</v>
      </c>
      <c r="O33" s="66">
        <f t="shared" si="5"/>
        <v>15</v>
      </c>
      <c r="P33" s="65">
        <f>VLOOKUP($A33,'Return Data'!$B$7:$R$2292,11,0)</f>
        <v>3.4003000000000001</v>
      </c>
      <c r="Q33" s="66">
        <f t="shared" si="6"/>
        <v>12</v>
      </c>
      <c r="R33" s="65">
        <f>VLOOKUP($A33,'Return Data'!$B$7:$R$2292,12,0)</f>
        <v>3.4030999999999998</v>
      </c>
      <c r="S33" s="66">
        <f t="shared" si="7"/>
        <v>11</v>
      </c>
      <c r="T33" s="65">
        <f>VLOOKUP($A33,'Return Data'!$B$7:$R$2292,13,0)</f>
        <v>3.3731</v>
      </c>
      <c r="U33" s="66">
        <f t="shared" si="8"/>
        <v>9</v>
      </c>
      <c r="V33" s="65">
        <f>VLOOKUP($A33,'Return Data'!$B$7:$R$2292,17,0)</f>
        <v>3.9674999999999998</v>
      </c>
      <c r="W33" s="66">
        <f t="shared" si="12"/>
        <v>4</v>
      </c>
      <c r="X33" s="65">
        <f>VLOOKUP($A33,'Return Data'!$B$7:$R$2292,14,0)</f>
        <v>4.9066999999999998</v>
      </c>
      <c r="Y33" s="66">
        <f t="shared" si="13"/>
        <v>9</v>
      </c>
      <c r="Z33" s="65">
        <f>VLOOKUP($A33,'Return Data'!$B$7:$R$2292,16,0)</f>
        <v>7.0223000000000004</v>
      </c>
      <c r="AA33" s="67">
        <f t="shared" si="11"/>
        <v>12</v>
      </c>
    </row>
    <row r="34" spans="1:27" x14ac:dyDescent="0.3">
      <c r="A34" s="63" t="s">
        <v>436</v>
      </c>
      <c r="B34" s="64">
        <f>VLOOKUP($A34,'Return Data'!$B$7:$R$2292,3,0)</f>
        <v>44535</v>
      </c>
      <c r="C34" s="65">
        <f>VLOOKUP($A34,'Return Data'!$B$7:$R$2292,4,0)</f>
        <v>1368.2188000000001</v>
      </c>
      <c r="D34" s="65">
        <f>VLOOKUP($A34,'Return Data'!$B$7:$R$2292,5,0)</f>
        <v>3.4737</v>
      </c>
      <c r="E34" s="66">
        <f t="shared" si="0"/>
        <v>7</v>
      </c>
      <c r="F34" s="65">
        <f>VLOOKUP($A34,'Return Data'!$B$7:$R$2292,6,0)</f>
        <v>3.4699</v>
      </c>
      <c r="G34" s="66">
        <f t="shared" si="1"/>
        <v>13</v>
      </c>
      <c r="H34" s="65">
        <f>VLOOKUP($A34,'Return Data'!$B$7:$R$2292,7,0)</f>
        <v>3.4832999999999998</v>
      </c>
      <c r="I34" s="66">
        <f t="shared" si="2"/>
        <v>15</v>
      </c>
      <c r="J34" s="65">
        <f>VLOOKUP($A34,'Return Data'!$B$7:$R$2292,8,0)</f>
        <v>3.4609999999999999</v>
      </c>
      <c r="K34" s="66">
        <f t="shared" si="3"/>
        <v>21</v>
      </c>
      <c r="L34" s="65">
        <f>VLOOKUP($A34,'Return Data'!$B$7:$R$2292,9,0)</f>
        <v>3.6593</v>
      </c>
      <c r="M34" s="66">
        <f t="shared" si="4"/>
        <v>19</v>
      </c>
      <c r="N34" s="65">
        <f>VLOOKUP($A34,'Return Data'!$B$7:$R$2292,10,0)</f>
        <v>3.3128000000000002</v>
      </c>
      <c r="O34" s="66">
        <f t="shared" si="5"/>
        <v>23</v>
      </c>
      <c r="P34" s="65">
        <f>VLOOKUP($A34,'Return Data'!$B$7:$R$2292,11,0)</f>
        <v>3.4049999999999998</v>
      </c>
      <c r="Q34" s="66">
        <f t="shared" si="6"/>
        <v>9</v>
      </c>
      <c r="R34" s="65">
        <f>VLOOKUP($A34,'Return Data'!$B$7:$R$2292,12,0)</f>
        <v>3.4355000000000002</v>
      </c>
      <c r="S34" s="66">
        <f t="shared" si="7"/>
        <v>6</v>
      </c>
      <c r="T34" s="65">
        <f>VLOOKUP($A34,'Return Data'!$B$7:$R$2292,13,0)</f>
        <v>3.387</v>
      </c>
      <c r="U34" s="66">
        <f t="shared" si="8"/>
        <v>7</v>
      </c>
      <c r="V34" s="65">
        <f>VLOOKUP($A34,'Return Data'!$B$7:$R$2292,17,0)</f>
        <v>3.9634</v>
      </c>
      <c r="W34" s="66">
        <f t="shared" si="12"/>
        <v>5</v>
      </c>
      <c r="X34" s="65">
        <f>VLOOKUP($A34,'Return Data'!$B$7:$R$2292,14,0)</f>
        <v>4.9695999999999998</v>
      </c>
      <c r="Y34" s="66">
        <f t="shared" si="13"/>
        <v>5</v>
      </c>
      <c r="Z34" s="65">
        <f>VLOOKUP($A34,'Return Data'!$B$7:$R$2292,16,0)</f>
        <v>5.9465000000000003</v>
      </c>
      <c r="AA34" s="67">
        <f t="shared" si="11"/>
        <v>33</v>
      </c>
    </row>
    <row r="35" spans="1:27" x14ac:dyDescent="0.3">
      <c r="A35" s="63" t="s">
        <v>146</v>
      </c>
      <c r="B35" s="64">
        <f>VLOOKUP($A35,'Return Data'!$B$7:$R$2292,3,0)</f>
        <v>44535</v>
      </c>
      <c r="C35" s="65">
        <f>VLOOKUP($A35,'Return Data'!$B$7:$R$2292,4,0)</f>
        <v>2221.5893999999998</v>
      </c>
      <c r="D35" s="65">
        <f>VLOOKUP($A35,'Return Data'!$B$7:$R$2292,5,0)</f>
        <v>3.4245999999999999</v>
      </c>
      <c r="E35" s="66">
        <f t="shared" si="0"/>
        <v>17</v>
      </c>
      <c r="F35" s="65">
        <f>VLOOKUP($A35,'Return Data'!$B$7:$R$2292,6,0)</f>
        <v>3.4544999999999999</v>
      </c>
      <c r="G35" s="66">
        <f t="shared" si="1"/>
        <v>16</v>
      </c>
      <c r="H35" s="65">
        <f>VLOOKUP($A35,'Return Data'!$B$7:$R$2292,7,0)</f>
        <v>3.5082</v>
      </c>
      <c r="I35" s="66">
        <f t="shared" si="2"/>
        <v>11</v>
      </c>
      <c r="J35" s="65">
        <f>VLOOKUP($A35,'Return Data'!$B$7:$R$2292,8,0)</f>
        <v>3.5065</v>
      </c>
      <c r="K35" s="66">
        <f t="shared" si="3"/>
        <v>13</v>
      </c>
      <c r="L35" s="65">
        <f>VLOOKUP($A35,'Return Data'!$B$7:$R$2292,9,0)</f>
        <v>3.6187</v>
      </c>
      <c r="M35" s="66">
        <f t="shared" si="4"/>
        <v>23</v>
      </c>
      <c r="N35" s="65">
        <f>VLOOKUP($A35,'Return Data'!$B$7:$R$2292,10,0)</f>
        <v>3.3208000000000002</v>
      </c>
      <c r="O35" s="66">
        <f t="shared" si="5"/>
        <v>18</v>
      </c>
      <c r="P35" s="65">
        <f>VLOOKUP($A35,'Return Data'!$B$7:$R$2292,11,0)</f>
        <v>3.3912</v>
      </c>
      <c r="Q35" s="66">
        <f t="shared" si="6"/>
        <v>15</v>
      </c>
      <c r="R35" s="65">
        <f>VLOOKUP($A35,'Return Data'!$B$7:$R$2292,12,0)</f>
        <v>3.4134000000000002</v>
      </c>
      <c r="S35" s="66">
        <f t="shared" si="7"/>
        <v>10</v>
      </c>
      <c r="T35" s="65">
        <f>VLOOKUP($A35,'Return Data'!$B$7:$R$2292,13,0)</f>
        <v>3.3894000000000002</v>
      </c>
      <c r="U35" s="66">
        <f t="shared" si="8"/>
        <v>5</v>
      </c>
      <c r="V35" s="65">
        <f>VLOOKUP($A35,'Return Data'!$B$7:$R$2292,17,0)</f>
        <v>3.9058000000000002</v>
      </c>
      <c r="W35" s="66">
        <f t="shared" si="12"/>
        <v>14</v>
      </c>
      <c r="X35" s="65">
        <f>VLOOKUP($A35,'Return Data'!$B$7:$R$2292,14,0)</f>
        <v>4.8598999999999997</v>
      </c>
      <c r="Y35" s="66">
        <f t="shared" si="13"/>
        <v>17</v>
      </c>
      <c r="Z35" s="65">
        <f>VLOOKUP($A35,'Return Data'!$B$7:$R$2292,16,0)</f>
        <v>6.8207000000000004</v>
      </c>
      <c r="AA35" s="67">
        <f t="shared" si="11"/>
        <v>30</v>
      </c>
    </row>
    <row r="36" spans="1:27" x14ac:dyDescent="0.3">
      <c r="A36" s="63" t="s">
        <v>147</v>
      </c>
      <c r="B36" s="64">
        <f>VLOOKUP($A36,'Return Data'!$B$7:$R$2292,3,0)</f>
        <v>44535</v>
      </c>
      <c r="C36" s="65">
        <f>VLOOKUP($A36,'Return Data'!$B$7:$R$2292,4,0)</f>
        <v>11.2698</v>
      </c>
      <c r="D36" s="65">
        <f>VLOOKUP($A36,'Return Data'!$B$7:$R$2292,5,0)</f>
        <v>3.0773000000000001</v>
      </c>
      <c r="E36" s="66">
        <f t="shared" si="0"/>
        <v>41</v>
      </c>
      <c r="F36" s="65">
        <f>VLOOKUP($A36,'Return Data'!$B$7:$R$2292,6,0)</f>
        <v>3.1316000000000002</v>
      </c>
      <c r="G36" s="66">
        <f t="shared" si="1"/>
        <v>39</v>
      </c>
      <c r="H36" s="65">
        <f>VLOOKUP($A36,'Return Data'!$B$7:$R$2292,7,0)</f>
        <v>3.2408000000000001</v>
      </c>
      <c r="I36" s="66">
        <f t="shared" si="2"/>
        <v>36</v>
      </c>
      <c r="J36" s="65">
        <f>VLOOKUP($A36,'Return Data'!$B$7:$R$2292,8,0)</f>
        <v>3.266</v>
      </c>
      <c r="K36" s="66">
        <f t="shared" si="3"/>
        <v>34</v>
      </c>
      <c r="L36" s="65">
        <f>VLOOKUP($A36,'Return Data'!$B$7:$R$2292,9,0)</f>
        <v>3.4719000000000002</v>
      </c>
      <c r="M36" s="66">
        <f t="shared" si="4"/>
        <v>30</v>
      </c>
      <c r="N36" s="65">
        <f>VLOOKUP($A36,'Return Data'!$B$7:$R$2292,10,0)</f>
        <v>3.0735000000000001</v>
      </c>
      <c r="O36" s="66">
        <f t="shared" si="5"/>
        <v>37</v>
      </c>
      <c r="P36" s="65">
        <f>VLOOKUP($A36,'Return Data'!$B$7:$R$2292,11,0)</f>
        <v>3.1271</v>
      </c>
      <c r="Q36" s="66">
        <f t="shared" si="6"/>
        <v>36</v>
      </c>
      <c r="R36" s="65">
        <f>VLOOKUP($A36,'Return Data'!$B$7:$R$2292,12,0)</f>
        <v>3.0973999999999999</v>
      </c>
      <c r="S36" s="66">
        <f t="shared" si="7"/>
        <v>35</v>
      </c>
      <c r="T36" s="65">
        <f>VLOOKUP($A36,'Return Data'!$B$7:$R$2292,13,0)</f>
        <v>3.0562</v>
      </c>
      <c r="U36" s="66">
        <f t="shared" si="8"/>
        <v>39</v>
      </c>
      <c r="V36" s="65">
        <f>VLOOKUP($A36,'Return Data'!$B$7:$R$2292,17,0)</f>
        <v>3.3494000000000002</v>
      </c>
      <c r="W36" s="66">
        <f t="shared" si="12"/>
        <v>36</v>
      </c>
      <c r="X36" s="65"/>
      <c r="Y36" s="66"/>
      <c r="Z36" s="65">
        <f>VLOOKUP($A36,'Return Data'!$B$7:$R$2292,16,0)</f>
        <v>4.1150000000000002</v>
      </c>
      <c r="AA36" s="67">
        <f t="shared" si="11"/>
        <v>37</v>
      </c>
    </row>
    <row r="37" spans="1:27" x14ac:dyDescent="0.3">
      <c r="A37" s="63" t="s">
        <v>2015</v>
      </c>
      <c r="B37" s="64">
        <f>VLOOKUP($A37,'Return Data'!$B$7:$R$2292,3,0)</f>
        <v>44535</v>
      </c>
      <c r="C37" s="65">
        <f>VLOOKUP($A37,'Return Data'!$B$7:$R$2292,4,0)</f>
        <v>2302.0621000000001</v>
      </c>
      <c r="D37" s="65">
        <f>VLOOKUP($A37,'Return Data'!$B$7:$R$2292,5,0)</f>
        <v>3.9996</v>
      </c>
      <c r="E37" s="66">
        <f t="shared" si="0"/>
        <v>1</v>
      </c>
      <c r="F37" s="65">
        <f>VLOOKUP($A37,'Return Data'!$B$7:$R$2292,6,0)</f>
        <v>4.0159000000000002</v>
      </c>
      <c r="G37" s="66">
        <f t="shared" si="1"/>
        <v>2</v>
      </c>
      <c r="H37" s="65">
        <f>VLOOKUP($A37,'Return Data'!$B$7:$R$2292,7,0)</f>
        <v>4.0608000000000004</v>
      </c>
      <c r="I37" s="66">
        <f t="shared" si="2"/>
        <v>2</v>
      </c>
      <c r="J37" s="65">
        <f>VLOOKUP($A37,'Return Data'!$B$7:$R$2292,8,0)</f>
        <v>4.0895999999999999</v>
      </c>
      <c r="K37" s="66">
        <f t="shared" si="3"/>
        <v>1</v>
      </c>
      <c r="L37" s="65">
        <f>VLOOKUP($A37,'Return Data'!$B$7:$R$2292,9,0)</f>
        <v>4.3201000000000001</v>
      </c>
      <c r="M37" s="66">
        <f t="shared" si="4"/>
        <v>1</v>
      </c>
      <c r="N37" s="65">
        <f>VLOOKUP($A37,'Return Data'!$B$7:$R$2292,10,0)</f>
        <v>3.8365999999999998</v>
      </c>
      <c r="O37" s="66">
        <f t="shared" si="5"/>
        <v>2</v>
      </c>
      <c r="P37" s="65">
        <f>VLOOKUP($A37,'Return Data'!$B$7:$R$2292,11,0)</f>
        <v>3.5739999999999998</v>
      </c>
      <c r="Q37" s="66">
        <f t="shared" si="6"/>
        <v>2</v>
      </c>
      <c r="R37" s="65">
        <f>VLOOKUP($A37,'Return Data'!$B$7:$R$2292,12,0)</f>
        <v>3.4729000000000001</v>
      </c>
      <c r="S37" s="66">
        <f t="shared" si="7"/>
        <v>3</v>
      </c>
      <c r="T37" s="65">
        <f>VLOOKUP($A37,'Return Data'!$B$7:$R$2292,13,0)</f>
        <v>3.3824999999999998</v>
      </c>
      <c r="U37" s="66">
        <f t="shared" si="8"/>
        <v>8</v>
      </c>
      <c r="V37" s="65">
        <f>VLOOKUP($A37,'Return Data'!$B$7:$R$2292,17,0)</f>
        <v>3.6070000000000002</v>
      </c>
      <c r="W37" s="66">
        <f t="shared" si="12"/>
        <v>31</v>
      </c>
      <c r="X37" s="65">
        <f>VLOOKUP($A37,'Return Data'!$B$7:$R$2292,14,0)</f>
        <v>4.5738000000000003</v>
      </c>
      <c r="Y37" s="66">
        <f t="shared" ref="Y37:Y48" si="14">RANK(X37,X$8:X$49,0)</f>
        <v>30</v>
      </c>
      <c r="Z37" s="65">
        <f>VLOOKUP($A37,'Return Data'!$B$7:$R$2292,16,0)</f>
        <v>7.0132000000000003</v>
      </c>
      <c r="AA37" s="67">
        <f t="shared" si="11"/>
        <v>16</v>
      </c>
    </row>
    <row r="38" spans="1:27" x14ac:dyDescent="0.3">
      <c r="A38" s="63" t="s">
        <v>148</v>
      </c>
      <c r="B38" s="64">
        <f>VLOOKUP($A38,'Return Data'!$B$7:$R$2292,3,0)</f>
        <v>44535</v>
      </c>
      <c r="C38" s="65">
        <f>VLOOKUP($A38,'Return Data'!$B$7:$R$2292,4,0)</f>
        <v>5147.9504999999999</v>
      </c>
      <c r="D38" s="65">
        <f>VLOOKUP($A38,'Return Data'!$B$7:$R$2292,5,0)</f>
        <v>3.3582000000000001</v>
      </c>
      <c r="E38" s="66">
        <f t="shared" si="0"/>
        <v>27</v>
      </c>
      <c r="F38" s="65">
        <f>VLOOKUP($A38,'Return Data'!$B$7:$R$2292,6,0)</f>
        <v>3.4148999999999998</v>
      </c>
      <c r="G38" s="66">
        <f t="shared" si="1"/>
        <v>22</v>
      </c>
      <c r="H38" s="65">
        <f>VLOOKUP($A38,'Return Data'!$B$7:$R$2292,7,0)</f>
        <v>3.5261999999999998</v>
      </c>
      <c r="I38" s="66">
        <f t="shared" si="2"/>
        <v>9</v>
      </c>
      <c r="J38" s="65">
        <f>VLOOKUP($A38,'Return Data'!$B$7:$R$2292,8,0)</f>
        <v>3.5082</v>
      </c>
      <c r="K38" s="66">
        <f t="shared" si="3"/>
        <v>12</v>
      </c>
      <c r="L38" s="65">
        <f>VLOOKUP($A38,'Return Data'!$B$7:$R$2292,9,0)</f>
        <v>3.7938999999999998</v>
      </c>
      <c r="M38" s="66">
        <f t="shared" si="4"/>
        <v>3</v>
      </c>
      <c r="N38" s="65">
        <f>VLOOKUP($A38,'Return Data'!$B$7:$R$2292,10,0)</f>
        <v>3.3342000000000001</v>
      </c>
      <c r="O38" s="66">
        <f t="shared" si="5"/>
        <v>11</v>
      </c>
      <c r="P38" s="65">
        <f>VLOOKUP($A38,'Return Data'!$B$7:$R$2292,11,0)</f>
        <v>3.3913000000000002</v>
      </c>
      <c r="Q38" s="66">
        <f t="shared" si="6"/>
        <v>14</v>
      </c>
      <c r="R38" s="65">
        <f>VLOOKUP($A38,'Return Data'!$B$7:$R$2292,12,0)</f>
        <v>3.3976000000000002</v>
      </c>
      <c r="S38" s="66">
        <f t="shared" si="7"/>
        <v>14</v>
      </c>
      <c r="T38" s="65">
        <f>VLOOKUP($A38,'Return Data'!$B$7:$R$2292,13,0)</f>
        <v>3.3412000000000002</v>
      </c>
      <c r="U38" s="66">
        <f t="shared" si="8"/>
        <v>14</v>
      </c>
      <c r="V38" s="65">
        <f>VLOOKUP($A38,'Return Data'!$B$7:$R$2292,17,0)</f>
        <v>3.9222999999999999</v>
      </c>
      <c r="W38" s="66">
        <f t="shared" si="12"/>
        <v>12</v>
      </c>
      <c r="X38" s="65">
        <f>VLOOKUP($A38,'Return Data'!$B$7:$R$2292,14,0)</f>
        <v>4.9245999999999999</v>
      </c>
      <c r="Y38" s="66">
        <f t="shared" si="14"/>
        <v>8</v>
      </c>
      <c r="Z38" s="65">
        <f>VLOOKUP($A38,'Return Data'!$B$7:$R$2292,16,0)</f>
        <v>7.0641999999999996</v>
      </c>
      <c r="AA38" s="67">
        <f t="shared" si="11"/>
        <v>5</v>
      </c>
    </row>
    <row r="39" spans="1:27" x14ac:dyDescent="0.3">
      <c r="A39" s="63" t="s">
        <v>149</v>
      </c>
      <c r="B39" s="64">
        <f>VLOOKUP($A39,'Return Data'!$B$7:$R$2292,3,0)</f>
        <v>44535</v>
      </c>
      <c r="C39" s="65">
        <f>VLOOKUP($A39,'Return Data'!$B$7:$R$2292,4,0)</f>
        <v>1178.4221</v>
      </c>
      <c r="D39" s="65">
        <f>VLOOKUP($A39,'Return Data'!$B$7:$R$2292,5,0)</f>
        <v>3.2745000000000002</v>
      </c>
      <c r="E39" s="66">
        <f t="shared" si="0"/>
        <v>34</v>
      </c>
      <c r="F39" s="65">
        <f>VLOOKUP($A39,'Return Data'!$B$7:$R$2292,6,0)</f>
        <v>3.3336999999999999</v>
      </c>
      <c r="G39" s="66">
        <f t="shared" si="1"/>
        <v>32</v>
      </c>
      <c r="H39" s="65">
        <f>VLOOKUP($A39,'Return Data'!$B$7:$R$2292,7,0)</f>
        <v>3.3508</v>
      </c>
      <c r="I39" s="66">
        <f t="shared" si="2"/>
        <v>27</v>
      </c>
      <c r="J39" s="65">
        <f>VLOOKUP($A39,'Return Data'!$B$7:$R$2292,8,0)</f>
        <v>3.4239999999999999</v>
      </c>
      <c r="K39" s="66">
        <f t="shared" si="3"/>
        <v>24</v>
      </c>
      <c r="L39" s="65">
        <f>VLOOKUP($A39,'Return Data'!$B$7:$R$2292,9,0)</f>
        <v>3.4594</v>
      </c>
      <c r="M39" s="66">
        <f t="shared" si="4"/>
        <v>31</v>
      </c>
      <c r="N39" s="65">
        <f>VLOOKUP($A39,'Return Data'!$B$7:$R$2292,10,0)</f>
        <v>3.1863999999999999</v>
      </c>
      <c r="O39" s="66">
        <f t="shared" si="5"/>
        <v>32</v>
      </c>
      <c r="P39" s="65">
        <f>VLOOKUP($A39,'Return Data'!$B$7:$R$2292,11,0)</f>
        <v>3.2467000000000001</v>
      </c>
      <c r="Q39" s="66">
        <f t="shared" si="6"/>
        <v>32</v>
      </c>
      <c r="R39" s="65">
        <f>VLOOKUP($A39,'Return Data'!$B$7:$R$2292,12,0)</f>
        <v>3.2324999999999999</v>
      </c>
      <c r="S39" s="66">
        <f t="shared" si="7"/>
        <v>32</v>
      </c>
      <c r="T39" s="65">
        <f>VLOOKUP($A39,'Return Data'!$B$7:$R$2292,13,0)</f>
        <v>3.1751999999999998</v>
      </c>
      <c r="U39" s="66">
        <f t="shared" si="8"/>
        <v>36</v>
      </c>
      <c r="V39" s="65">
        <f>VLOOKUP($A39,'Return Data'!$B$7:$R$2292,17,0)</f>
        <v>3.5217000000000001</v>
      </c>
      <c r="W39" s="66">
        <f t="shared" si="12"/>
        <v>33</v>
      </c>
      <c r="X39" s="65">
        <f>VLOOKUP($A39,'Return Data'!$B$7:$R$2292,14,0)</f>
        <v>4.3570000000000002</v>
      </c>
      <c r="Y39" s="66">
        <f t="shared" si="14"/>
        <v>34</v>
      </c>
      <c r="Z39" s="65">
        <f>VLOOKUP($A39,'Return Data'!$B$7:$R$2292,16,0)</f>
        <v>4.7027000000000001</v>
      </c>
      <c r="AA39" s="67">
        <f t="shared" si="11"/>
        <v>35</v>
      </c>
    </row>
    <row r="40" spans="1:27" x14ac:dyDescent="0.3">
      <c r="A40" s="63" t="s">
        <v>150</v>
      </c>
      <c r="B40" s="64">
        <f>VLOOKUP($A40,'Return Data'!$B$7:$R$2292,3,0)</f>
        <v>44535</v>
      </c>
      <c r="C40" s="65">
        <f>VLOOKUP($A40,'Return Data'!$B$7:$R$2292,4,0)</f>
        <v>274.24310000000003</v>
      </c>
      <c r="D40" s="65">
        <f>VLOOKUP($A40,'Return Data'!$B$7:$R$2292,5,0)</f>
        <v>3.4207999999999998</v>
      </c>
      <c r="E40" s="66">
        <f t="shared" si="0"/>
        <v>18</v>
      </c>
      <c r="F40" s="65">
        <f>VLOOKUP($A40,'Return Data'!$B$7:$R$2292,6,0)</f>
        <v>3.4659</v>
      </c>
      <c r="G40" s="66">
        <f t="shared" si="1"/>
        <v>15</v>
      </c>
      <c r="H40" s="65">
        <f>VLOOKUP($A40,'Return Data'!$B$7:$R$2292,7,0)</f>
        <v>3.3028</v>
      </c>
      <c r="I40" s="66">
        <f t="shared" si="2"/>
        <v>31</v>
      </c>
      <c r="J40" s="65">
        <f>VLOOKUP($A40,'Return Data'!$B$7:$R$2292,8,0)</f>
        <v>3.3896999999999999</v>
      </c>
      <c r="K40" s="66">
        <f t="shared" si="3"/>
        <v>28</v>
      </c>
      <c r="L40" s="65">
        <f>VLOOKUP($A40,'Return Data'!$B$7:$R$2292,9,0)</f>
        <v>3.6015000000000001</v>
      </c>
      <c r="M40" s="66">
        <f t="shared" si="4"/>
        <v>25</v>
      </c>
      <c r="N40" s="65">
        <f>VLOOKUP($A40,'Return Data'!$B$7:$R$2292,10,0)</f>
        <v>3.3130999999999999</v>
      </c>
      <c r="O40" s="66">
        <f t="shared" si="5"/>
        <v>21</v>
      </c>
      <c r="P40" s="65">
        <f>VLOOKUP($A40,'Return Data'!$B$7:$R$2292,11,0)</f>
        <v>3.3820999999999999</v>
      </c>
      <c r="Q40" s="66">
        <f t="shared" si="6"/>
        <v>18</v>
      </c>
      <c r="R40" s="65">
        <f>VLOOKUP($A40,'Return Data'!$B$7:$R$2292,12,0)</f>
        <v>3.4030999999999998</v>
      </c>
      <c r="S40" s="66">
        <f t="shared" si="7"/>
        <v>11</v>
      </c>
      <c r="T40" s="65">
        <f>VLOOKUP($A40,'Return Data'!$B$7:$R$2292,13,0)</f>
        <v>3.3548</v>
      </c>
      <c r="U40" s="66">
        <f t="shared" si="8"/>
        <v>12</v>
      </c>
      <c r="V40" s="65">
        <f>VLOOKUP($A40,'Return Data'!$B$7:$R$2292,17,0)</f>
        <v>3.9390999999999998</v>
      </c>
      <c r="W40" s="66">
        <f t="shared" si="12"/>
        <v>10</v>
      </c>
      <c r="X40" s="65">
        <f>VLOOKUP($A40,'Return Data'!$B$7:$R$2292,14,0)</f>
        <v>4.9382999999999999</v>
      </c>
      <c r="Y40" s="66">
        <f t="shared" si="14"/>
        <v>6</v>
      </c>
      <c r="Z40" s="65">
        <f>VLOOKUP($A40,'Return Data'!$B$7:$R$2292,16,0)</f>
        <v>7.0457999999999998</v>
      </c>
      <c r="AA40" s="67">
        <f t="shared" si="11"/>
        <v>9</v>
      </c>
    </row>
    <row r="41" spans="1:27" x14ac:dyDescent="0.3">
      <c r="A41" s="63" t="s">
        <v>151</v>
      </c>
      <c r="B41" s="64">
        <f>VLOOKUP($A41,'Return Data'!$B$7:$R$2292,3,0)</f>
        <v>44535</v>
      </c>
      <c r="C41" s="65">
        <f>VLOOKUP($A41,'Return Data'!$B$7:$R$2292,4,0)</f>
        <v>2972.5705600000001</v>
      </c>
      <c r="D41" s="65">
        <f>VLOOKUP($A41,'Return Data'!$B$7:$R$2292,5,0)</f>
        <v>3.3028</v>
      </c>
      <c r="E41" s="66">
        <f t="shared" si="0"/>
        <v>31</v>
      </c>
      <c r="F41" s="65">
        <f>VLOOKUP($A41,'Return Data'!$B$7:$R$2292,6,0)</f>
        <v>3.2818000000000001</v>
      </c>
      <c r="G41" s="66">
        <f t="shared" si="1"/>
        <v>33</v>
      </c>
      <c r="H41" s="65">
        <f>VLOOKUP($A41,'Return Data'!$B$7:$R$2292,7,0)</f>
        <v>3.2911000000000001</v>
      </c>
      <c r="I41" s="66">
        <f t="shared" si="2"/>
        <v>32</v>
      </c>
      <c r="J41" s="65">
        <f>VLOOKUP($A41,'Return Data'!$B$7:$R$2292,8,0)</f>
        <v>3.3252999999999999</v>
      </c>
      <c r="K41" s="66">
        <f t="shared" si="3"/>
        <v>31</v>
      </c>
      <c r="L41" s="65">
        <f>VLOOKUP($A41,'Return Data'!$B$7:$R$2292,9,0)</f>
        <v>3.4445999999999999</v>
      </c>
      <c r="M41" s="66">
        <f t="shared" si="4"/>
        <v>32</v>
      </c>
      <c r="N41" s="65">
        <f>VLOOKUP($A41,'Return Data'!$B$7:$R$2292,10,0)</f>
        <v>3.2458999999999998</v>
      </c>
      <c r="O41" s="66">
        <f t="shared" si="5"/>
        <v>31</v>
      </c>
      <c r="P41" s="65">
        <f>VLOOKUP($A41,'Return Data'!$B$7:$R$2292,11,0)</f>
        <v>3.2782</v>
      </c>
      <c r="Q41" s="66">
        <f t="shared" si="6"/>
        <v>30</v>
      </c>
      <c r="R41" s="65">
        <f>VLOOKUP($A41,'Return Data'!$B$7:$R$2292,12,0)</f>
        <v>3.2804000000000002</v>
      </c>
      <c r="S41" s="66">
        <f t="shared" si="7"/>
        <v>30</v>
      </c>
      <c r="T41" s="65">
        <f>VLOOKUP($A41,'Return Data'!$B$7:$R$2292,13,0)</f>
        <v>3.2427999999999999</v>
      </c>
      <c r="U41" s="66">
        <f t="shared" si="8"/>
        <v>30</v>
      </c>
      <c r="V41" s="65">
        <f>VLOOKUP($A41,'Return Data'!$B$7:$R$2292,17,0)</f>
        <v>3.6120999999999999</v>
      </c>
      <c r="W41" s="66">
        <f t="shared" si="12"/>
        <v>30</v>
      </c>
      <c r="X41" s="65">
        <f>VLOOKUP($A41,'Return Data'!$B$7:$R$2292,14,0)</f>
        <v>4.5118</v>
      </c>
      <c r="Y41" s="66">
        <f t="shared" si="14"/>
        <v>32</v>
      </c>
      <c r="Z41" s="65">
        <f>VLOOKUP($A41,'Return Data'!$B$7:$R$2292,16,0)</f>
        <v>5.8624000000000001</v>
      </c>
      <c r="AA41" s="67">
        <f t="shared" si="11"/>
        <v>34</v>
      </c>
    </row>
    <row r="42" spans="1:27" x14ac:dyDescent="0.3">
      <c r="A42" s="63" t="s">
        <v>152</v>
      </c>
      <c r="B42" s="64">
        <f>VLOOKUP($A42,'Return Data'!$B$7:$R$2292,3,0)</f>
        <v>44535</v>
      </c>
      <c r="C42" s="65">
        <f>VLOOKUP($A42,'Return Data'!$B$7:$R$2292,4,0)</f>
        <v>33.845999999999997</v>
      </c>
      <c r="D42" s="65">
        <f>VLOOKUP($A42,'Return Data'!$B$7:$R$2292,5,0)</f>
        <v>3.9910000000000001</v>
      </c>
      <c r="E42" s="66">
        <f t="shared" si="0"/>
        <v>2</v>
      </c>
      <c r="F42" s="65">
        <f>VLOOKUP($A42,'Return Data'!$B$7:$R$2292,6,0)</f>
        <v>4.0274000000000001</v>
      </c>
      <c r="G42" s="66">
        <f t="shared" si="1"/>
        <v>1</v>
      </c>
      <c r="H42" s="65">
        <f>VLOOKUP($A42,'Return Data'!$B$7:$R$2292,7,0)</f>
        <v>4.1012000000000004</v>
      </c>
      <c r="I42" s="66">
        <f t="shared" si="2"/>
        <v>1</v>
      </c>
      <c r="J42" s="65">
        <f>VLOOKUP($A42,'Return Data'!$B$7:$R$2292,8,0)</f>
        <v>4.0811999999999999</v>
      </c>
      <c r="K42" s="66">
        <f t="shared" si="3"/>
        <v>2</v>
      </c>
      <c r="L42" s="65">
        <f>VLOOKUP($A42,'Return Data'!$B$7:$R$2292,9,0)</f>
        <v>4.2621000000000002</v>
      </c>
      <c r="M42" s="66">
        <f t="shared" si="4"/>
        <v>2</v>
      </c>
      <c r="N42" s="65">
        <f>VLOOKUP($A42,'Return Data'!$B$7:$R$2292,10,0)</f>
        <v>4.0423</v>
      </c>
      <c r="O42" s="66">
        <f t="shared" si="5"/>
        <v>1</v>
      </c>
      <c r="P42" s="65">
        <f>VLOOKUP($A42,'Return Data'!$B$7:$R$2292,11,0)</f>
        <v>3.9268999999999998</v>
      </c>
      <c r="Q42" s="66">
        <f t="shared" si="6"/>
        <v>1</v>
      </c>
      <c r="R42" s="65">
        <f>VLOOKUP($A42,'Return Data'!$B$7:$R$2292,12,0)</f>
        <v>4.2289000000000003</v>
      </c>
      <c r="S42" s="66">
        <f t="shared" si="7"/>
        <v>1</v>
      </c>
      <c r="T42" s="65">
        <f>VLOOKUP($A42,'Return Data'!$B$7:$R$2292,13,0)</f>
        <v>4.3108000000000004</v>
      </c>
      <c r="U42" s="66">
        <f t="shared" si="8"/>
        <v>1</v>
      </c>
      <c r="V42" s="65">
        <f>VLOOKUP($A42,'Return Data'!$B$7:$R$2292,17,0)</f>
        <v>4.8601000000000001</v>
      </c>
      <c r="W42" s="66">
        <f t="shared" si="12"/>
        <v>1</v>
      </c>
      <c r="X42" s="65">
        <f>VLOOKUP($A42,'Return Data'!$B$7:$R$2292,14,0)</f>
        <v>5.7435999999999998</v>
      </c>
      <c r="Y42" s="66">
        <f t="shared" si="14"/>
        <v>1</v>
      </c>
      <c r="Z42" s="65">
        <f>VLOOKUP($A42,'Return Data'!$B$7:$R$2292,16,0)</f>
        <v>7.5233999999999996</v>
      </c>
      <c r="AA42" s="67">
        <f t="shared" si="11"/>
        <v>1</v>
      </c>
    </row>
    <row r="43" spans="1:27" x14ac:dyDescent="0.3">
      <c r="A43" s="63" t="s">
        <v>153</v>
      </c>
      <c r="B43" s="64">
        <f>VLOOKUP($A43,'Return Data'!$B$7:$R$2292,3,0)</f>
        <v>44535</v>
      </c>
      <c r="C43" s="65">
        <f>VLOOKUP($A43,'Return Data'!$B$7:$R$2292,4,0)</f>
        <v>28.393999999999998</v>
      </c>
      <c r="D43" s="65">
        <f>VLOOKUP($A43,'Return Data'!$B$7:$R$2292,5,0)</f>
        <v>3.3426</v>
      </c>
      <c r="E43" s="66">
        <f t="shared" si="0"/>
        <v>29</v>
      </c>
      <c r="F43" s="65">
        <f>VLOOKUP($A43,'Return Data'!$B$7:$R$2292,6,0)</f>
        <v>3.2574000000000001</v>
      </c>
      <c r="G43" s="66">
        <f t="shared" si="1"/>
        <v>35</v>
      </c>
      <c r="H43" s="65">
        <f>VLOOKUP($A43,'Return Data'!$B$7:$R$2292,7,0)</f>
        <v>3.2892000000000001</v>
      </c>
      <c r="I43" s="66">
        <f t="shared" si="2"/>
        <v>33</v>
      </c>
      <c r="J43" s="65">
        <f>VLOOKUP($A43,'Return Data'!$B$7:$R$2292,8,0)</f>
        <v>3.2913000000000001</v>
      </c>
      <c r="K43" s="66">
        <f t="shared" si="3"/>
        <v>33</v>
      </c>
      <c r="L43" s="65">
        <f>VLOOKUP($A43,'Return Data'!$B$7:$R$2292,9,0)</f>
        <v>3.4203999999999999</v>
      </c>
      <c r="M43" s="66">
        <f t="shared" si="4"/>
        <v>34</v>
      </c>
      <c r="N43" s="65">
        <f>VLOOKUP($A43,'Return Data'!$B$7:$R$2292,10,0)</f>
        <v>3.1665000000000001</v>
      </c>
      <c r="O43" s="66">
        <f t="shared" si="5"/>
        <v>33</v>
      </c>
      <c r="P43" s="65">
        <f>VLOOKUP($A43,'Return Data'!$B$7:$R$2292,11,0)</f>
        <v>3.2336999999999998</v>
      </c>
      <c r="Q43" s="66">
        <f t="shared" si="6"/>
        <v>33</v>
      </c>
      <c r="R43" s="65">
        <f>VLOOKUP($A43,'Return Data'!$B$7:$R$2292,12,0)</f>
        <v>3.214</v>
      </c>
      <c r="S43" s="66">
        <f t="shared" si="7"/>
        <v>33</v>
      </c>
      <c r="T43" s="65">
        <f>VLOOKUP($A43,'Return Data'!$B$7:$R$2292,13,0)</f>
        <v>3.1680000000000001</v>
      </c>
      <c r="U43" s="66">
        <f t="shared" si="8"/>
        <v>37</v>
      </c>
      <c r="V43" s="65">
        <f>VLOOKUP($A43,'Return Data'!$B$7:$R$2292,17,0)</f>
        <v>3.4876999999999998</v>
      </c>
      <c r="W43" s="66">
        <f t="shared" si="12"/>
        <v>34</v>
      </c>
      <c r="X43" s="65">
        <f>VLOOKUP($A43,'Return Data'!$B$7:$R$2292,14,0)</f>
        <v>4.3962000000000003</v>
      </c>
      <c r="Y43" s="66">
        <f t="shared" si="14"/>
        <v>33</v>
      </c>
      <c r="Z43" s="65">
        <f>VLOOKUP($A43,'Return Data'!$B$7:$R$2292,16,0)</f>
        <v>6.8848000000000003</v>
      </c>
      <c r="AA43" s="67">
        <f t="shared" si="11"/>
        <v>28</v>
      </c>
    </row>
    <row r="44" spans="1:27" x14ac:dyDescent="0.3">
      <c r="A44" s="63" t="s">
        <v>156</v>
      </c>
      <c r="B44" s="64">
        <f>VLOOKUP($A44,'Return Data'!$B$7:$R$2292,3,0)</f>
        <v>44535</v>
      </c>
      <c r="C44" s="65">
        <f>VLOOKUP($A44,'Return Data'!$B$7:$R$2292,4,0)</f>
        <v>3295.5888</v>
      </c>
      <c r="D44" s="65">
        <f>VLOOKUP($A44,'Return Data'!$B$7:$R$2292,5,0)</f>
        <v>3.4624999999999999</v>
      </c>
      <c r="E44" s="66">
        <f t="shared" si="0"/>
        <v>8</v>
      </c>
      <c r="F44" s="65">
        <f>VLOOKUP($A44,'Return Data'!$B$7:$R$2292,6,0)</f>
        <v>3.5543999999999998</v>
      </c>
      <c r="G44" s="66">
        <f t="shared" si="1"/>
        <v>6</v>
      </c>
      <c r="H44" s="65">
        <f>VLOOKUP($A44,'Return Data'!$B$7:$R$2292,7,0)</f>
        <v>3.5581</v>
      </c>
      <c r="I44" s="66">
        <f t="shared" si="2"/>
        <v>7</v>
      </c>
      <c r="J44" s="65">
        <f>VLOOKUP($A44,'Return Data'!$B$7:$R$2292,8,0)</f>
        <v>3.5628000000000002</v>
      </c>
      <c r="K44" s="66">
        <f t="shared" si="3"/>
        <v>5</v>
      </c>
      <c r="L44" s="65">
        <f>VLOOKUP($A44,'Return Data'!$B$7:$R$2292,9,0)</f>
        <v>3.7576000000000001</v>
      </c>
      <c r="M44" s="66">
        <f t="shared" si="4"/>
        <v>5</v>
      </c>
      <c r="N44" s="65">
        <f>VLOOKUP($A44,'Return Data'!$B$7:$R$2292,10,0)</f>
        <v>3.3664999999999998</v>
      </c>
      <c r="O44" s="66">
        <f t="shared" si="5"/>
        <v>6</v>
      </c>
      <c r="P44" s="65">
        <f>VLOOKUP($A44,'Return Data'!$B$7:$R$2292,11,0)</f>
        <v>3.4117999999999999</v>
      </c>
      <c r="Q44" s="66">
        <f t="shared" si="6"/>
        <v>6</v>
      </c>
      <c r="R44" s="65">
        <f>VLOOKUP($A44,'Return Data'!$B$7:$R$2292,12,0)</f>
        <v>3.3972000000000002</v>
      </c>
      <c r="S44" s="66">
        <f t="shared" si="7"/>
        <v>15</v>
      </c>
      <c r="T44" s="65">
        <f>VLOOKUP($A44,'Return Data'!$B$7:$R$2292,13,0)</f>
        <v>3.3298000000000001</v>
      </c>
      <c r="U44" s="66">
        <f t="shared" si="8"/>
        <v>17</v>
      </c>
      <c r="V44" s="65">
        <f>VLOOKUP($A44,'Return Data'!$B$7:$R$2292,17,0)</f>
        <v>3.8664999999999998</v>
      </c>
      <c r="W44" s="66">
        <f t="shared" si="12"/>
        <v>19</v>
      </c>
      <c r="X44" s="65">
        <f>VLOOKUP($A44,'Return Data'!$B$7:$R$2292,14,0)</f>
        <v>4.8186</v>
      </c>
      <c r="Y44" s="66">
        <f t="shared" si="14"/>
        <v>19</v>
      </c>
      <c r="Z44" s="65">
        <f>VLOOKUP($A44,'Return Data'!$B$7:$R$2292,16,0)</f>
        <v>6.9673999999999996</v>
      </c>
      <c r="AA44" s="67">
        <f t="shared" si="11"/>
        <v>25</v>
      </c>
    </row>
    <row r="45" spans="1:27" x14ac:dyDescent="0.3">
      <c r="A45" s="63" t="s">
        <v>157</v>
      </c>
      <c r="B45" s="64">
        <f>VLOOKUP($A45,'Return Data'!$B$7:$R$2292,3,0)</f>
        <v>44535</v>
      </c>
      <c r="C45" s="65">
        <f>VLOOKUP($A45,'Return Data'!$B$7:$R$2292,4,0)</f>
        <v>44.397399999999998</v>
      </c>
      <c r="D45" s="65">
        <f>VLOOKUP($A45,'Return Data'!$B$7:$R$2292,5,0)</f>
        <v>3.4531999999999998</v>
      </c>
      <c r="E45" s="66">
        <f t="shared" si="0"/>
        <v>11</v>
      </c>
      <c r="F45" s="65">
        <f>VLOOKUP($A45,'Return Data'!$B$7:$R$2292,6,0)</f>
        <v>3.5910000000000002</v>
      </c>
      <c r="G45" s="66">
        <f t="shared" si="1"/>
        <v>4</v>
      </c>
      <c r="H45" s="65">
        <f>VLOOKUP($A45,'Return Data'!$B$7:$R$2292,7,0)</f>
        <v>3.5257999999999998</v>
      </c>
      <c r="I45" s="66">
        <f t="shared" si="2"/>
        <v>10</v>
      </c>
      <c r="J45" s="65">
        <f>VLOOKUP($A45,'Return Data'!$B$7:$R$2292,8,0)</f>
        <v>3.5045999999999999</v>
      </c>
      <c r="K45" s="66">
        <f t="shared" si="3"/>
        <v>14</v>
      </c>
      <c r="L45" s="65">
        <f>VLOOKUP($A45,'Return Data'!$B$7:$R$2292,9,0)</f>
        <v>3.6335999999999999</v>
      </c>
      <c r="M45" s="66">
        <f t="shared" si="4"/>
        <v>21</v>
      </c>
      <c r="N45" s="65">
        <f>VLOOKUP($A45,'Return Data'!$B$7:$R$2292,10,0)</f>
        <v>3.3212000000000002</v>
      </c>
      <c r="O45" s="66">
        <f t="shared" si="5"/>
        <v>17</v>
      </c>
      <c r="P45" s="65">
        <f>VLOOKUP($A45,'Return Data'!$B$7:$R$2292,11,0)</f>
        <v>3.4062999999999999</v>
      </c>
      <c r="Q45" s="66">
        <f t="shared" si="6"/>
        <v>8</v>
      </c>
      <c r="R45" s="65">
        <f>VLOOKUP($A45,'Return Data'!$B$7:$R$2292,12,0)</f>
        <v>3.4154</v>
      </c>
      <c r="S45" s="66">
        <f t="shared" si="7"/>
        <v>9</v>
      </c>
      <c r="T45" s="65">
        <f>VLOOKUP($A45,'Return Data'!$B$7:$R$2292,13,0)</f>
        <v>3.3683000000000001</v>
      </c>
      <c r="U45" s="66">
        <f t="shared" si="8"/>
        <v>10</v>
      </c>
      <c r="V45" s="65">
        <f>VLOOKUP($A45,'Return Data'!$B$7:$R$2292,17,0)</f>
        <v>3.8858999999999999</v>
      </c>
      <c r="W45" s="66">
        <f t="shared" si="12"/>
        <v>16</v>
      </c>
      <c r="X45" s="65">
        <f>VLOOKUP($A45,'Return Data'!$B$7:$R$2292,14,0)</f>
        <v>4.8639000000000001</v>
      </c>
      <c r="Y45" s="66">
        <f t="shared" si="14"/>
        <v>16</v>
      </c>
      <c r="Z45" s="65">
        <f>VLOOKUP($A45,'Return Data'!$B$7:$R$2292,16,0)</f>
        <v>7.0190000000000001</v>
      </c>
      <c r="AA45" s="67">
        <f t="shared" si="11"/>
        <v>14</v>
      </c>
    </row>
    <row r="46" spans="1:27" x14ac:dyDescent="0.3">
      <c r="A46" s="63" t="s">
        <v>158</v>
      </c>
      <c r="B46" s="64">
        <f>VLOOKUP($A46,'Return Data'!$B$7:$R$2292,3,0)</f>
        <v>44535</v>
      </c>
      <c r="C46" s="65">
        <f>VLOOKUP($A46,'Return Data'!$B$7:$R$2292,4,0)</f>
        <v>3321.6055999999999</v>
      </c>
      <c r="D46" s="65">
        <f>VLOOKUP($A46,'Return Data'!$B$7:$R$2292,5,0)</f>
        <v>3.4156</v>
      </c>
      <c r="E46" s="66">
        <f t="shared" si="0"/>
        <v>20</v>
      </c>
      <c r="F46" s="65">
        <f>VLOOKUP($A46,'Return Data'!$B$7:$R$2292,6,0)</f>
        <v>3.4895</v>
      </c>
      <c r="G46" s="66">
        <f t="shared" si="1"/>
        <v>11</v>
      </c>
      <c r="H46" s="65">
        <f>VLOOKUP($A46,'Return Data'!$B$7:$R$2292,7,0)</f>
        <v>3.4895</v>
      </c>
      <c r="I46" s="66">
        <f t="shared" si="2"/>
        <v>13</v>
      </c>
      <c r="J46" s="65">
        <f>VLOOKUP($A46,'Return Data'!$B$7:$R$2292,8,0)</f>
        <v>3.5261999999999998</v>
      </c>
      <c r="K46" s="66">
        <f t="shared" si="3"/>
        <v>7</v>
      </c>
      <c r="L46" s="65">
        <f>VLOOKUP($A46,'Return Data'!$B$7:$R$2292,9,0)</f>
        <v>3.6953999999999998</v>
      </c>
      <c r="M46" s="66">
        <f t="shared" si="4"/>
        <v>13</v>
      </c>
      <c r="N46" s="65">
        <f>VLOOKUP($A46,'Return Data'!$B$7:$R$2292,10,0)</f>
        <v>3.2976000000000001</v>
      </c>
      <c r="O46" s="66">
        <f t="shared" si="5"/>
        <v>26</v>
      </c>
      <c r="P46" s="65">
        <f>VLOOKUP($A46,'Return Data'!$B$7:$R$2292,11,0)</f>
        <v>3.3599000000000001</v>
      </c>
      <c r="Q46" s="66">
        <f t="shared" si="6"/>
        <v>25</v>
      </c>
      <c r="R46" s="65">
        <f>VLOOKUP($A46,'Return Data'!$B$7:$R$2292,12,0)</f>
        <v>3.3683000000000001</v>
      </c>
      <c r="S46" s="66">
        <f t="shared" si="7"/>
        <v>23</v>
      </c>
      <c r="T46" s="65">
        <f>VLOOKUP($A46,'Return Data'!$B$7:$R$2292,13,0)</f>
        <v>3.3008000000000002</v>
      </c>
      <c r="U46" s="66">
        <f t="shared" si="8"/>
        <v>25</v>
      </c>
      <c r="V46" s="65">
        <f>VLOOKUP($A46,'Return Data'!$B$7:$R$2292,17,0)</f>
        <v>3.9394</v>
      </c>
      <c r="W46" s="66">
        <f t="shared" si="12"/>
        <v>9</v>
      </c>
      <c r="X46" s="65">
        <f>VLOOKUP($A46,'Return Data'!$B$7:$R$2292,14,0)</f>
        <v>4.8986999999999998</v>
      </c>
      <c r="Y46" s="66">
        <f t="shared" si="14"/>
        <v>11</v>
      </c>
      <c r="Z46" s="65">
        <f>VLOOKUP($A46,'Return Data'!$B$7:$R$2292,16,0)</f>
        <v>7.0618999999999996</v>
      </c>
      <c r="AA46" s="67">
        <f t="shared" si="11"/>
        <v>6</v>
      </c>
    </row>
    <row r="47" spans="1:27" x14ac:dyDescent="0.3">
      <c r="A47" s="63" t="s">
        <v>160</v>
      </c>
      <c r="B47" s="64">
        <f>VLOOKUP($A47,'Return Data'!$B$7:$R$2292,3,0)</f>
        <v>44535</v>
      </c>
      <c r="C47" s="65">
        <f>VLOOKUP($A47,'Return Data'!$B$7:$R$2292,4,0)</f>
        <v>2027.5985000000001</v>
      </c>
      <c r="D47" s="65">
        <f>VLOOKUP($A47,'Return Data'!$B$7:$R$2292,5,0)</f>
        <v>3.4386000000000001</v>
      </c>
      <c r="E47" s="66">
        <f t="shared" si="0"/>
        <v>14</v>
      </c>
      <c r="F47" s="65">
        <f>VLOOKUP($A47,'Return Data'!$B$7:$R$2292,6,0)</f>
        <v>3.4741</v>
      </c>
      <c r="G47" s="66">
        <f t="shared" si="1"/>
        <v>12</v>
      </c>
      <c r="H47" s="65">
        <f>VLOOKUP($A47,'Return Data'!$B$7:$R$2292,7,0)</f>
        <v>3.4009</v>
      </c>
      <c r="I47" s="66">
        <f t="shared" si="2"/>
        <v>25</v>
      </c>
      <c r="J47" s="65">
        <f>VLOOKUP($A47,'Return Data'!$B$7:$R$2292,8,0)</f>
        <v>3.4203999999999999</v>
      </c>
      <c r="K47" s="66">
        <f t="shared" si="3"/>
        <v>25</v>
      </c>
      <c r="L47" s="65">
        <f>VLOOKUP($A47,'Return Data'!$B$7:$R$2292,9,0)</f>
        <v>3.5550999999999999</v>
      </c>
      <c r="M47" s="66">
        <f t="shared" si="4"/>
        <v>28</v>
      </c>
      <c r="N47" s="65">
        <f>VLOOKUP($A47,'Return Data'!$B$7:$R$2292,10,0)</f>
        <v>3.3424999999999998</v>
      </c>
      <c r="O47" s="66">
        <f t="shared" si="5"/>
        <v>10</v>
      </c>
      <c r="P47" s="65">
        <f>VLOOKUP($A47,'Return Data'!$B$7:$R$2292,11,0)</f>
        <v>3.3811</v>
      </c>
      <c r="Q47" s="66">
        <f t="shared" si="6"/>
        <v>19</v>
      </c>
      <c r="R47" s="65">
        <f>VLOOKUP($A47,'Return Data'!$B$7:$R$2292,12,0)</f>
        <v>3.3969</v>
      </c>
      <c r="S47" s="66">
        <f t="shared" si="7"/>
        <v>16</v>
      </c>
      <c r="T47" s="65">
        <f>VLOOKUP($A47,'Return Data'!$B$7:$R$2292,13,0)</f>
        <v>3.3521999999999998</v>
      </c>
      <c r="U47" s="66">
        <f t="shared" si="8"/>
        <v>13</v>
      </c>
      <c r="V47" s="65">
        <f>VLOOKUP($A47,'Return Data'!$B$7:$R$2292,17,0)</f>
        <v>3.9554</v>
      </c>
      <c r="W47" s="66">
        <f t="shared" si="12"/>
        <v>6</v>
      </c>
      <c r="X47" s="65">
        <f>VLOOKUP($A47,'Return Data'!$B$7:$R$2292,14,0)</f>
        <v>4.8371000000000004</v>
      </c>
      <c r="Y47" s="66">
        <f t="shared" si="14"/>
        <v>18</v>
      </c>
      <c r="Z47" s="65">
        <f>VLOOKUP($A47,'Return Data'!$B$7:$R$2292,16,0)</f>
        <v>6.5460000000000003</v>
      </c>
      <c r="AA47" s="67">
        <f t="shared" si="11"/>
        <v>31</v>
      </c>
    </row>
    <row r="48" spans="1:27" x14ac:dyDescent="0.3">
      <c r="A48" s="63" t="s">
        <v>161</v>
      </c>
      <c r="B48" s="64">
        <f>VLOOKUP($A48,'Return Data'!$B$7:$R$2292,3,0)</f>
        <v>44535</v>
      </c>
      <c r="C48" s="65">
        <f>VLOOKUP($A48,'Return Data'!$B$7:$R$2292,4,0)</f>
        <v>3448.0165000000002</v>
      </c>
      <c r="D48" s="65">
        <f>VLOOKUP($A48,'Return Data'!$B$7:$R$2292,5,0)</f>
        <v>3.4174000000000002</v>
      </c>
      <c r="E48" s="66">
        <f t="shared" si="0"/>
        <v>19</v>
      </c>
      <c r="F48" s="65">
        <f>VLOOKUP($A48,'Return Data'!$B$7:$R$2292,6,0)</f>
        <v>3.4024999999999999</v>
      </c>
      <c r="G48" s="66">
        <f t="shared" si="1"/>
        <v>24</v>
      </c>
      <c r="H48" s="65">
        <f>VLOOKUP($A48,'Return Data'!$B$7:$R$2292,7,0)</f>
        <v>3.4489999999999998</v>
      </c>
      <c r="I48" s="66">
        <f t="shared" si="2"/>
        <v>20</v>
      </c>
      <c r="J48" s="65">
        <f>VLOOKUP($A48,'Return Data'!$B$7:$R$2292,8,0)</f>
        <v>3.4780000000000002</v>
      </c>
      <c r="K48" s="66">
        <f t="shared" si="3"/>
        <v>19</v>
      </c>
      <c r="L48" s="65">
        <f>VLOOKUP($A48,'Return Data'!$B$7:$R$2292,9,0)</f>
        <v>3.6505000000000001</v>
      </c>
      <c r="M48" s="66">
        <f t="shared" si="4"/>
        <v>20</v>
      </c>
      <c r="N48" s="65">
        <f>VLOOKUP($A48,'Return Data'!$B$7:$R$2292,10,0)</f>
        <v>3.3441000000000001</v>
      </c>
      <c r="O48" s="66">
        <f t="shared" si="5"/>
        <v>9</v>
      </c>
      <c r="P48" s="65">
        <f>VLOOKUP($A48,'Return Data'!$B$7:$R$2292,11,0)</f>
        <v>3.4028999999999998</v>
      </c>
      <c r="Q48" s="66">
        <f t="shared" si="6"/>
        <v>11</v>
      </c>
      <c r="R48" s="65">
        <f>VLOOKUP($A48,'Return Data'!$B$7:$R$2292,12,0)</f>
        <v>3.3923000000000001</v>
      </c>
      <c r="S48" s="66">
        <f t="shared" si="7"/>
        <v>17</v>
      </c>
      <c r="T48" s="65">
        <f>VLOOKUP($A48,'Return Data'!$B$7:$R$2292,13,0)</f>
        <v>3.3382000000000001</v>
      </c>
      <c r="U48" s="66">
        <f t="shared" si="8"/>
        <v>16</v>
      </c>
      <c r="V48" s="65">
        <f>VLOOKUP($A48,'Return Data'!$B$7:$R$2292,17,0)</f>
        <v>3.8805000000000001</v>
      </c>
      <c r="W48" s="66">
        <f t="shared" si="12"/>
        <v>18</v>
      </c>
      <c r="X48" s="65">
        <f>VLOOKUP($A48,'Return Data'!$B$7:$R$2292,14,0)</f>
        <v>4.8650000000000002</v>
      </c>
      <c r="Y48" s="66">
        <f t="shared" si="14"/>
        <v>15</v>
      </c>
      <c r="Z48" s="65">
        <f>VLOOKUP($A48,'Return Data'!$B$7:$R$2292,16,0)</f>
        <v>6.9992999999999999</v>
      </c>
      <c r="AA48" s="67">
        <f t="shared" si="11"/>
        <v>20</v>
      </c>
    </row>
    <row r="49" spans="1:27" x14ac:dyDescent="0.3">
      <c r="A49" s="63" t="s">
        <v>162</v>
      </c>
      <c r="B49" s="64">
        <f>VLOOKUP($A49,'Return Data'!$B$7:$R$2292,3,0)</f>
        <v>44535</v>
      </c>
      <c r="C49" s="65">
        <f>VLOOKUP($A49,'Return Data'!$B$7:$R$2292,4,0)</f>
        <v>1134.6392000000001</v>
      </c>
      <c r="D49" s="65">
        <f>VLOOKUP($A49,'Return Data'!$B$7:$R$2292,5,0)</f>
        <v>3.2254999999999998</v>
      </c>
      <c r="E49" s="66">
        <f t="shared" si="0"/>
        <v>37</v>
      </c>
      <c r="F49" s="65">
        <f>VLOOKUP($A49,'Return Data'!$B$7:$R$2292,6,0)</f>
        <v>3.2294999999999998</v>
      </c>
      <c r="G49" s="66">
        <f t="shared" si="1"/>
        <v>37</v>
      </c>
      <c r="H49" s="65">
        <f>VLOOKUP($A49,'Return Data'!$B$7:$R$2292,7,0)</f>
        <v>3.0840999999999998</v>
      </c>
      <c r="I49" s="66">
        <f t="shared" si="2"/>
        <v>40</v>
      </c>
      <c r="J49" s="65">
        <f>VLOOKUP($A49,'Return Data'!$B$7:$R$2292,8,0)</f>
        <v>3.0831</v>
      </c>
      <c r="K49" s="66">
        <f t="shared" si="3"/>
        <v>40</v>
      </c>
      <c r="L49" s="65">
        <f>VLOOKUP($A49,'Return Data'!$B$7:$R$2292,9,0)</f>
        <v>3.1749000000000001</v>
      </c>
      <c r="M49" s="66">
        <f t="shared" si="4"/>
        <v>41</v>
      </c>
      <c r="N49" s="65">
        <f>VLOOKUP($A49,'Return Data'!$B$7:$R$2292,10,0)</f>
        <v>2.9841000000000002</v>
      </c>
      <c r="O49" s="66">
        <f t="shared" si="5"/>
        <v>42</v>
      </c>
      <c r="P49" s="65">
        <f>VLOOKUP($A49,'Return Data'!$B$7:$R$2292,11,0)</f>
        <v>2.9485000000000001</v>
      </c>
      <c r="Q49" s="66">
        <f t="shared" si="6"/>
        <v>42</v>
      </c>
      <c r="R49" s="65">
        <f>VLOOKUP($A49,'Return Data'!$B$7:$R$2292,12,0)</f>
        <v>2.9969000000000001</v>
      </c>
      <c r="S49" s="66">
        <f t="shared" si="7"/>
        <v>41</v>
      </c>
      <c r="T49" s="65">
        <f>VLOOKUP($A49,'Return Data'!$B$7:$R$2292,13,0)</f>
        <v>2.9941</v>
      </c>
      <c r="U49" s="66">
        <f t="shared" si="8"/>
        <v>41</v>
      </c>
      <c r="V49" s="65">
        <f>VLOOKUP($A49,'Return Data'!$B$7:$R$2292,17,0)</f>
        <v>3.4251</v>
      </c>
      <c r="W49" s="66">
        <f t="shared" si="12"/>
        <v>35</v>
      </c>
      <c r="X49" s="65"/>
      <c r="Y49" s="66"/>
      <c r="Z49" s="65">
        <f>VLOOKUP($A49,'Return Data'!$B$7:$R$2292,16,0)</f>
        <v>4.4625000000000004</v>
      </c>
      <c r="AA49" s="67">
        <f t="shared" si="11"/>
        <v>36</v>
      </c>
    </row>
    <row r="50" spans="1:27" x14ac:dyDescent="0.3">
      <c r="A50" s="69"/>
      <c r="B50" s="70"/>
      <c r="C50" s="70"/>
      <c r="D50" s="71"/>
      <c r="E50" s="70"/>
      <c r="F50" s="71"/>
      <c r="G50" s="70"/>
      <c r="H50" s="71"/>
      <c r="I50" s="70"/>
      <c r="J50" s="71"/>
      <c r="K50" s="70"/>
      <c r="L50" s="71"/>
      <c r="M50" s="70"/>
      <c r="N50" s="71"/>
      <c r="O50" s="70"/>
      <c r="P50" s="71"/>
      <c r="Q50" s="70"/>
      <c r="R50" s="71"/>
      <c r="S50" s="70"/>
      <c r="T50" s="71"/>
      <c r="U50" s="70"/>
      <c r="V50" s="71"/>
      <c r="W50" s="70"/>
      <c r="X50" s="71"/>
      <c r="Y50" s="70"/>
      <c r="Z50" s="71"/>
      <c r="AA50" s="72"/>
    </row>
    <row r="51" spans="1:27" x14ac:dyDescent="0.3">
      <c r="A51" s="73" t="s">
        <v>27</v>
      </c>
      <c r="B51" s="74"/>
      <c r="C51" s="74"/>
      <c r="D51" s="75">
        <f>AVERAGE(D8:D49)</f>
        <v>3.379261904761905</v>
      </c>
      <c r="E51" s="74"/>
      <c r="F51" s="75">
        <f>AVERAGE(F8:F49)</f>
        <v>3.403661904761905</v>
      </c>
      <c r="G51" s="74"/>
      <c r="H51" s="75">
        <f>AVERAGE(H8:H49)</f>
        <v>3.4146380952380957</v>
      </c>
      <c r="I51" s="74"/>
      <c r="J51" s="75">
        <f>AVERAGE(J8:J49)</f>
        <v>3.4133071428571435</v>
      </c>
      <c r="K51" s="74"/>
      <c r="L51" s="75">
        <f>AVERAGE(L8:L49)</f>
        <v>3.5880666666666667</v>
      </c>
      <c r="M51" s="74"/>
      <c r="N51" s="75">
        <f>AVERAGE(N8:N49)</f>
        <v>3.2927904761904769</v>
      </c>
      <c r="O51" s="74"/>
      <c r="P51" s="75">
        <f>AVERAGE(P8:P49)</f>
        <v>3.3255595238095235</v>
      </c>
      <c r="Q51" s="74"/>
      <c r="R51" s="75">
        <f>AVERAGE(R8:R49)</f>
        <v>3.3268999999999989</v>
      </c>
      <c r="S51" s="74"/>
      <c r="T51" s="75">
        <f>AVERAGE(T8:T49)</f>
        <v>3.3005761904761912</v>
      </c>
      <c r="U51" s="74"/>
      <c r="V51" s="75">
        <f>AVERAGE(V8:V49)</f>
        <v>3.8076605263157894</v>
      </c>
      <c r="W51" s="74"/>
      <c r="X51" s="75">
        <f>AVERAGE(X8:X49)</f>
        <v>4.8104514285714277</v>
      </c>
      <c r="Y51" s="74"/>
      <c r="Z51" s="75">
        <f>AVERAGE(Z8:Z49)</f>
        <v>6.3367238095238099</v>
      </c>
      <c r="AA51" s="76"/>
    </row>
    <row r="52" spans="1:27" x14ac:dyDescent="0.3">
      <c r="A52" s="73" t="s">
        <v>28</v>
      </c>
      <c r="B52" s="74"/>
      <c r="C52" s="74"/>
      <c r="D52" s="75">
        <f>MIN(D8:D49)</f>
        <v>2.6955</v>
      </c>
      <c r="E52" s="74"/>
      <c r="F52" s="75">
        <f>MIN(F8:F49)</f>
        <v>2.6970999999999998</v>
      </c>
      <c r="G52" s="74"/>
      <c r="H52" s="75">
        <f>MIN(H8:H49)</f>
        <v>2.698</v>
      </c>
      <c r="I52" s="74"/>
      <c r="J52" s="75">
        <f>MIN(J8:J49)</f>
        <v>2.6029</v>
      </c>
      <c r="K52" s="74"/>
      <c r="L52" s="75">
        <f>MIN(L8:L49)</f>
        <v>3.0087999999999999</v>
      </c>
      <c r="M52" s="74"/>
      <c r="N52" s="75">
        <f>MIN(N8:N49)</f>
        <v>2.9841000000000002</v>
      </c>
      <c r="O52" s="74"/>
      <c r="P52" s="75">
        <f>MIN(P8:P49)</f>
        <v>2.9485000000000001</v>
      </c>
      <c r="Q52" s="74"/>
      <c r="R52" s="75">
        <f>MIN(R8:R49)</f>
        <v>2.9115000000000002</v>
      </c>
      <c r="S52" s="74"/>
      <c r="T52" s="75">
        <f>MIN(T8:T49)</f>
        <v>2.9159999999999999</v>
      </c>
      <c r="U52" s="74"/>
      <c r="V52" s="75">
        <f>MIN(V8:V49)</f>
        <v>3.274</v>
      </c>
      <c r="W52" s="74"/>
      <c r="X52" s="75">
        <f>MIN(X8:X49)</f>
        <v>4.2382</v>
      </c>
      <c r="Y52" s="74"/>
      <c r="Z52" s="75">
        <f>MIN(Z8:Z49)</f>
        <v>3.2437</v>
      </c>
      <c r="AA52" s="76"/>
    </row>
    <row r="53" spans="1:27" ht="15" thickBot="1" x14ac:dyDescent="0.35">
      <c r="A53" s="77" t="s">
        <v>29</v>
      </c>
      <c r="B53" s="78"/>
      <c r="C53" s="78"/>
      <c r="D53" s="79">
        <f>MAX(D8:D49)</f>
        <v>3.9996</v>
      </c>
      <c r="E53" s="78"/>
      <c r="F53" s="79">
        <f>MAX(F8:F49)</f>
        <v>4.0274000000000001</v>
      </c>
      <c r="G53" s="78"/>
      <c r="H53" s="79">
        <f>MAX(H8:H49)</f>
        <v>4.1012000000000004</v>
      </c>
      <c r="I53" s="78"/>
      <c r="J53" s="79">
        <f>MAX(J8:J49)</f>
        <v>4.0895999999999999</v>
      </c>
      <c r="K53" s="78"/>
      <c r="L53" s="79">
        <f>MAX(L8:L49)</f>
        <v>4.3201000000000001</v>
      </c>
      <c r="M53" s="78"/>
      <c r="N53" s="79">
        <f>MAX(N8:N49)</f>
        <v>4.0423</v>
      </c>
      <c r="O53" s="78"/>
      <c r="P53" s="79">
        <f>MAX(P8:P49)</f>
        <v>3.9268999999999998</v>
      </c>
      <c r="Q53" s="78"/>
      <c r="R53" s="79">
        <f>MAX(R8:R49)</f>
        <v>4.2289000000000003</v>
      </c>
      <c r="S53" s="78"/>
      <c r="T53" s="79">
        <f>MAX(T8:T49)</f>
        <v>4.3108000000000004</v>
      </c>
      <c r="U53" s="78"/>
      <c r="V53" s="79">
        <f>MAX(V8:V49)</f>
        <v>4.8601000000000001</v>
      </c>
      <c r="W53" s="78"/>
      <c r="X53" s="79">
        <f>MAX(X8:X49)</f>
        <v>5.7435999999999998</v>
      </c>
      <c r="Y53" s="78"/>
      <c r="Z53" s="79">
        <f>MAX(Z8:Z49)</f>
        <v>7.5233999999999996</v>
      </c>
      <c r="AA53" s="80"/>
    </row>
    <row r="54" spans="1:27" x14ac:dyDescent="0.3">
      <c r="A54" s="112" t="s">
        <v>433</v>
      </c>
    </row>
    <row r="55" spans="1:27" x14ac:dyDescent="0.3">
      <c r="A55" s="14" t="s">
        <v>340</v>
      </c>
    </row>
  </sheetData>
  <sheetProtection algorithmName="SHA-512" hashValue="eKFOzo2DeIJeVlTwGyPEU/pBjI5VYl2Bvf9cRLKxgf+Vp3YEGjI+KM2LVFfFHn0rx5cMB9JKbYv+SWFnyCxFCw==" saltValue="ytdnxCSrTz0eS/5ab2+qQA=="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44535</v>
      </c>
      <c r="C8" s="65">
        <f>VLOOKUP($A8,'Return Data'!$B$7:$R$2292,4,0)</f>
        <v>336.6302</v>
      </c>
      <c r="D8" s="65">
        <f>VLOOKUP($A8,'Return Data'!$B$7:$R$2292,5,0)</f>
        <v>3.3723999999999998</v>
      </c>
      <c r="E8" s="66">
        <f t="shared" ref="E8:E44" si="0">RANK(D8,D$8:D$44,0)</f>
        <v>6</v>
      </c>
      <c r="F8" s="65">
        <f>VLOOKUP($A8,'Return Data'!$B$7:$R$2292,6,0)</f>
        <v>3.2898999999999998</v>
      </c>
      <c r="G8" s="66">
        <f t="shared" ref="G8:G44" si="1">RANK(F8,F$8:F$44,0)</f>
        <v>24</v>
      </c>
      <c r="H8" s="65">
        <f>VLOOKUP($A8,'Return Data'!$B$7:$R$2292,7,0)</f>
        <v>3.4782000000000002</v>
      </c>
      <c r="I8" s="66">
        <f t="shared" ref="I8:I44" si="2">RANK(H8,H$8:H$44,0)</f>
        <v>5</v>
      </c>
      <c r="J8" s="65">
        <f>VLOOKUP($A8,'Return Data'!$B$7:$R$2292,8,0)</f>
        <v>3.4060000000000001</v>
      </c>
      <c r="K8" s="66">
        <f t="shared" ref="K8:K44" si="3">RANK(J8,J$8:J$44,0)</f>
        <v>12</v>
      </c>
      <c r="L8" s="65">
        <f>VLOOKUP($A8,'Return Data'!$B$7:$R$2292,9,0)</f>
        <v>3.6214</v>
      </c>
      <c r="M8" s="66">
        <f t="shared" ref="M8:M44" si="4">RANK(L8,L$8:L$44,0)</f>
        <v>10</v>
      </c>
      <c r="N8" s="65">
        <f>VLOOKUP($A8,'Return Data'!$B$7:$R$2292,10,0)</f>
        <v>3.2202000000000002</v>
      </c>
      <c r="O8" s="66">
        <f t="shared" ref="O8:O44" si="5">RANK(N8,N$8:N$44,0)</f>
        <v>15</v>
      </c>
      <c r="P8" s="65">
        <f>VLOOKUP($A8,'Return Data'!$B$7:$R$2292,11,0)</f>
        <v>3.2850000000000001</v>
      </c>
      <c r="Q8" s="66">
        <f t="shared" ref="Q8:Q44" si="6">RANK(P8,P$8:P$44,0)</f>
        <v>15</v>
      </c>
      <c r="R8" s="65">
        <f>VLOOKUP($A8,'Return Data'!$B$7:$R$2292,12,0)</f>
        <v>3.2854999999999999</v>
      </c>
      <c r="S8" s="66">
        <f t="shared" ref="S8:S44" si="7">RANK(R8,R$8:R$44,0)</f>
        <v>15</v>
      </c>
      <c r="T8" s="65">
        <f>VLOOKUP($A8,'Return Data'!$B$7:$R$2292,13,0)</f>
        <v>3.2259000000000002</v>
      </c>
      <c r="U8" s="66">
        <f t="shared" ref="U8:U44" si="8">RANK(T8,T$8:T$44,0)</f>
        <v>17</v>
      </c>
      <c r="V8" s="65">
        <f>VLOOKUP($A8,'Return Data'!$B$7:$R$2292,17,0)</f>
        <v>3.8321999999999998</v>
      </c>
      <c r="W8" s="66">
        <f t="shared" ref="W8:W44" si="9">RANK(V8,V$8:V$44,0)</f>
        <v>6</v>
      </c>
      <c r="X8" s="65">
        <f>VLOOKUP($A8,'Return Data'!$B$7:$R$2292,14,0)</f>
        <v>4.8292000000000002</v>
      </c>
      <c r="Y8" s="66">
        <f t="shared" ref="Y8:Y23" si="10">RANK(X8,X$8:X$44,0)</f>
        <v>4</v>
      </c>
      <c r="Z8" s="65">
        <f>VLOOKUP($A8,'Return Data'!$B$7:$R$2292,16,0)</f>
        <v>7.0993000000000004</v>
      </c>
      <c r="AA8" s="67">
        <f t="shared" ref="AA8:AA44" si="11">RANK(Z8,Z$8:Z$44,0)</f>
        <v>13</v>
      </c>
    </row>
    <row r="9" spans="1:27" x14ac:dyDescent="0.3">
      <c r="A9" s="63" t="s">
        <v>228</v>
      </c>
      <c r="B9" s="64">
        <f>VLOOKUP($A9,'Return Data'!$B$7:$R$2292,3,0)</f>
        <v>44535</v>
      </c>
      <c r="C9" s="65">
        <f>VLOOKUP($A9,'Return Data'!$B$7:$R$2292,4,0)</f>
        <v>2323.6120000000001</v>
      </c>
      <c r="D9" s="65">
        <f>VLOOKUP($A9,'Return Data'!$B$7:$R$2292,5,0)</f>
        <v>3.3273000000000001</v>
      </c>
      <c r="E9" s="66">
        <f t="shared" si="0"/>
        <v>14</v>
      </c>
      <c r="F9" s="65">
        <f>VLOOKUP($A9,'Return Data'!$B$7:$R$2292,6,0)</f>
        <v>3.3588</v>
      </c>
      <c r="G9" s="66">
        <f t="shared" si="1"/>
        <v>16</v>
      </c>
      <c r="H9" s="65">
        <f>VLOOKUP($A9,'Return Data'!$B$7:$R$2292,7,0)</f>
        <v>3.3891</v>
      </c>
      <c r="I9" s="66">
        <f t="shared" si="2"/>
        <v>13</v>
      </c>
      <c r="J9" s="65">
        <f>VLOOKUP($A9,'Return Data'!$B$7:$R$2292,8,0)</f>
        <v>3.4104000000000001</v>
      </c>
      <c r="K9" s="66">
        <f t="shared" si="3"/>
        <v>11</v>
      </c>
      <c r="L9" s="65">
        <f>VLOOKUP($A9,'Return Data'!$B$7:$R$2292,9,0)</f>
        <v>3.6524999999999999</v>
      </c>
      <c r="M9" s="66">
        <f t="shared" si="4"/>
        <v>7</v>
      </c>
      <c r="N9" s="65">
        <f>VLOOKUP($A9,'Return Data'!$B$7:$R$2292,10,0)</f>
        <v>3.2488000000000001</v>
      </c>
      <c r="O9" s="66">
        <f t="shared" si="5"/>
        <v>8</v>
      </c>
      <c r="P9" s="65">
        <f>VLOOKUP($A9,'Return Data'!$B$7:$R$2292,11,0)</f>
        <v>3.3168000000000002</v>
      </c>
      <c r="Q9" s="66">
        <f t="shared" si="6"/>
        <v>6</v>
      </c>
      <c r="R9" s="65">
        <f>VLOOKUP($A9,'Return Data'!$B$7:$R$2292,12,0)</f>
        <v>3.3062</v>
      </c>
      <c r="S9" s="66">
        <f t="shared" si="7"/>
        <v>10</v>
      </c>
      <c r="T9" s="65">
        <f>VLOOKUP($A9,'Return Data'!$B$7:$R$2292,13,0)</f>
        <v>3.2496999999999998</v>
      </c>
      <c r="U9" s="66">
        <f t="shared" si="8"/>
        <v>11</v>
      </c>
      <c r="V9" s="65">
        <f>VLOOKUP($A9,'Return Data'!$B$7:$R$2292,17,0)</f>
        <v>3.8376999999999999</v>
      </c>
      <c r="W9" s="66">
        <f t="shared" si="9"/>
        <v>5</v>
      </c>
      <c r="X9" s="65">
        <f>VLOOKUP($A9,'Return Data'!$B$7:$R$2292,14,0)</f>
        <v>4.8151999999999999</v>
      </c>
      <c r="Y9" s="66">
        <f t="shared" si="10"/>
        <v>5</v>
      </c>
      <c r="Z9" s="65">
        <f>VLOOKUP($A9,'Return Data'!$B$7:$R$2292,16,0)</f>
        <v>7.1768999999999998</v>
      </c>
      <c r="AA9" s="67">
        <f t="shared" si="11"/>
        <v>11</v>
      </c>
    </row>
    <row r="10" spans="1:27" x14ac:dyDescent="0.3">
      <c r="A10" s="63" t="s">
        <v>229</v>
      </c>
      <c r="B10" s="64">
        <f>VLOOKUP($A10,'Return Data'!$B$7:$R$2292,3,0)</f>
        <v>44535</v>
      </c>
      <c r="C10" s="65">
        <f>VLOOKUP($A10,'Return Data'!$B$7:$R$2292,4,0)</f>
        <v>2403.7557999999999</v>
      </c>
      <c r="D10" s="65">
        <f>VLOOKUP($A10,'Return Data'!$B$7:$R$2292,5,0)</f>
        <v>3.2589000000000001</v>
      </c>
      <c r="E10" s="66">
        <f t="shared" si="0"/>
        <v>25</v>
      </c>
      <c r="F10" s="65">
        <f>VLOOKUP($A10,'Return Data'!$B$7:$R$2292,6,0)</f>
        <v>3.2568999999999999</v>
      </c>
      <c r="G10" s="66">
        <f t="shared" si="1"/>
        <v>28</v>
      </c>
      <c r="H10" s="65">
        <f>VLOOKUP($A10,'Return Data'!$B$7:$R$2292,7,0)</f>
        <v>3.2480000000000002</v>
      </c>
      <c r="I10" s="66">
        <f t="shared" si="2"/>
        <v>28</v>
      </c>
      <c r="J10" s="65">
        <f>VLOOKUP($A10,'Return Data'!$B$7:$R$2292,8,0)</f>
        <v>3.2690000000000001</v>
      </c>
      <c r="K10" s="66">
        <f t="shared" si="3"/>
        <v>29</v>
      </c>
      <c r="L10" s="65">
        <f>VLOOKUP($A10,'Return Data'!$B$7:$R$2292,9,0)</f>
        <v>3.4845999999999999</v>
      </c>
      <c r="M10" s="66">
        <f t="shared" si="4"/>
        <v>25</v>
      </c>
      <c r="N10" s="65">
        <f>VLOOKUP($A10,'Return Data'!$B$7:$R$2292,10,0)</f>
        <v>3.2646999999999999</v>
      </c>
      <c r="O10" s="66">
        <f t="shared" si="5"/>
        <v>7</v>
      </c>
      <c r="P10" s="65">
        <f>VLOOKUP($A10,'Return Data'!$B$7:$R$2292,11,0)</f>
        <v>3.3245</v>
      </c>
      <c r="Q10" s="66">
        <f t="shared" si="6"/>
        <v>5</v>
      </c>
      <c r="R10" s="65">
        <f>VLOOKUP($A10,'Return Data'!$B$7:$R$2292,12,0)</f>
        <v>3.3431999999999999</v>
      </c>
      <c r="S10" s="66">
        <f t="shared" si="7"/>
        <v>4</v>
      </c>
      <c r="T10" s="65">
        <f>VLOOKUP($A10,'Return Data'!$B$7:$R$2292,13,0)</f>
        <v>3.2854999999999999</v>
      </c>
      <c r="U10" s="66">
        <f t="shared" si="8"/>
        <v>6</v>
      </c>
      <c r="V10" s="65">
        <f>VLOOKUP($A10,'Return Data'!$B$7:$R$2292,17,0)</f>
        <v>3.7818999999999998</v>
      </c>
      <c r="W10" s="66">
        <f t="shared" si="9"/>
        <v>17</v>
      </c>
      <c r="X10" s="65">
        <f>VLOOKUP($A10,'Return Data'!$B$7:$R$2292,14,0)</f>
        <v>4.7709000000000001</v>
      </c>
      <c r="Y10" s="66">
        <f t="shared" si="10"/>
        <v>13</v>
      </c>
      <c r="Z10" s="65">
        <f>VLOOKUP($A10,'Return Data'!$B$7:$R$2292,16,0)</f>
        <v>7.0701000000000001</v>
      </c>
      <c r="AA10" s="67">
        <f t="shared" si="11"/>
        <v>16</v>
      </c>
    </row>
    <row r="11" spans="1:27" x14ac:dyDescent="0.3">
      <c r="A11" s="63" t="s">
        <v>230</v>
      </c>
      <c r="B11" s="64">
        <f>VLOOKUP($A11,'Return Data'!$B$7:$R$2292,3,0)</f>
        <v>44535</v>
      </c>
      <c r="C11" s="65">
        <f>VLOOKUP($A11,'Return Data'!$B$7:$R$2292,4,0)</f>
        <v>3211.7575000000002</v>
      </c>
      <c r="D11" s="65">
        <f>VLOOKUP($A11,'Return Data'!$B$7:$R$2292,5,0)</f>
        <v>3.3923999999999999</v>
      </c>
      <c r="E11" s="66">
        <f t="shared" si="0"/>
        <v>4</v>
      </c>
      <c r="F11" s="65">
        <f>VLOOKUP($A11,'Return Data'!$B$7:$R$2292,6,0)</f>
        <v>3.48</v>
      </c>
      <c r="G11" s="66">
        <f t="shared" si="1"/>
        <v>4</v>
      </c>
      <c r="H11" s="65">
        <f>VLOOKUP($A11,'Return Data'!$B$7:$R$2292,7,0)</f>
        <v>3.5253999999999999</v>
      </c>
      <c r="I11" s="66">
        <f t="shared" si="2"/>
        <v>4</v>
      </c>
      <c r="J11" s="65">
        <f>VLOOKUP($A11,'Return Data'!$B$7:$R$2292,8,0)</f>
        <v>3.4710999999999999</v>
      </c>
      <c r="K11" s="66">
        <f t="shared" si="3"/>
        <v>5</v>
      </c>
      <c r="L11" s="65">
        <f>VLOOKUP($A11,'Return Data'!$B$7:$R$2292,9,0)</f>
        <v>3.6316999999999999</v>
      </c>
      <c r="M11" s="66">
        <f t="shared" si="4"/>
        <v>8</v>
      </c>
      <c r="N11" s="65">
        <f>VLOOKUP($A11,'Return Data'!$B$7:$R$2292,10,0)</f>
        <v>3.2248000000000001</v>
      </c>
      <c r="O11" s="66">
        <f t="shared" si="5"/>
        <v>14</v>
      </c>
      <c r="P11" s="65">
        <f>VLOOKUP($A11,'Return Data'!$B$7:$R$2292,11,0)</f>
        <v>3.3016000000000001</v>
      </c>
      <c r="Q11" s="66">
        <f t="shared" si="6"/>
        <v>10</v>
      </c>
      <c r="R11" s="65">
        <f>VLOOKUP($A11,'Return Data'!$B$7:$R$2292,12,0)</f>
        <v>3.3174000000000001</v>
      </c>
      <c r="S11" s="66">
        <f t="shared" si="7"/>
        <v>7</v>
      </c>
      <c r="T11" s="65">
        <f>VLOOKUP($A11,'Return Data'!$B$7:$R$2292,13,0)</f>
        <v>3.2938000000000001</v>
      </c>
      <c r="U11" s="66">
        <f t="shared" si="8"/>
        <v>4</v>
      </c>
      <c r="V11" s="65">
        <f>VLOOKUP($A11,'Return Data'!$B$7:$R$2292,17,0)</f>
        <v>3.7854999999999999</v>
      </c>
      <c r="W11" s="66">
        <f t="shared" si="9"/>
        <v>14</v>
      </c>
      <c r="X11" s="65">
        <f>VLOOKUP($A11,'Return Data'!$B$7:$R$2292,14,0)</f>
        <v>4.7873999999999999</v>
      </c>
      <c r="Y11" s="66">
        <f t="shared" si="10"/>
        <v>8</v>
      </c>
      <c r="Z11" s="65">
        <f>VLOOKUP($A11,'Return Data'!$B$7:$R$2292,16,0)</f>
        <v>6.9904000000000002</v>
      </c>
      <c r="AA11" s="67">
        <f t="shared" si="11"/>
        <v>18</v>
      </c>
    </row>
    <row r="12" spans="1:27" x14ac:dyDescent="0.3">
      <c r="A12" s="63" t="s">
        <v>231</v>
      </c>
      <c r="B12" s="64">
        <f>VLOOKUP($A12,'Return Data'!$B$7:$R$2292,3,0)</f>
        <v>44535</v>
      </c>
      <c r="C12" s="65">
        <f>VLOOKUP($A12,'Return Data'!$B$7:$R$2292,4,0)</f>
        <v>2401.0183999999999</v>
      </c>
      <c r="D12" s="65">
        <f>VLOOKUP($A12,'Return Data'!$B$7:$R$2292,5,0)</f>
        <v>3.4603000000000002</v>
      </c>
      <c r="E12" s="66">
        <f t="shared" si="0"/>
        <v>3</v>
      </c>
      <c r="F12" s="65">
        <f>VLOOKUP($A12,'Return Data'!$B$7:$R$2292,6,0)</f>
        <v>3.5531999999999999</v>
      </c>
      <c r="G12" s="66">
        <f t="shared" si="1"/>
        <v>3</v>
      </c>
      <c r="H12" s="65">
        <f>VLOOKUP($A12,'Return Data'!$B$7:$R$2292,7,0)</f>
        <v>3.5392000000000001</v>
      </c>
      <c r="I12" s="66">
        <f t="shared" si="2"/>
        <v>3</v>
      </c>
      <c r="J12" s="65">
        <f>VLOOKUP($A12,'Return Data'!$B$7:$R$2292,8,0)</f>
        <v>3.5165000000000002</v>
      </c>
      <c r="K12" s="66">
        <f t="shared" si="3"/>
        <v>3</v>
      </c>
      <c r="L12" s="65">
        <f>VLOOKUP($A12,'Return Data'!$B$7:$R$2292,9,0)</f>
        <v>3.6810999999999998</v>
      </c>
      <c r="M12" s="66">
        <f t="shared" si="4"/>
        <v>4</v>
      </c>
      <c r="N12" s="65">
        <f>VLOOKUP($A12,'Return Data'!$B$7:$R$2292,10,0)</f>
        <v>3.3220000000000001</v>
      </c>
      <c r="O12" s="66">
        <f t="shared" si="5"/>
        <v>4</v>
      </c>
      <c r="P12" s="65">
        <f>VLOOKUP($A12,'Return Data'!$B$7:$R$2292,11,0)</f>
        <v>3.2845</v>
      </c>
      <c r="Q12" s="66">
        <f t="shared" si="6"/>
        <v>16</v>
      </c>
      <c r="R12" s="65">
        <f>VLOOKUP($A12,'Return Data'!$B$7:$R$2292,12,0)</f>
        <v>3.2785000000000002</v>
      </c>
      <c r="S12" s="66">
        <f t="shared" si="7"/>
        <v>17</v>
      </c>
      <c r="T12" s="65">
        <f>VLOOKUP($A12,'Return Data'!$B$7:$R$2292,13,0)</f>
        <v>3.2210000000000001</v>
      </c>
      <c r="U12" s="66">
        <f t="shared" si="8"/>
        <v>18</v>
      </c>
      <c r="V12" s="65">
        <f>VLOOKUP($A12,'Return Data'!$B$7:$R$2292,17,0)</f>
        <v>3.7311000000000001</v>
      </c>
      <c r="W12" s="66">
        <f t="shared" si="9"/>
        <v>22</v>
      </c>
      <c r="X12" s="65">
        <f>VLOOKUP($A12,'Return Data'!$B$7:$R$2292,14,0)</f>
        <v>4.6786000000000003</v>
      </c>
      <c r="Y12" s="66">
        <f t="shared" si="10"/>
        <v>26</v>
      </c>
      <c r="Z12" s="65">
        <f>VLOOKUP($A12,'Return Data'!$B$7:$R$2292,16,0)</f>
        <v>6.7563000000000004</v>
      </c>
      <c r="AA12" s="67">
        <f t="shared" si="11"/>
        <v>27</v>
      </c>
    </row>
    <row r="13" spans="1:27" x14ac:dyDescent="0.3">
      <c r="A13" s="63" t="s">
        <v>232</v>
      </c>
      <c r="B13" s="64">
        <f>VLOOKUP($A13,'Return Data'!$B$7:$R$2292,3,0)</f>
        <v>44535</v>
      </c>
      <c r="C13" s="65">
        <f>VLOOKUP($A13,'Return Data'!$B$7:$R$2292,4,0)</f>
        <v>2513.3728999999998</v>
      </c>
      <c r="D13" s="65">
        <f>VLOOKUP($A13,'Return Data'!$B$7:$R$2292,5,0)</f>
        <v>3.2562000000000002</v>
      </c>
      <c r="E13" s="66">
        <f t="shared" si="0"/>
        <v>26</v>
      </c>
      <c r="F13" s="65">
        <f>VLOOKUP($A13,'Return Data'!$B$7:$R$2292,6,0)</f>
        <v>3.3008000000000002</v>
      </c>
      <c r="G13" s="66">
        <f t="shared" si="1"/>
        <v>23</v>
      </c>
      <c r="H13" s="65">
        <f>VLOOKUP($A13,'Return Data'!$B$7:$R$2292,7,0)</f>
        <v>3.2785000000000002</v>
      </c>
      <c r="I13" s="66">
        <f t="shared" si="2"/>
        <v>25</v>
      </c>
      <c r="J13" s="65">
        <f>VLOOKUP($A13,'Return Data'!$B$7:$R$2292,8,0)</f>
        <v>3.2862</v>
      </c>
      <c r="K13" s="66">
        <f t="shared" si="3"/>
        <v>28</v>
      </c>
      <c r="L13" s="65">
        <f>VLOOKUP($A13,'Return Data'!$B$7:$R$2292,9,0)</f>
        <v>3.3904999999999998</v>
      </c>
      <c r="M13" s="66">
        <f t="shared" si="4"/>
        <v>29</v>
      </c>
      <c r="N13" s="65">
        <f>VLOOKUP($A13,'Return Data'!$B$7:$R$2292,10,0)</f>
        <v>3.2159</v>
      </c>
      <c r="O13" s="66">
        <f t="shared" si="5"/>
        <v>18</v>
      </c>
      <c r="P13" s="65">
        <f>VLOOKUP($A13,'Return Data'!$B$7:$R$2292,11,0)</f>
        <v>3.2381000000000002</v>
      </c>
      <c r="Q13" s="66">
        <f t="shared" si="6"/>
        <v>28</v>
      </c>
      <c r="R13" s="65">
        <f>VLOOKUP($A13,'Return Data'!$B$7:$R$2292,12,0)</f>
        <v>3.2509999999999999</v>
      </c>
      <c r="S13" s="66">
        <f t="shared" si="7"/>
        <v>25</v>
      </c>
      <c r="T13" s="65">
        <f>VLOOKUP($A13,'Return Data'!$B$7:$R$2292,13,0)</f>
        <v>3.198</v>
      </c>
      <c r="U13" s="66">
        <f t="shared" si="8"/>
        <v>24</v>
      </c>
      <c r="V13" s="65">
        <f>VLOOKUP($A13,'Return Data'!$B$7:$R$2292,17,0)</f>
        <v>3.5074999999999998</v>
      </c>
      <c r="W13" s="66">
        <f t="shared" si="9"/>
        <v>31</v>
      </c>
      <c r="X13" s="65">
        <f>VLOOKUP($A13,'Return Data'!$B$7:$R$2292,14,0)</f>
        <v>4.5042</v>
      </c>
      <c r="Y13" s="66">
        <f t="shared" si="10"/>
        <v>29</v>
      </c>
      <c r="Z13" s="65">
        <f>VLOOKUP($A13,'Return Data'!$B$7:$R$2292,16,0)</f>
        <v>7.0850999999999997</v>
      </c>
      <c r="AA13" s="67">
        <f t="shared" si="11"/>
        <v>15</v>
      </c>
    </row>
    <row r="14" spans="1:27" x14ac:dyDescent="0.3">
      <c r="A14" s="63" t="s">
        <v>233</v>
      </c>
      <c r="B14" s="64">
        <f>VLOOKUP($A14,'Return Data'!$B$7:$R$2292,3,0)</f>
        <v>44535</v>
      </c>
      <c r="C14" s="65">
        <f>VLOOKUP($A14,'Return Data'!$B$7:$R$2292,4,0)</f>
        <v>2984.1732999999999</v>
      </c>
      <c r="D14" s="65">
        <f>VLOOKUP($A14,'Return Data'!$B$7:$R$2292,5,0)</f>
        <v>3.3675999999999999</v>
      </c>
      <c r="E14" s="66">
        <f t="shared" si="0"/>
        <v>7</v>
      </c>
      <c r="F14" s="65">
        <f>VLOOKUP($A14,'Return Data'!$B$7:$R$2292,6,0)</f>
        <v>3.3584000000000001</v>
      </c>
      <c r="G14" s="66">
        <f t="shared" si="1"/>
        <v>17</v>
      </c>
      <c r="H14" s="65">
        <f>VLOOKUP($A14,'Return Data'!$B$7:$R$2292,7,0)</f>
        <v>3.3696000000000002</v>
      </c>
      <c r="I14" s="66">
        <f t="shared" si="2"/>
        <v>18</v>
      </c>
      <c r="J14" s="65">
        <f>VLOOKUP($A14,'Return Data'!$B$7:$R$2292,8,0)</f>
        <v>3.3769</v>
      </c>
      <c r="K14" s="66">
        <f t="shared" si="3"/>
        <v>16</v>
      </c>
      <c r="L14" s="65">
        <f>VLOOKUP($A14,'Return Data'!$B$7:$R$2292,9,0)</f>
        <v>3.5308999999999999</v>
      </c>
      <c r="M14" s="66">
        <f t="shared" si="4"/>
        <v>18</v>
      </c>
      <c r="N14" s="65">
        <f>VLOOKUP($A14,'Return Data'!$B$7:$R$2292,10,0)</f>
        <v>3.2122999999999999</v>
      </c>
      <c r="O14" s="66">
        <f t="shared" si="5"/>
        <v>20</v>
      </c>
      <c r="P14" s="65">
        <f>VLOOKUP($A14,'Return Data'!$B$7:$R$2292,11,0)</f>
        <v>3.2505000000000002</v>
      </c>
      <c r="Q14" s="66">
        <f t="shared" si="6"/>
        <v>24</v>
      </c>
      <c r="R14" s="65">
        <f>VLOOKUP($A14,'Return Data'!$B$7:$R$2292,12,0)</f>
        <v>3.2635000000000001</v>
      </c>
      <c r="S14" s="66">
        <f t="shared" si="7"/>
        <v>21</v>
      </c>
      <c r="T14" s="65">
        <f>VLOOKUP($A14,'Return Data'!$B$7:$R$2292,13,0)</f>
        <v>3.2176</v>
      </c>
      <c r="U14" s="66">
        <f t="shared" si="8"/>
        <v>20</v>
      </c>
      <c r="V14" s="65">
        <f>VLOOKUP($A14,'Return Data'!$B$7:$R$2292,17,0)</f>
        <v>3.7605</v>
      </c>
      <c r="W14" s="66">
        <f t="shared" si="9"/>
        <v>19</v>
      </c>
      <c r="X14" s="65">
        <f>VLOOKUP($A14,'Return Data'!$B$7:$R$2292,14,0)</f>
        <v>4.7187000000000001</v>
      </c>
      <c r="Y14" s="66">
        <f t="shared" si="10"/>
        <v>21</v>
      </c>
      <c r="Z14" s="65">
        <f>VLOOKUP($A14,'Return Data'!$B$7:$R$2292,16,0)</f>
        <v>7.0509000000000004</v>
      </c>
      <c r="AA14" s="67">
        <f t="shared" si="11"/>
        <v>17</v>
      </c>
    </row>
    <row r="15" spans="1:27" x14ac:dyDescent="0.3">
      <c r="A15" s="63" t="s">
        <v>234</v>
      </c>
      <c r="B15" s="64">
        <f>VLOOKUP($A15,'Return Data'!$B$7:$R$2292,3,0)</f>
        <v>44535</v>
      </c>
      <c r="C15" s="65">
        <f>VLOOKUP($A15,'Return Data'!$B$7:$R$2292,4,0)</f>
        <v>2681.1745999999998</v>
      </c>
      <c r="D15" s="65">
        <f>VLOOKUP($A15,'Return Data'!$B$7:$R$2292,5,0)</f>
        <v>3.2143999999999999</v>
      </c>
      <c r="E15" s="66">
        <f t="shared" si="0"/>
        <v>28</v>
      </c>
      <c r="F15" s="65">
        <f>VLOOKUP($A15,'Return Data'!$B$7:$R$2292,6,0)</f>
        <v>3.2277</v>
      </c>
      <c r="G15" s="66">
        <f t="shared" si="1"/>
        <v>31</v>
      </c>
      <c r="H15" s="65">
        <f>VLOOKUP($A15,'Return Data'!$B$7:$R$2292,7,0)</f>
        <v>3.2347999999999999</v>
      </c>
      <c r="I15" s="66">
        <f t="shared" si="2"/>
        <v>29</v>
      </c>
      <c r="J15" s="65">
        <f>VLOOKUP($A15,'Return Data'!$B$7:$R$2292,8,0)</f>
        <v>3.2553999999999998</v>
      </c>
      <c r="K15" s="66">
        <f t="shared" si="3"/>
        <v>30</v>
      </c>
      <c r="L15" s="65">
        <f>VLOOKUP($A15,'Return Data'!$B$7:$R$2292,9,0)</f>
        <v>3.4371999999999998</v>
      </c>
      <c r="M15" s="66">
        <f t="shared" si="4"/>
        <v>28</v>
      </c>
      <c r="N15" s="65">
        <f>VLOOKUP($A15,'Return Data'!$B$7:$R$2292,10,0)</f>
        <v>3.1196999999999999</v>
      </c>
      <c r="O15" s="66">
        <f t="shared" si="5"/>
        <v>30</v>
      </c>
      <c r="P15" s="65">
        <f>VLOOKUP($A15,'Return Data'!$B$7:$R$2292,11,0)</f>
        <v>3.2206000000000001</v>
      </c>
      <c r="Q15" s="66">
        <f t="shared" si="6"/>
        <v>29</v>
      </c>
      <c r="R15" s="65">
        <f>VLOOKUP($A15,'Return Data'!$B$7:$R$2292,12,0)</f>
        <v>3.2545000000000002</v>
      </c>
      <c r="S15" s="66">
        <f t="shared" si="7"/>
        <v>24</v>
      </c>
      <c r="T15" s="65">
        <f>VLOOKUP($A15,'Return Data'!$B$7:$R$2292,13,0)</f>
        <v>3.2134</v>
      </c>
      <c r="U15" s="66">
        <f t="shared" si="8"/>
        <v>22</v>
      </c>
      <c r="V15" s="65">
        <f>VLOOKUP($A15,'Return Data'!$B$7:$R$2292,17,0)</f>
        <v>3.7349999999999999</v>
      </c>
      <c r="W15" s="66">
        <f t="shared" si="9"/>
        <v>20</v>
      </c>
      <c r="X15" s="65">
        <f>VLOOKUP($A15,'Return Data'!$B$7:$R$2292,14,0)</f>
        <v>4.7389999999999999</v>
      </c>
      <c r="Y15" s="66">
        <f t="shared" si="10"/>
        <v>17</v>
      </c>
      <c r="Z15" s="65">
        <f>VLOOKUP($A15,'Return Data'!$B$7:$R$2292,16,0)</f>
        <v>7.0895000000000001</v>
      </c>
      <c r="AA15" s="67">
        <f t="shared" si="11"/>
        <v>14</v>
      </c>
    </row>
    <row r="16" spans="1:27" x14ac:dyDescent="0.3">
      <c r="A16" s="63" t="s">
        <v>236</v>
      </c>
      <c r="B16" s="64">
        <f>VLOOKUP($A16,'Return Data'!$B$7:$R$2292,3,0)</f>
        <v>44535</v>
      </c>
      <c r="C16" s="65">
        <f>VLOOKUP($A16,'Return Data'!$B$7:$R$2292,4,0)</f>
        <v>4106.1220000000003</v>
      </c>
      <c r="D16" s="65">
        <f>VLOOKUP($A16,'Return Data'!$B$7:$R$2292,5,0)</f>
        <v>3.34</v>
      </c>
      <c r="E16" s="66">
        <f t="shared" si="0"/>
        <v>12</v>
      </c>
      <c r="F16" s="65">
        <f>VLOOKUP($A16,'Return Data'!$B$7:$R$2292,6,0)</f>
        <v>3.4268000000000001</v>
      </c>
      <c r="G16" s="66">
        <f t="shared" si="1"/>
        <v>9</v>
      </c>
      <c r="H16" s="65">
        <f>VLOOKUP($A16,'Return Data'!$B$7:$R$2292,7,0)</f>
        <v>3.4474999999999998</v>
      </c>
      <c r="I16" s="66">
        <f t="shared" si="2"/>
        <v>8</v>
      </c>
      <c r="J16" s="65">
        <f>VLOOKUP($A16,'Return Data'!$B$7:$R$2292,8,0)</f>
        <v>3.4163000000000001</v>
      </c>
      <c r="K16" s="66">
        <f t="shared" si="3"/>
        <v>8</v>
      </c>
      <c r="L16" s="65">
        <f>VLOOKUP($A16,'Return Data'!$B$7:$R$2292,9,0)</f>
        <v>3.6105</v>
      </c>
      <c r="M16" s="66">
        <f t="shared" si="4"/>
        <v>12</v>
      </c>
      <c r="N16" s="65">
        <f>VLOOKUP($A16,'Return Data'!$B$7:$R$2292,10,0)</f>
        <v>3.2059000000000002</v>
      </c>
      <c r="O16" s="66">
        <f t="shared" si="5"/>
        <v>22</v>
      </c>
      <c r="P16" s="65">
        <f>VLOOKUP($A16,'Return Data'!$B$7:$R$2292,11,0)</f>
        <v>3.2713000000000001</v>
      </c>
      <c r="Q16" s="66">
        <f t="shared" si="6"/>
        <v>20</v>
      </c>
      <c r="R16" s="65">
        <f>VLOOKUP($A16,'Return Data'!$B$7:$R$2292,12,0)</f>
        <v>3.2492999999999999</v>
      </c>
      <c r="S16" s="66">
        <f t="shared" si="7"/>
        <v>27</v>
      </c>
      <c r="T16" s="65">
        <f>VLOOKUP($A16,'Return Data'!$B$7:$R$2292,13,0)</f>
        <v>3.1734</v>
      </c>
      <c r="U16" s="66">
        <f t="shared" si="8"/>
        <v>29</v>
      </c>
      <c r="V16" s="65">
        <f>VLOOKUP($A16,'Return Data'!$B$7:$R$2292,17,0)</f>
        <v>3.7126000000000001</v>
      </c>
      <c r="W16" s="66">
        <f t="shared" si="9"/>
        <v>24</v>
      </c>
      <c r="X16" s="65">
        <f>VLOOKUP($A16,'Return Data'!$B$7:$R$2292,14,0)</f>
        <v>4.6920000000000002</v>
      </c>
      <c r="Y16" s="66">
        <f t="shared" si="10"/>
        <v>23</v>
      </c>
      <c r="Z16" s="65">
        <f>VLOOKUP($A16,'Return Data'!$B$7:$R$2292,16,0)</f>
        <v>6.9070999999999998</v>
      </c>
      <c r="AA16" s="67">
        <f t="shared" si="11"/>
        <v>23</v>
      </c>
    </row>
    <row r="17" spans="1:27" x14ac:dyDescent="0.3">
      <c r="A17" s="63" t="s">
        <v>237</v>
      </c>
      <c r="B17" s="64">
        <f>VLOOKUP($A17,'Return Data'!$B$7:$R$2292,3,0)</f>
        <v>44535</v>
      </c>
      <c r="C17" s="65">
        <f>VLOOKUP($A17,'Return Data'!$B$7:$R$2292,4,0)</f>
        <v>2083.6125999999999</v>
      </c>
      <c r="D17" s="65">
        <f>VLOOKUP($A17,'Return Data'!$B$7:$R$2292,5,0)</f>
        <v>3.3544</v>
      </c>
      <c r="E17" s="66">
        <f t="shared" si="0"/>
        <v>11</v>
      </c>
      <c r="F17" s="65">
        <f>VLOOKUP($A17,'Return Data'!$B$7:$R$2292,6,0)</f>
        <v>3.4373999999999998</v>
      </c>
      <c r="G17" s="66">
        <f t="shared" si="1"/>
        <v>8</v>
      </c>
      <c r="H17" s="65">
        <f>VLOOKUP($A17,'Return Data'!$B$7:$R$2292,7,0)</f>
        <v>3.464</v>
      </c>
      <c r="I17" s="66">
        <f t="shared" si="2"/>
        <v>6</v>
      </c>
      <c r="J17" s="65">
        <f>VLOOKUP($A17,'Return Data'!$B$7:$R$2292,8,0)</f>
        <v>3.4157000000000002</v>
      </c>
      <c r="K17" s="66">
        <f t="shared" si="3"/>
        <v>9</v>
      </c>
      <c r="L17" s="65">
        <f>VLOOKUP($A17,'Return Data'!$B$7:$R$2292,9,0)</f>
        <v>3.5880000000000001</v>
      </c>
      <c r="M17" s="66">
        <f t="shared" si="4"/>
        <v>14</v>
      </c>
      <c r="N17" s="65">
        <f>VLOOKUP($A17,'Return Data'!$B$7:$R$2292,10,0)</f>
        <v>3.2176999999999998</v>
      </c>
      <c r="O17" s="66">
        <f t="shared" si="5"/>
        <v>16</v>
      </c>
      <c r="P17" s="65">
        <f>VLOOKUP($A17,'Return Data'!$B$7:$R$2292,11,0)</f>
        <v>3.2801999999999998</v>
      </c>
      <c r="Q17" s="66">
        <f t="shared" si="6"/>
        <v>18</v>
      </c>
      <c r="R17" s="65">
        <f>VLOOKUP($A17,'Return Data'!$B$7:$R$2292,12,0)</f>
        <v>3.2738999999999998</v>
      </c>
      <c r="S17" s="66">
        <f t="shared" si="7"/>
        <v>19</v>
      </c>
      <c r="T17" s="65">
        <f>VLOOKUP($A17,'Return Data'!$B$7:$R$2292,13,0)</f>
        <v>3.2181999999999999</v>
      </c>
      <c r="U17" s="66">
        <f t="shared" si="8"/>
        <v>19</v>
      </c>
      <c r="V17" s="65">
        <f>VLOOKUP($A17,'Return Data'!$B$7:$R$2292,17,0)</f>
        <v>3.6911999999999998</v>
      </c>
      <c r="W17" s="66">
        <f t="shared" si="9"/>
        <v>27</v>
      </c>
      <c r="X17" s="65">
        <f>VLOOKUP($A17,'Return Data'!$B$7:$R$2292,14,0)</f>
        <v>4.7222999999999997</v>
      </c>
      <c r="Y17" s="66">
        <f t="shared" si="10"/>
        <v>20</v>
      </c>
      <c r="Z17" s="65">
        <f>VLOOKUP($A17,'Return Data'!$B$7:$R$2292,16,0)</f>
        <v>4.2782999999999998</v>
      </c>
      <c r="AA17" s="67">
        <f t="shared" si="11"/>
        <v>35</v>
      </c>
    </row>
    <row r="18" spans="1:27" x14ac:dyDescent="0.3">
      <c r="A18" s="63" t="s">
        <v>238</v>
      </c>
      <c r="B18" s="64">
        <f>VLOOKUP($A18,'Return Data'!$B$7:$R$2292,3,0)</f>
        <v>44535</v>
      </c>
      <c r="C18" s="65">
        <f>VLOOKUP($A18,'Return Data'!$B$7:$R$2292,4,0)</f>
        <v>309.69639999999998</v>
      </c>
      <c r="D18" s="65">
        <f>VLOOKUP($A18,'Return Data'!$B$7:$R$2292,5,0)</f>
        <v>3.2648999999999999</v>
      </c>
      <c r="E18" s="66">
        <f t="shared" si="0"/>
        <v>24</v>
      </c>
      <c r="F18" s="65">
        <f>VLOOKUP($A18,'Return Data'!$B$7:$R$2292,6,0)</f>
        <v>3.3283999999999998</v>
      </c>
      <c r="G18" s="66">
        <f t="shared" si="1"/>
        <v>19</v>
      </c>
      <c r="H18" s="65">
        <f>VLOOKUP($A18,'Return Data'!$B$7:$R$2292,7,0)</f>
        <v>3.2835999999999999</v>
      </c>
      <c r="I18" s="66">
        <f t="shared" si="2"/>
        <v>24</v>
      </c>
      <c r="J18" s="65">
        <f>VLOOKUP($A18,'Return Data'!$B$7:$R$2292,8,0)</f>
        <v>3.3109000000000002</v>
      </c>
      <c r="K18" s="66">
        <f t="shared" si="3"/>
        <v>26</v>
      </c>
      <c r="L18" s="65">
        <f>VLOOKUP($A18,'Return Data'!$B$7:$R$2292,9,0)</f>
        <v>3.4891000000000001</v>
      </c>
      <c r="M18" s="66">
        <f t="shared" si="4"/>
        <v>24</v>
      </c>
      <c r="N18" s="65">
        <f>VLOOKUP($A18,'Return Data'!$B$7:$R$2292,10,0)</f>
        <v>3.1751999999999998</v>
      </c>
      <c r="O18" s="66">
        <f t="shared" si="5"/>
        <v>28</v>
      </c>
      <c r="P18" s="65">
        <f>VLOOKUP($A18,'Return Data'!$B$7:$R$2292,11,0)</f>
        <v>3.2501000000000002</v>
      </c>
      <c r="Q18" s="66">
        <f t="shared" si="6"/>
        <v>25</v>
      </c>
      <c r="R18" s="65">
        <f>VLOOKUP($A18,'Return Data'!$B$7:$R$2292,12,0)</f>
        <v>3.2471000000000001</v>
      </c>
      <c r="S18" s="66">
        <f t="shared" si="7"/>
        <v>28</v>
      </c>
      <c r="T18" s="65">
        <f>VLOOKUP($A18,'Return Data'!$B$7:$R$2292,13,0)</f>
        <v>3.1930999999999998</v>
      </c>
      <c r="U18" s="66">
        <f t="shared" si="8"/>
        <v>25</v>
      </c>
      <c r="V18" s="65">
        <f>VLOOKUP($A18,'Return Data'!$B$7:$R$2292,17,0)</f>
        <v>3.8090999999999999</v>
      </c>
      <c r="W18" s="66">
        <f t="shared" si="9"/>
        <v>9</v>
      </c>
      <c r="X18" s="65">
        <f>VLOOKUP($A18,'Return Data'!$B$7:$R$2292,14,0)</f>
        <v>4.7838000000000003</v>
      </c>
      <c r="Y18" s="66">
        <f t="shared" si="10"/>
        <v>9</v>
      </c>
      <c r="Z18" s="65">
        <f>VLOOKUP($A18,'Return Data'!$B$7:$R$2292,16,0)</f>
        <v>7.2923</v>
      </c>
      <c r="AA18" s="67">
        <f t="shared" si="11"/>
        <v>4</v>
      </c>
    </row>
    <row r="19" spans="1:27" x14ac:dyDescent="0.3">
      <c r="A19" s="63" t="s">
        <v>239</v>
      </c>
      <c r="B19" s="64">
        <f>VLOOKUP($A19,'Return Data'!$B$7:$R$2292,3,0)</f>
        <v>44535</v>
      </c>
      <c r="C19" s="65">
        <f>VLOOKUP($A19,'Return Data'!$B$7:$R$2292,4,0)</f>
        <v>2246.9067</v>
      </c>
      <c r="D19" s="65">
        <f>VLOOKUP($A19,'Return Data'!$B$7:$R$2292,5,0)</f>
        <v>3.3613</v>
      </c>
      <c r="E19" s="66">
        <f t="shared" si="0"/>
        <v>10</v>
      </c>
      <c r="F19" s="65">
        <f>VLOOKUP($A19,'Return Data'!$B$7:$R$2292,6,0)</f>
        <v>3.3934000000000002</v>
      </c>
      <c r="G19" s="66">
        <f t="shared" si="1"/>
        <v>10</v>
      </c>
      <c r="H19" s="65">
        <f>VLOOKUP($A19,'Return Data'!$B$7:$R$2292,7,0)</f>
        <v>3.4449999999999998</v>
      </c>
      <c r="I19" s="66">
        <f t="shared" si="2"/>
        <v>9</v>
      </c>
      <c r="J19" s="65">
        <f>VLOOKUP($A19,'Return Data'!$B$7:$R$2292,8,0)</f>
        <v>3.4481000000000002</v>
      </c>
      <c r="K19" s="66">
        <f t="shared" si="3"/>
        <v>7</v>
      </c>
      <c r="L19" s="65">
        <f>VLOOKUP($A19,'Return Data'!$B$7:$R$2292,9,0)</f>
        <v>3.7181000000000002</v>
      </c>
      <c r="M19" s="66">
        <f t="shared" si="4"/>
        <v>3</v>
      </c>
      <c r="N19" s="65">
        <f>VLOOKUP($A19,'Return Data'!$B$7:$R$2292,10,0)</f>
        <v>3.3311000000000002</v>
      </c>
      <c r="O19" s="66">
        <f t="shared" si="5"/>
        <v>3</v>
      </c>
      <c r="P19" s="65">
        <f>VLOOKUP($A19,'Return Data'!$B$7:$R$2292,11,0)</f>
        <v>3.3875999999999999</v>
      </c>
      <c r="Q19" s="66">
        <f t="shared" si="6"/>
        <v>3</v>
      </c>
      <c r="R19" s="65">
        <f>VLOOKUP($A19,'Return Data'!$B$7:$R$2292,12,0)</f>
        <v>3.4037000000000002</v>
      </c>
      <c r="S19" s="66">
        <f t="shared" si="7"/>
        <v>3</v>
      </c>
      <c r="T19" s="65">
        <f>VLOOKUP($A19,'Return Data'!$B$7:$R$2292,13,0)</f>
        <v>3.3681000000000001</v>
      </c>
      <c r="U19" s="66">
        <f t="shared" si="8"/>
        <v>2</v>
      </c>
      <c r="V19" s="65">
        <f>VLOOKUP($A19,'Return Data'!$B$7:$R$2292,17,0)</f>
        <v>4.0114999999999998</v>
      </c>
      <c r="W19" s="66">
        <f t="shared" si="9"/>
        <v>2</v>
      </c>
      <c r="X19" s="65">
        <f>VLOOKUP($A19,'Return Data'!$B$7:$R$2292,14,0)</f>
        <v>4.9344000000000001</v>
      </c>
      <c r="Y19" s="66">
        <f t="shared" si="10"/>
        <v>2</v>
      </c>
      <c r="Z19" s="65">
        <f>VLOOKUP($A19,'Return Data'!$B$7:$R$2292,16,0)</f>
        <v>7.3486000000000002</v>
      </c>
      <c r="AA19" s="67">
        <f t="shared" si="11"/>
        <v>3</v>
      </c>
    </row>
    <row r="20" spans="1:27" x14ac:dyDescent="0.3">
      <c r="A20" s="63" t="s">
        <v>240</v>
      </c>
      <c r="B20" s="64">
        <f>VLOOKUP($A20,'Return Data'!$B$7:$R$2292,3,0)</f>
        <v>44535</v>
      </c>
      <c r="C20" s="65">
        <f>VLOOKUP($A20,'Return Data'!$B$7:$R$2292,4,0)</f>
        <v>2528.3966999999998</v>
      </c>
      <c r="D20" s="65">
        <f>VLOOKUP($A20,'Return Data'!$B$7:$R$2292,5,0)</f>
        <v>3.2122999999999999</v>
      </c>
      <c r="E20" s="66">
        <f t="shared" si="0"/>
        <v>30</v>
      </c>
      <c r="F20" s="65">
        <f>VLOOKUP($A20,'Return Data'!$B$7:$R$2292,6,0)</f>
        <v>3.21</v>
      </c>
      <c r="G20" s="66">
        <f t="shared" si="1"/>
        <v>32</v>
      </c>
      <c r="H20" s="65">
        <f>VLOOKUP($A20,'Return Data'!$B$7:$R$2292,7,0)</f>
        <v>3.2747000000000002</v>
      </c>
      <c r="I20" s="66">
        <f t="shared" si="2"/>
        <v>26</v>
      </c>
      <c r="J20" s="65">
        <f>VLOOKUP($A20,'Return Data'!$B$7:$R$2292,8,0)</f>
        <v>3.3144999999999998</v>
      </c>
      <c r="K20" s="66">
        <f t="shared" si="3"/>
        <v>25</v>
      </c>
      <c r="L20" s="65">
        <f>VLOOKUP($A20,'Return Data'!$B$7:$R$2292,9,0)</f>
        <v>3.4752000000000001</v>
      </c>
      <c r="M20" s="66">
        <f t="shared" si="4"/>
        <v>26</v>
      </c>
      <c r="N20" s="65">
        <f>VLOOKUP($A20,'Return Data'!$B$7:$R$2292,10,0)</f>
        <v>3.2265000000000001</v>
      </c>
      <c r="O20" s="66">
        <f t="shared" si="5"/>
        <v>13</v>
      </c>
      <c r="P20" s="65">
        <f>VLOOKUP($A20,'Return Data'!$B$7:$R$2292,11,0)</f>
        <v>3.2793999999999999</v>
      </c>
      <c r="Q20" s="66">
        <f t="shared" si="6"/>
        <v>19</v>
      </c>
      <c r="R20" s="65">
        <f>VLOOKUP($A20,'Return Data'!$B$7:$R$2292,12,0)</f>
        <v>3.2782</v>
      </c>
      <c r="S20" s="66">
        <f t="shared" si="7"/>
        <v>18</v>
      </c>
      <c r="T20" s="65">
        <f>VLOOKUP($A20,'Return Data'!$B$7:$R$2292,13,0)</f>
        <v>3.2159</v>
      </c>
      <c r="U20" s="66">
        <f t="shared" si="8"/>
        <v>21</v>
      </c>
      <c r="V20" s="65">
        <f>VLOOKUP($A20,'Return Data'!$B$7:$R$2292,17,0)</f>
        <v>3.6966999999999999</v>
      </c>
      <c r="W20" s="66">
        <f t="shared" si="9"/>
        <v>25</v>
      </c>
      <c r="X20" s="65">
        <f>VLOOKUP($A20,'Return Data'!$B$7:$R$2292,14,0)</f>
        <v>4.6165000000000003</v>
      </c>
      <c r="Y20" s="66">
        <f t="shared" si="10"/>
        <v>27</v>
      </c>
      <c r="Z20" s="65">
        <f>VLOOKUP($A20,'Return Data'!$B$7:$R$2292,16,0)</f>
        <v>5.3834</v>
      </c>
      <c r="AA20" s="67">
        <f t="shared" si="11"/>
        <v>32</v>
      </c>
    </row>
    <row r="21" spans="1:27" x14ac:dyDescent="0.3">
      <c r="A21" s="63" t="s">
        <v>241</v>
      </c>
      <c r="B21" s="64">
        <f>VLOOKUP($A21,'Return Data'!$B$7:$R$2292,3,0)</f>
        <v>44535</v>
      </c>
      <c r="C21" s="65">
        <f>VLOOKUP($A21,'Return Data'!$B$7:$R$2292,4,0)</f>
        <v>1616.7518</v>
      </c>
      <c r="D21" s="65">
        <f>VLOOKUP($A21,'Return Data'!$B$7:$R$2292,5,0)</f>
        <v>3.1894</v>
      </c>
      <c r="E21" s="66">
        <f t="shared" si="0"/>
        <v>32</v>
      </c>
      <c r="F21" s="65">
        <f>VLOOKUP($A21,'Return Data'!$B$7:$R$2292,6,0)</f>
        <v>3.3068</v>
      </c>
      <c r="G21" s="66">
        <f t="shared" si="1"/>
        <v>21</v>
      </c>
      <c r="H21" s="65">
        <f>VLOOKUP($A21,'Return Data'!$B$7:$R$2292,7,0)</f>
        <v>3.1463999999999999</v>
      </c>
      <c r="I21" s="66">
        <f t="shared" si="2"/>
        <v>35</v>
      </c>
      <c r="J21" s="65">
        <f>VLOOKUP($A21,'Return Data'!$B$7:$R$2292,8,0)</f>
        <v>3.1231</v>
      </c>
      <c r="K21" s="66">
        <f t="shared" si="3"/>
        <v>34</v>
      </c>
      <c r="L21" s="65">
        <f>VLOOKUP($A21,'Return Data'!$B$7:$R$2292,9,0)</f>
        <v>3.1926000000000001</v>
      </c>
      <c r="M21" s="66">
        <f t="shared" si="4"/>
        <v>35</v>
      </c>
      <c r="N21" s="65">
        <f>VLOOKUP($A21,'Return Data'!$B$7:$R$2292,10,0)</f>
        <v>3.1145999999999998</v>
      </c>
      <c r="O21" s="66">
        <f t="shared" si="5"/>
        <v>31</v>
      </c>
      <c r="P21" s="65">
        <f>VLOOKUP($A21,'Return Data'!$B$7:$R$2292,11,0)</f>
        <v>3.0571999999999999</v>
      </c>
      <c r="Q21" s="66">
        <f t="shared" si="6"/>
        <v>33</v>
      </c>
      <c r="R21" s="65">
        <f>VLOOKUP($A21,'Return Data'!$B$7:$R$2292,12,0)</f>
        <v>3.0196999999999998</v>
      </c>
      <c r="S21" s="66">
        <f t="shared" si="7"/>
        <v>34</v>
      </c>
      <c r="T21" s="65">
        <f>VLOOKUP($A21,'Return Data'!$B$7:$R$2292,13,0)</f>
        <v>2.9459</v>
      </c>
      <c r="U21" s="66">
        <f t="shared" si="8"/>
        <v>35</v>
      </c>
      <c r="V21" s="65">
        <f>VLOOKUP($A21,'Return Data'!$B$7:$R$2292,17,0)</f>
        <v>3.2593999999999999</v>
      </c>
      <c r="W21" s="66">
        <f t="shared" si="9"/>
        <v>35</v>
      </c>
      <c r="X21" s="65">
        <f>VLOOKUP($A21,'Return Data'!$B$7:$R$2292,14,0)</f>
        <v>4.1862000000000004</v>
      </c>
      <c r="Y21" s="66">
        <f t="shared" si="10"/>
        <v>34</v>
      </c>
      <c r="Z21" s="65">
        <f>VLOOKUP($A21,'Return Data'!$B$7:$R$2292,16,0)</f>
        <v>6.1341999999999999</v>
      </c>
      <c r="AA21" s="67">
        <f t="shared" si="11"/>
        <v>30</v>
      </c>
    </row>
    <row r="22" spans="1:27" x14ac:dyDescent="0.3">
      <c r="A22" s="63" t="s">
        <v>242</v>
      </c>
      <c r="B22" s="64">
        <f>VLOOKUP($A22,'Return Data'!$B$7:$R$2292,3,0)</f>
        <v>44535</v>
      </c>
      <c r="C22" s="65">
        <f>VLOOKUP($A22,'Return Data'!$B$7:$R$2292,4,0)</f>
        <v>2030.0645</v>
      </c>
      <c r="D22" s="65">
        <f>VLOOKUP($A22,'Return Data'!$B$7:$R$2292,5,0)</f>
        <v>3.109</v>
      </c>
      <c r="E22" s="66">
        <f t="shared" si="0"/>
        <v>35</v>
      </c>
      <c r="F22" s="65">
        <f>VLOOKUP($A22,'Return Data'!$B$7:$R$2292,6,0)</f>
        <v>3.1461000000000001</v>
      </c>
      <c r="G22" s="66">
        <f t="shared" si="1"/>
        <v>35</v>
      </c>
      <c r="H22" s="65">
        <f>VLOOKUP($A22,'Return Data'!$B$7:$R$2292,7,0)</f>
        <v>3.1831</v>
      </c>
      <c r="I22" s="66">
        <f t="shared" si="2"/>
        <v>32</v>
      </c>
      <c r="J22" s="65">
        <f>VLOOKUP($A22,'Return Data'!$B$7:$R$2292,8,0)</f>
        <v>3.0495000000000001</v>
      </c>
      <c r="K22" s="66">
        <f t="shared" si="3"/>
        <v>36</v>
      </c>
      <c r="L22" s="65">
        <f>VLOOKUP($A22,'Return Data'!$B$7:$R$2292,9,0)</f>
        <v>3.1875</v>
      </c>
      <c r="M22" s="66">
        <f t="shared" si="4"/>
        <v>36</v>
      </c>
      <c r="N22" s="65">
        <f>VLOOKUP($A22,'Return Data'!$B$7:$R$2292,10,0)</f>
        <v>2.9689000000000001</v>
      </c>
      <c r="O22" s="66">
        <f t="shared" si="5"/>
        <v>35</v>
      </c>
      <c r="P22" s="65">
        <f>VLOOKUP($A22,'Return Data'!$B$7:$R$2292,11,0)</f>
        <v>2.9823</v>
      </c>
      <c r="Q22" s="66">
        <f t="shared" si="6"/>
        <v>35</v>
      </c>
      <c r="R22" s="65">
        <f>VLOOKUP($A22,'Return Data'!$B$7:$R$2292,12,0)</f>
        <v>2.9517000000000002</v>
      </c>
      <c r="S22" s="66">
        <f t="shared" si="7"/>
        <v>35</v>
      </c>
      <c r="T22" s="65">
        <f>VLOOKUP($A22,'Return Data'!$B$7:$R$2292,13,0)</f>
        <v>3.1164999999999998</v>
      </c>
      <c r="U22" s="66">
        <f t="shared" si="8"/>
        <v>31</v>
      </c>
      <c r="V22" s="65">
        <f>VLOOKUP($A22,'Return Data'!$B$7:$R$2292,17,0)</f>
        <v>3.5672000000000001</v>
      </c>
      <c r="W22" s="66">
        <f t="shared" si="9"/>
        <v>28</v>
      </c>
      <c r="X22" s="65">
        <f>VLOOKUP($A22,'Return Data'!$B$7:$R$2292,14,0)</f>
        <v>4.6048999999999998</v>
      </c>
      <c r="Y22" s="66">
        <f t="shared" si="10"/>
        <v>28</v>
      </c>
      <c r="Z22" s="65">
        <f>VLOOKUP($A22,'Return Data'!$B$7:$R$2292,16,0)</f>
        <v>7.2469000000000001</v>
      </c>
      <c r="AA22" s="67">
        <f t="shared" si="11"/>
        <v>8</v>
      </c>
    </row>
    <row r="23" spans="1:27" x14ac:dyDescent="0.3">
      <c r="A23" s="63" t="s">
        <v>243</v>
      </c>
      <c r="B23" s="64">
        <f>VLOOKUP($A23,'Return Data'!$B$7:$R$2292,3,0)</f>
        <v>44535</v>
      </c>
      <c r="C23" s="65">
        <f>VLOOKUP($A23,'Return Data'!$B$7:$R$2292,4,0)</f>
        <v>2872.7606000000001</v>
      </c>
      <c r="D23" s="65">
        <f>VLOOKUP($A23,'Return Data'!$B$7:$R$2292,5,0)</f>
        <v>3.2871999999999999</v>
      </c>
      <c r="E23" s="66">
        <f t="shared" si="0"/>
        <v>23</v>
      </c>
      <c r="F23" s="65">
        <f>VLOOKUP($A23,'Return Data'!$B$7:$R$2292,6,0)</f>
        <v>3.2890999999999999</v>
      </c>
      <c r="G23" s="66">
        <f t="shared" si="1"/>
        <v>25</v>
      </c>
      <c r="H23" s="65">
        <f>VLOOKUP($A23,'Return Data'!$B$7:$R$2292,7,0)</f>
        <v>3.3700999999999999</v>
      </c>
      <c r="I23" s="66">
        <f t="shared" si="2"/>
        <v>17</v>
      </c>
      <c r="J23" s="65">
        <f>VLOOKUP($A23,'Return Data'!$B$7:$R$2292,8,0)</f>
        <v>3.3414000000000001</v>
      </c>
      <c r="K23" s="66">
        <f t="shared" si="3"/>
        <v>21</v>
      </c>
      <c r="L23" s="65">
        <f>VLOOKUP($A23,'Return Data'!$B$7:$R$2292,9,0)</f>
        <v>3.6078999999999999</v>
      </c>
      <c r="M23" s="66">
        <f t="shared" si="4"/>
        <v>13</v>
      </c>
      <c r="N23" s="65">
        <f>VLOOKUP($A23,'Return Data'!$B$7:$R$2292,10,0)</f>
        <v>3.2368999999999999</v>
      </c>
      <c r="O23" s="66">
        <f t="shared" si="5"/>
        <v>11</v>
      </c>
      <c r="P23" s="65">
        <f>VLOOKUP($A23,'Return Data'!$B$7:$R$2292,11,0)</f>
        <v>3.2968000000000002</v>
      </c>
      <c r="Q23" s="66">
        <f t="shared" si="6"/>
        <v>11</v>
      </c>
      <c r="R23" s="65">
        <f>VLOOKUP($A23,'Return Data'!$B$7:$R$2292,12,0)</f>
        <v>3.2826</v>
      </c>
      <c r="S23" s="66">
        <f t="shared" si="7"/>
        <v>16</v>
      </c>
      <c r="T23" s="65">
        <f>VLOOKUP($A23,'Return Data'!$B$7:$R$2292,13,0)</f>
        <v>3.2301000000000002</v>
      </c>
      <c r="U23" s="66">
        <f t="shared" si="8"/>
        <v>15</v>
      </c>
      <c r="V23" s="65">
        <f>VLOOKUP($A23,'Return Data'!$B$7:$R$2292,17,0)</f>
        <v>3.7254</v>
      </c>
      <c r="W23" s="66">
        <f t="shared" si="9"/>
        <v>23</v>
      </c>
      <c r="X23" s="65">
        <f>VLOOKUP($A23,'Return Data'!$B$7:$R$2292,14,0)</f>
        <v>4.6840000000000002</v>
      </c>
      <c r="Y23" s="66">
        <f t="shared" si="10"/>
        <v>25</v>
      </c>
      <c r="Z23" s="65">
        <f>VLOOKUP($A23,'Return Data'!$B$7:$R$2292,16,0)</f>
        <v>7.2583000000000002</v>
      </c>
      <c r="AA23" s="67">
        <f t="shared" si="11"/>
        <v>6</v>
      </c>
    </row>
    <row r="24" spans="1:27" x14ac:dyDescent="0.3">
      <c r="A24" s="63" t="s">
        <v>244</v>
      </c>
      <c r="B24" s="64">
        <f>VLOOKUP($A24,'Return Data'!$B$7:$R$2292,3,0)</f>
        <v>44535</v>
      </c>
      <c r="C24" s="65">
        <f>VLOOKUP($A24,'Return Data'!$B$7:$R$2292,4,0)</f>
        <v>1099.9598000000001</v>
      </c>
      <c r="D24" s="65">
        <f>VLOOKUP($A24,'Return Data'!$B$7:$R$2292,5,0)</f>
        <v>3.2124000000000001</v>
      </c>
      <c r="E24" s="66">
        <f t="shared" si="0"/>
        <v>29</v>
      </c>
      <c r="F24" s="65">
        <f>VLOOKUP($A24,'Return Data'!$B$7:$R$2292,6,0)</f>
        <v>3.2473000000000001</v>
      </c>
      <c r="G24" s="66">
        <f t="shared" si="1"/>
        <v>29</v>
      </c>
      <c r="H24" s="65">
        <f>VLOOKUP($A24,'Return Data'!$B$7:$R$2292,7,0)</f>
        <v>3.1661999999999999</v>
      </c>
      <c r="I24" s="66">
        <f t="shared" si="2"/>
        <v>34</v>
      </c>
      <c r="J24" s="65">
        <f>VLOOKUP($A24,'Return Data'!$B$7:$R$2292,8,0)</f>
        <v>3.1046</v>
      </c>
      <c r="K24" s="66">
        <f t="shared" si="3"/>
        <v>35</v>
      </c>
      <c r="L24" s="65">
        <f>VLOOKUP($A24,'Return Data'!$B$7:$R$2292,9,0)</f>
        <v>3.1959</v>
      </c>
      <c r="M24" s="66">
        <f t="shared" si="4"/>
        <v>34</v>
      </c>
      <c r="N24" s="65">
        <f>VLOOKUP($A24,'Return Data'!$B$7:$R$2292,10,0)</f>
        <v>3.0467</v>
      </c>
      <c r="O24" s="66">
        <f t="shared" si="5"/>
        <v>34</v>
      </c>
      <c r="P24" s="65">
        <f>VLOOKUP($A24,'Return Data'!$B$7:$R$2292,11,0)</f>
        <v>3.0434000000000001</v>
      </c>
      <c r="Q24" s="66">
        <f t="shared" si="6"/>
        <v>34</v>
      </c>
      <c r="R24" s="65">
        <f>VLOOKUP($A24,'Return Data'!$B$7:$R$2292,12,0)</f>
        <v>3.0303</v>
      </c>
      <c r="S24" s="66">
        <f t="shared" si="7"/>
        <v>33</v>
      </c>
      <c r="T24" s="65">
        <f>VLOOKUP($A24,'Return Data'!$B$7:$R$2292,13,0)</f>
        <v>2.9939</v>
      </c>
      <c r="U24" s="66">
        <f t="shared" si="8"/>
        <v>34</v>
      </c>
      <c r="V24" s="65">
        <f>VLOOKUP($A24,'Return Data'!$B$7:$R$2292,17,0)</f>
        <v>3.1604999999999999</v>
      </c>
      <c r="W24" s="66">
        <f t="shared" si="9"/>
        <v>37</v>
      </c>
      <c r="X24" s="65"/>
      <c r="Y24" s="66"/>
      <c r="Z24" s="65">
        <f>VLOOKUP($A24,'Return Data'!$B$7:$R$2292,16,0)</f>
        <v>3.7012</v>
      </c>
      <c r="AA24" s="67">
        <f t="shared" si="11"/>
        <v>37</v>
      </c>
    </row>
    <row r="25" spans="1:27" x14ac:dyDescent="0.3">
      <c r="A25" s="63" t="s">
        <v>245</v>
      </c>
      <c r="B25" s="64">
        <f>VLOOKUP($A25,'Return Data'!$B$7:$R$2292,3,0)</f>
        <v>44535</v>
      </c>
      <c r="C25" s="65">
        <f>VLOOKUP($A25,'Return Data'!$B$7:$R$2292,4,0)</f>
        <v>57.139299999999999</v>
      </c>
      <c r="D25" s="65">
        <f>VLOOKUP($A25,'Return Data'!$B$7:$R$2292,5,0)</f>
        <v>3.3858999999999999</v>
      </c>
      <c r="E25" s="66">
        <f t="shared" si="0"/>
        <v>5</v>
      </c>
      <c r="F25" s="65">
        <f>VLOOKUP($A25,'Return Data'!$B$7:$R$2292,6,0)</f>
        <v>3.4504000000000001</v>
      </c>
      <c r="G25" s="66">
        <f t="shared" si="1"/>
        <v>7</v>
      </c>
      <c r="H25" s="65">
        <f>VLOOKUP($A25,'Return Data'!$B$7:$R$2292,7,0)</f>
        <v>3.4243000000000001</v>
      </c>
      <c r="I25" s="66">
        <f t="shared" si="2"/>
        <v>10</v>
      </c>
      <c r="J25" s="65">
        <f>VLOOKUP($A25,'Return Data'!$B$7:$R$2292,8,0)</f>
        <v>3.4495</v>
      </c>
      <c r="K25" s="66">
        <f t="shared" si="3"/>
        <v>6</v>
      </c>
      <c r="L25" s="65">
        <f>VLOOKUP($A25,'Return Data'!$B$7:$R$2292,9,0)</f>
        <v>3.6284999999999998</v>
      </c>
      <c r="M25" s="66">
        <f t="shared" si="4"/>
        <v>9</v>
      </c>
      <c r="N25" s="65">
        <f>VLOOKUP($A25,'Return Data'!$B$7:$R$2292,10,0)</f>
        <v>3.2966000000000002</v>
      </c>
      <c r="O25" s="66">
        <f t="shared" si="5"/>
        <v>5</v>
      </c>
      <c r="P25" s="65">
        <f>VLOOKUP($A25,'Return Data'!$B$7:$R$2292,11,0)</f>
        <v>3.3281999999999998</v>
      </c>
      <c r="Q25" s="66">
        <f t="shared" si="6"/>
        <v>4</v>
      </c>
      <c r="R25" s="65">
        <f>VLOOKUP($A25,'Return Data'!$B$7:$R$2292,12,0)</f>
        <v>3.3363999999999998</v>
      </c>
      <c r="S25" s="66">
        <f t="shared" si="7"/>
        <v>5</v>
      </c>
      <c r="T25" s="65">
        <f>VLOOKUP($A25,'Return Data'!$B$7:$R$2292,13,0)</f>
        <v>3.2784</v>
      </c>
      <c r="U25" s="66">
        <f t="shared" si="8"/>
        <v>7</v>
      </c>
      <c r="V25" s="65">
        <f>VLOOKUP($A25,'Return Data'!$B$7:$R$2292,17,0)</f>
        <v>3.6922999999999999</v>
      </c>
      <c r="W25" s="66">
        <f t="shared" si="9"/>
        <v>26</v>
      </c>
      <c r="X25" s="65">
        <f>VLOOKUP($A25,'Return Data'!$B$7:$R$2292,14,0)</f>
        <v>4.7079000000000004</v>
      </c>
      <c r="Y25" s="66">
        <f t="shared" ref="Y25:Y30" si="12">RANK(X25,X$8:X$44,0)</f>
        <v>22</v>
      </c>
      <c r="Z25" s="65">
        <f>VLOOKUP($A25,'Return Data'!$B$7:$R$2292,16,0)</f>
        <v>7.5502000000000002</v>
      </c>
      <c r="AA25" s="67">
        <f t="shared" si="11"/>
        <v>2</v>
      </c>
    </row>
    <row r="26" spans="1:27" x14ac:dyDescent="0.3">
      <c r="A26" s="63" t="s">
        <v>246</v>
      </c>
      <c r="B26" s="64">
        <f>VLOOKUP($A26,'Return Data'!$B$7:$R$2292,3,0)</f>
        <v>44535</v>
      </c>
      <c r="C26" s="65">
        <f>VLOOKUP($A26,'Return Data'!$B$7:$R$2292,4,0)</f>
        <v>4232.0617000000002</v>
      </c>
      <c r="D26" s="65">
        <f>VLOOKUP($A26,'Return Data'!$B$7:$R$2292,5,0)</f>
        <v>3.3146</v>
      </c>
      <c r="E26" s="66">
        <f t="shared" si="0"/>
        <v>18</v>
      </c>
      <c r="F26" s="65">
        <f>VLOOKUP($A26,'Return Data'!$B$7:$R$2292,6,0)</f>
        <v>3.3197000000000001</v>
      </c>
      <c r="G26" s="66">
        <f t="shared" si="1"/>
        <v>20</v>
      </c>
      <c r="H26" s="65">
        <f>VLOOKUP($A26,'Return Data'!$B$7:$R$2292,7,0)</f>
        <v>3.3115000000000001</v>
      </c>
      <c r="I26" s="66">
        <f t="shared" si="2"/>
        <v>21</v>
      </c>
      <c r="J26" s="65">
        <f>VLOOKUP($A26,'Return Data'!$B$7:$R$2292,8,0)</f>
        <v>3.3424</v>
      </c>
      <c r="K26" s="66">
        <f t="shared" si="3"/>
        <v>20</v>
      </c>
      <c r="L26" s="65">
        <f>VLOOKUP($A26,'Return Data'!$B$7:$R$2292,9,0)</f>
        <v>3.6156999999999999</v>
      </c>
      <c r="M26" s="66">
        <f t="shared" si="4"/>
        <v>11</v>
      </c>
      <c r="N26" s="65">
        <f>VLOOKUP($A26,'Return Data'!$B$7:$R$2292,10,0)</f>
        <v>3.1924000000000001</v>
      </c>
      <c r="O26" s="66">
        <f t="shared" si="5"/>
        <v>25</v>
      </c>
      <c r="P26" s="65">
        <f>VLOOKUP($A26,'Return Data'!$B$7:$R$2292,11,0)</f>
        <v>3.2583000000000002</v>
      </c>
      <c r="Q26" s="66">
        <f t="shared" si="6"/>
        <v>22</v>
      </c>
      <c r="R26" s="65">
        <f>VLOOKUP($A26,'Return Data'!$B$7:$R$2292,12,0)</f>
        <v>3.2654999999999998</v>
      </c>
      <c r="S26" s="66">
        <f t="shared" si="7"/>
        <v>20</v>
      </c>
      <c r="T26" s="65">
        <f>VLOOKUP($A26,'Return Data'!$B$7:$R$2292,13,0)</f>
        <v>3.1897000000000002</v>
      </c>
      <c r="U26" s="66">
        <f t="shared" si="8"/>
        <v>27</v>
      </c>
      <c r="V26" s="65">
        <f>VLOOKUP($A26,'Return Data'!$B$7:$R$2292,17,0)</f>
        <v>3.7317</v>
      </c>
      <c r="W26" s="66">
        <f t="shared" si="9"/>
        <v>21</v>
      </c>
      <c r="X26" s="65">
        <f>VLOOKUP($A26,'Return Data'!$B$7:$R$2292,14,0)</f>
        <v>4.6914999999999996</v>
      </c>
      <c r="Y26" s="66">
        <f t="shared" si="12"/>
        <v>24</v>
      </c>
      <c r="Z26" s="65">
        <f>VLOOKUP($A26,'Return Data'!$B$7:$R$2292,16,0)</f>
        <v>6.9806999999999997</v>
      </c>
      <c r="AA26" s="67">
        <f t="shared" si="11"/>
        <v>19</v>
      </c>
    </row>
    <row r="27" spans="1:27" x14ac:dyDescent="0.3">
      <c r="A27" s="63" t="s">
        <v>247</v>
      </c>
      <c r="B27" s="64">
        <f>VLOOKUP($A27,'Return Data'!$B$7:$R$2292,3,0)</f>
        <v>44535</v>
      </c>
      <c r="C27" s="65">
        <f>VLOOKUP($A27,'Return Data'!$B$7:$R$2292,4,0)</f>
        <v>2868.1338999999998</v>
      </c>
      <c r="D27" s="65">
        <f>VLOOKUP($A27,'Return Data'!$B$7:$R$2292,5,0)</f>
        <v>3.3102999999999998</v>
      </c>
      <c r="E27" s="66">
        <f t="shared" si="0"/>
        <v>21</v>
      </c>
      <c r="F27" s="65">
        <f>VLOOKUP($A27,'Return Data'!$B$7:$R$2292,6,0)</f>
        <v>3.2846000000000002</v>
      </c>
      <c r="G27" s="66">
        <f t="shared" si="1"/>
        <v>26</v>
      </c>
      <c r="H27" s="65">
        <f>VLOOKUP($A27,'Return Data'!$B$7:$R$2292,7,0)</f>
        <v>3.2995999999999999</v>
      </c>
      <c r="I27" s="66">
        <f t="shared" si="2"/>
        <v>23</v>
      </c>
      <c r="J27" s="65">
        <f>VLOOKUP($A27,'Return Data'!$B$7:$R$2292,8,0)</f>
        <v>3.3389000000000002</v>
      </c>
      <c r="K27" s="66">
        <f t="shared" si="3"/>
        <v>22</v>
      </c>
      <c r="L27" s="65">
        <f>VLOOKUP($A27,'Return Data'!$B$7:$R$2292,9,0)</f>
        <v>3.5206</v>
      </c>
      <c r="M27" s="66">
        <f t="shared" si="4"/>
        <v>21</v>
      </c>
      <c r="N27" s="65">
        <f>VLOOKUP($A27,'Return Data'!$B$7:$R$2292,10,0)</f>
        <v>3.2290999999999999</v>
      </c>
      <c r="O27" s="66">
        <f t="shared" si="5"/>
        <v>12</v>
      </c>
      <c r="P27" s="65">
        <f>VLOOKUP($A27,'Return Data'!$B$7:$R$2292,11,0)</f>
        <v>3.2605</v>
      </c>
      <c r="Q27" s="66">
        <f t="shared" si="6"/>
        <v>21</v>
      </c>
      <c r="R27" s="65">
        <f>VLOOKUP($A27,'Return Data'!$B$7:$R$2292,12,0)</f>
        <v>3.2618</v>
      </c>
      <c r="S27" s="66">
        <f t="shared" si="7"/>
        <v>22</v>
      </c>
      <c r="T27" s="65">
        <f>VLOOKUP($A27,'Return Data'!$B$7:$R$2292,13,0)</f>
        <v>3.2092999999999998</v>
      </c>
      <c r="U27" s="66">
        <f t="shared" si="8"/>
        <v>23</v>
      </c>
      <c r="V27" s="65">
        <f>VLOOKUP($A27,'Return Data'!$B$7:$R$2292,17,0)</f>
        <v>3.7839999999999998</v>
      </c>
      <c r="W27" s="66">
        <f t="shared" si="9"/>
        <v>16</v>
      </c>
      <c r="X27" s="65">
        <f>VLOOKUP($A27,'Return Data'!$B$7:$R$2292,14,0)</f>
        <v>4.7436999999999996</v>
      </c>
      <c r="Y27" s="66">
        <f t="shared" si="12"/>
        <v>16</v>
      </c>
      <c r="Z27" s="65">
        <f>VLOOKUP($A27,'Return Data'!$B$7:$R$2292,16,0)</f>
        <v>7.1859000000000002</v>
      </c>
      <c r="AA27" s="67">
        <f t="shared" si="11"/>
        <v>10</v>
      </c>
    </row>
    <row r="28" spans="1:27" x14ac:dyDescent="0.3">
      <c r="A28" s="63" t="s">
        <v>2028</v>
      </c>
      <c r="B28" s="64">
        <f>VLOOKUP($A28,'Return Data'!$B$7:$R$2292,3,0)</f>
        <v>44535</v>
      </c>
      <c r="C28" s="65">
        <f>VLOOKUP($A28,'Return Data'!$B$7:$R$2292,4,0)</f>
        <v>3784.6287000000002</v>
      </c>
      <c r="D28" s="65">
        <f>VLOOKUP($A28,'Return Data'!$B$7:$R$2292,5,0)</f>
        <v>3.3199000000000001</v>
      </c>
      <c r="E28" s="66">
        <f t="shared" si="0"/>
        <v>16</v>
      </c>
      <c r="F28" s="65">
        <f>VLOOKUP($A28,'Return Data'!$B$7:$R$2292,6,0)</f>
        <v>3.3649</v>
      </c>
      <c r="G28" s="66">
        <f t="shared" si="1"/>
        <v>13</v>
      </c>
      <c r="H28" s="65">
        <f>VLOOKUP($A28,'Return Data'!$B$7:$R$2292,7,0)</f>
        <v>3.3351000000000002</v>
      </c>
      <c r="I28" s="66">
        <f t="shared" si="2"/>
        <v>20</v>
      </c>
      <c r="J28" s="65">
        <f>VLOOKUP($A28,'Return Data'!$B$7:$R$2292,8,0)</f>
        <v>3.3445999999999998</v>
      </c>
      <c r="K28" s="66">
        <f t="shared" si="3"/>
        <v>19</v>
      </c>
      <c r="L28" s="65">
        <f>VLOOKUP($A28,'Return Data'!$B$7:$R$2292,9,0)</f>
        <v>3.5215000000000001</v>
      </c>
      <c r="M28" s="66">
        <f t="shared" si="4"/>
        <v>19</v>
      </c>
      <c r="N28" s="65">
        <f>VLOOKUP($A28,'Return Data'!$B$7:$R$2292,10,0)</f>
        <v>3.1804999999999999</v>
      </c>
      <c r="O28" s="66">
        <f t="shared" si="5"/>
        <v>26</v>
      </c>
      <c r="P28" s="65">
        <f>VLOOKUP($A28,'Return Data'!$B$7:$R$2292,11,0)</f>
        <v>3.2578999999999998</v>
      </c>
      <c r="Q28" s="66">
        <f t="shared" si="6"/>
        <v>23</v>
      </c>
      <c r="R28" s="65">
        <f>VLOOKUP($A28,'Return Data'!$B$7:$R$2292,12,0)</f>
        <v>3.2595000000000001</v>
      </c>
      <c r="S28" s="66">
        <f t="shared" si="7"/>
        <v>23</v>
      </c>
      <c r="T28" s="65">
        <f>VLOOKUP($A28,'Return Data'!$B$7:$R$2292,13,0)</f>
        <v>3.2280000000000002</v>
      </c>
      <c r="U28" s="66">
        <f t="shared" si="8"/>
        <v>16</v>
      </c>
      <c r="V28" s="65">
        <f>VLOOKUP($A28,'Return Data'!$B$7:$R$2292,17,0)</f>
        <v>3.8224999999999998</v>
      </c>
      <c r="W28" s="66">
        <f t="shared" si="9"/>
        <v>7</v>
      </c>
      <c r="X28" s="65">
        <f>VLOOKUP($A28,'Return Data'!$B$7:$R$2292,14,0)</f>
        <v>4.7622</v>
      </c>
      <c r="Y28" s="66">
        <f t="shared" si="12"/>
        <v>15</v>
      </c>
      <c r="Z28" s="65">
        <f>VLOOKUP($A28,'Return Data'!$B$7:$R$2292,16,0)</f>
        <v>6.9729999999999999</v>
      </c>
      <c r="AA28" s="67">
        <f t="shared" si="11"/>
        <v>20</v>
      </c>
    </row>
    <row r="29" spans="1:27" x14ac:dyDescent="0.3">
      <c r="A29" s="63" t="s">
        <v>437</v>
      </c>
      <c r="B29" s="64">
        <f>VLOOKUP($A29,'Return Data'!$B$7:$R$2292,3,0)</f>
        <v>44535</v>
      </c>
      <c r="C29" s="65">
        <f>VLOOKUP($A29,'Return Data'!$B$7:$R$2292,4,0)</f>
        <v>1359.0661</v>
      </c>
      <c r="D29" s="65">
        <f>VLOOKUP($A29,'Return Data'!$B$7:$R$2292,5,0)</f>
        <v>3.3628</v>
      </c>
      <c r="E29" s="66">
        <f t="shared" si="0"/>
        <v>9</v>
      </c>
      <c r="F29" s="65">
        <f>VLOOKUP($A29,'Return Data'!$B$7:$R$2292,6,0)</f>
        <v>3.3597999999999999</v>
      </c>
      <c r="G29" s="66">
        <f t="shared" si="1"/>
        <v>15</v>
      </c>
      <c r="H29" s="65">
        <f>VLOOKUP($A29,'Return Data'!$B$7:$R$2292,7,0)</f>
        <v>3.3723000000000001</v>
      </c>
      <c r="I29" s="66">
        <f t="shared" si="2"/>
        <v>16</v>
      </c>
      <c r="J29" s="65">
        <f>VLOOKUP($A29,'Return Data'!$B$7:$R$2292,8,0)</f>
        <v>3.3502999999999998</v>
      </c>
      <c r="K29" s="66">
        <f t="shared" si="3"/>
        <v>18</v>
      </c>
      <c r="L29" s="65">
        <f>VLOOKUP($A29,'Return Data'!$B$7:$R$2292,9,0)</f>
        <v>3.5487000000000002</v>
      </c>
      <c r="M29" s="66">
        <f t="shared" si="4"/>
        <v>17</v>
      </c>
      <c r="N29" s="65">
        <f>VLOOKUP($A29,'Return Data'!$B$7:$R$2292,10,0)</f>
        <v>3.2019000000000002</v>
      </c>
      <c r="O29" s="66">
        <f t="shared" si="5"/>
        <v>23</v>
      </c>
      <c r="P29" s="65">
        <f>VLOOKUP($A29,'Return Data'!$B$7:$R$2292,11,0)</f>
        <v>3.2930000000000001</v>
      </c>
      <c r="Q29" s="66">
        <f t="shared" si="6"/>
        <v>13</v>
      </c>
      <c r="R29" s="65">
        <f>VLOOKUP($A29,'Return Data'!$B$7:$R$2292,12,0)</f>
        <v>3.3226</v>
      </c>
      <c r="S29" s="66">
        <f t="shared" si="7"/>
        <v>6</v>
      </c>
      <c r="T29" s="65">
        <f>VLOOKUP($A29,'Return Data'!$B$7:$R$2292,13,0)</f>
        <v>3.2732999999999999</v>
      </c>
      <c r="U29" s="66">
        <f t="shared" si="8"/>
        <v>8</v>
      </c>
      <c r="V29" s="65">
        <f>VLOOKUP($A29,'Return Data'!$B$7:$R$2292,17,0)</f>
        <v>3.8492000000000002</v>
      </c>
      <c r="W29" s="66">
        <f t="shared" si="9"/>
        <v>4</v>
      </c>
      <c r="X29" s="65">
        <f>VLOOKUP($A29,'Return Data'!$B$7:$R$2292,14,0)</f>
        <v>4.8543000000000003</v>
      </c>
      <c r="Y29" s="66">
        <f t="shared" si="12"/>
        <v>3</v>
      </c>
      <c r="Z29" s="65">
        <f>VLOOKUP($A29,'Return Data'!$B$7:$R$2292,16,0)</f>
        <v>5.8155000000000001</v>
      </c>
      <c r="AA29" s="67">
        <f t="shared" si="11"/>
        <v>31</v>
      </c>
    </row>
    <row r="30" spans="1:27" x14ac:dyDescent="0.3">
      <c r="A30" s="63" t="s">
        <v>250</v>
      </c>
      <c r="B30" s="64">
        <f>VLOOKUP($A30,'Return Data'!$B$7:$R$2292,3,0)</f>
        <v>44535</v>
      </c>
      <c r="C30" s="65">
        <f>VLOOKUP($A30,'Return Data'!$B$7:$R$2292,4,0)</f>
        <v>2191.8921</v>
      </c>
      <c r="D30" s="65">
        <f>VLOOKUP($A30,'Return Data'!$B$7:$R$2292,5,0)</f>
        <v>3.3218999999999999</v>
      </c>
      <c r="E30" s="66">
        <f t="shared" si="0"/>
        <v>15</v>
      </c>
      <c r="F30" s="65">
        <f>VLOOKUP($A30,'Return Data'!$B$7:$R$2292,6,0)</f>
        <v>3.3519000000000001</v>
      </c>
      <c r="G30" s="66">
        <f t="shared" si="1"/>
        <v>18</v>
      </c>
      <c r="H30" s="65">
        <f>VLOOKUP($A30,'Return Data'!$B$7:$R$2292,7,0)</f>
        <v>3.4051999999999998</v>
      </c>
      <c r="I30" s="66">
        <f t="shared" si="2"/>
        <v>12</v>
      </c>
      <c r="J30" s="65">
        <f>VLOOKUP($A30,'Return Data'!$B$7:$R$2292,8,0)</f>
        <v>3.4036</v>
      </c>
      <c r="K30" s="66">
        <f t="shared" si="3"/>
        <v>13</v>
      </c>
      <c r="L30" s="65">
        <f>VLOOKUP($A30,'Return Data'!$B$7:$R$2292,9,0)</f>
        <v>3.5154000000000001</v>
      </c>
      <c r="M30" s="66">
        <f t="shared" si="4"/>
        <v>22</v>
      </c>
      <c r="N30" s="65">
        <f>VLOOKUP($A30,'Return Data'!$B$7:$R$2292,10,0)</f>
        <v>3.2174</v>
      </c>
      <c r="O30" s="66">
        <f t="shared" si="5"/>
        <v>17</v>
      </c>
      <c r="P30" s="65">
        <f>VLOOKUP($A30,'Return Data'!$B$7:$R$2292,11,0)</f>
        <v>3.2932000000000001</v>
      </c>
      <c r="Q30" s="66">
        <f t="shared" si="6"/>
        <v>12</v>
      </c>
      <c r="R30" s="65">
        <f>VLOOKUP($A30,'Return Data'!$B$7:$R$2292,12,0)</f>
        <v>3.3148</v>
      </c>
      <c r="S30" s="66">
        <f t="shared" si="7"/>
        <v>8</v>
      </c>
      <c r="T30" s="65">
        <f>VLOOKUP($A30,'Return Data'!$B$7:$R$2292,13,0)</f>
        <v>3.2898999999999998</v>
      </c>
      <c r="U30" s="66">
        <f t="shared" si="8"/>
        <v>5</v>
      </c>
      <c r="V30" s="65">
        <f>VLOOKUP($A30,'Return Data'!$B$7:$R$2292,17,0)</f>
        <v>3.8033000000000001</v>
      </c>
      <c r="W30" s="66">
        <f t="shared" si="9"/>
        <v>10</v>
      </c>
      <c r="X30" s="65">
        <f>VLOOKUP($A30,'Return Data'!$B$7:$R$2292,14,0)</f>
        <v>4.7682000000000002</v>
      </c>
      <c r="Y30" s="66">
        <f t="shared" si="12"/>
        <v>14</v>
      </c>
      <c r="Z30" s="65">
        <f>VLOOKUP($A30,'Return Data'!$B$7:$R$2292,16,0)</f>
        <v>6.2702</v>
      </c>
      <c r="AA30" s="67">
        <f t="shared" si="11"/>
        <v>29</v>
      </c>
    </row>
    <row r="31" spans="1:27" x14ac:dyDescent="0.3">
      <c r="A31" s="63" t="s">
        <v>251</v>
      </c>
      <c r="B31" s="64">
        <f>VLOOKUP($A31,'Return Data'!$B$7:$R$2292,3,0)</f>
        <v>44535</v>
      </c>
      <c r="C31" s="65">
        <f>VLOOKUP($A31,'Return Data'!$B$7:$R$2292,4,0)</f>
        <v>11.219799999999999</v>
      </c>
      <c r="D31" s="65">
        <f>VLOOKUP($A31,'Return Data'!$B$7:$R$2292,5,0)</f>
        <v>2.9283000000000001</v>
      </c>
      <c r="E31" s="66">
        <f t="shared" si="0"/>
        <v>37</v>
      </c>
      <c r="F31" s="65">
        <f>VLOOKUP($A31,'Return Data'!$B$7:$R$2292,6,0)</f>
        <v>3.0371000000000001</v>
      </c>
      <c r="G31" s="66">
        <f t="shared" si="1"/>
        <v>37</v>
      </c>
      <c r="H31" s="65">
        <f>VLOOKUP($A31,'Return Data'!$B$7:$R$2292,7,0)</f>
        <v>3.1156000000000001</v>
      </c>
      <c r="I31" s="66">
        <f t="shared" si="2"/>
        <v>36</v>
      </c>
      <c r="J31" s="65">
        <f>VLOOKUP($A31,'Return Data'!$B$7:$R$2292,8,0)</f>
        <v>3.1408</v>
      </c>
      <c r="K31" s="66">
        <f t="shared" si="3"/>
        <v>33</v>
      </c>
      <c r="L31" s="65">
        <f>VLOOKUP($A31,'Return Data'!$B$7:$R$2292,9,0)</f>
        <v>3.3237999999999999</v>
      </c>
      <c r="M31" s="66">
        <f t="shared" si="4"/>
        <v>32</v>
      </c>
      <c r="N31" s="65">
        <f>VLOOKUP($A31,'Return Data'!$B$7:$R$2292,10,0)</f>
        <v>2.9239999999999999</v>
      </c>
      <c r="O31" s="66">
        <f t="shared" si="5"/>
        <v>36</v>
      </c>
      <c r="P31" s="65">
        <f>VLOOKUP($A31,'Return Data'!$B$7:$R$2292,11,0)</f>
        <v>2.9754</v>
      </c>
      <c r="Q31" s="66">
        <f t="shared" si="6"/>
        <v>36</v>
      </c>
      <c r="R31" s="65">
        <f>VLOOKUP($A31,'Return Data'!$B$7:$R$2292,12,0)</f>
        <v>2.9443999999999999</v>
      </c>
      <c r="S31" s="66">
        <f t="shared" si="7"/>
        <v>36</v>
      </c>
      <c r="T31" s="65">
        <f>VLOOKUP($A31,'Return Data'!$B$7:$R$2292,13,0)</f>
        <v>2.9014000000000002</v>
      </c>
      <c r="U31" s="66">
        <f t="shared" si="8"/>
        <v>37</v>
      </c>
      <c r="V31" s="65">
        <f>VLOOKUP($A31,'Return Data'!$B$7:$R$2292,17,0)</f>
        <v>3.1945000000000001</v>
      </c>
      <c r="W31" s="66">
        <f t="shared" si="9"/>
        <v>36</v>
      </c>
      <c r="X31" s="65"/>
      <c r="Y31" s="66"/>
      <c r="Z31" s="65">
        <f>VLOOKUP($A31,'Return Data'!$B$7:$R$2292,16,0)</f>
        <v>3.9590000000000001</v>
      </c>
      <c r="AA31" s="67">
        <f t="shared" si="11"/>
        <v>36</v>
      </c>
    </row>
    <row r="32" spans="1:27" x14ac:dyDescent="0.3">
      <c r="A32" s="63" t="s">
        <v>2016</v>
      </c>
      <c r="B32" s="64">
        <f>VLOOKUP($A32,'Return Data'!$B$7:$R$2292,3,0)</f>
        <v>44535</v>
      </c>
      <c r="C32" s="65">
        <f>VLOOKUP($A32,'Return Data'!$B$7:$R$2292,4,0)</f>
        <v>2285.415</v>
      </c>
      <c r="D32" s="65">
        <f>VLOOKUP($A32,'Return Data'!$B$7:$R$2292,5,0)</f>
        <v>3.9504000000000001</v>
      </c>
      <c r="E32" s="66">
        <f t="shared" si="0"/>
        <v>1</v>
      </c>
      <c r="F32" s="65">
        <f>VLOOKUP($A32,'Return Data'!$B$7:$R$2292,6,0)</f>
        <v>3.9662999999999999</v>
      </c>
      <c r="G32" s="66">
        <f t="shared" si="1"/>
        <v>1</v>
      </c>
      <c r="H32" s="65">
        <f>VLOOKUP($A32,'Return Data'!$B$7:$R$2292,7,0)</f>
        <v>4.0114999999999998</v>
      </c>
      <c r="I32" s="66">
        <f t="shared" si="2"/>
        <v>1</v>
      </c>
      <c r="J32" s="65">
        <f>VLOOKUP($A32,'Return Data'!$B$7:$R$2292,8,0)</f>
        <v>4.0396999999999998</v>
      </c>
      <c r="K32" s="66">
        <f t="shared" si="3"/>
        <v>1</v>
      </c>
      <c r="L32" s="65">
        <f>VLOOKUP($A32,'Return Data'!$B$7:$R$2292,9,0)</f>
        <v>4.2694999999999999</v>
      </c>
      <c r="M32" s="66">
        <f t="shared" si="4"/>
        <v>1</v>
      </c>
      <c r="N32" s="65">
        <f>VLOOKUP($A32,'Return Data'!$B$7:$R$2292,10,0)</f>
        <v>3.786</v>
      </c>
      <c r="O32" s="66">
        <f t="shared" si="5"/>
        <v>1</v>
      </c>
      <c r="P32" s="65">
        <f>VLOOKUP($A32,'Return Data'!$B$7:$R$2292,11,0)</f>
        <v>3.5230999999999999</v>
      </c>
      <c r="Q32" s="66">
        <f t="shared" si="6"/>
        <v>2</v>
      </c>
      <c r="R32" s="65">
        <f>VLOOKUP($A32,'Return Data'!$B$7:$R$2292,12,0)</f>
        <v>3.4216000000000002</v>
      </c>
      <c r="S32" s="66">
        <f t="shared" si="7"/>
        <v>2</v>
      </c>
      <c r="T32" s="65">
        <f>VLOOKUP($A32,'Return Data'!$B$7:$R$2292,13,0)</f>
        <v>3.3308</v>
      </c>
      <c r="U32" s="66">
        <f t="shared" si="8"/>
        <v>3</v>
      </c>
      <c r="V32" s="65">
        <f>VLOOKUP($A32,'Return Data'!$B$7:$R$2292,17,0)</f>
        <v>3.5552000000000001</v>
      </c>
      <c r="W32" s="66">
        <f t="shared" si="9"/>
        <v>29</v>
      </c>
      <c r="X32" s="65">
        <f>VLOOKUP($A32,'Return Data'!$B$7:$R$2292,14,0)</f>
        <v>4.5027999999999997</v>
      </c>
      <c r="Y32" s="66">
        <f t="shared" ref="Y32:Y43" si="13">RANK(X32,X$8:X$44,0)</f>
        <v>30</v>
      </c>
      <c r="Z32" s="65">
        <f>VLOOKUP($A32,'Return Data'!$B$7:$R$2292,16,0)</f>
        <v>7.2557999999999998</v>
      </c>
      <c r="AA32" s="67">
        <f t="shared" si="11"/>
        <v>7</v>
      </c>
    </row>
    <row r="33" spans="1:27" x14ac:dyDescent="0.3">
      <c r="A33" s="63" t="s">
        <v>252</v>
      </c>
      <c r="B33" s="64">
        <f>VLOOKUP($A33,'Return Data'!$B$7:$R$2292,3,0)</f>
        <v>44535</v>
      </c>
      <c r="C33" s="65">
        <f>VLOOKUP($A33,'Return Data'!$B$7:$R$2292,4,0)</f>
        <v>5107.1197000000002</v>
      </c>
      <c r="D33" s="65">
        <f>VLOOKUP($A33,'Return Data'!$B$7:$R$2292,5,0)</f>
        <v>3.2191999999999998</v>
      </c>
      <c r="E33" s="66">
        <f t="shared" si="0"/>
        <v>27</v>
      </c>
      <c r="F33" s="65">
        <f>VLOOKUP($A33,'Return Data'!$B$7:$R$2292,6,0)</f>
        <v>3.2751000000000001</v>
      </c>
      <c r="G33" s="66">
        <f t="shared" si="1"/>
        <v>27</v>
      </c>
      <c r="H33" s="65">
        <f>VLOOKUP($A33,'Return Data'!$B$7:$R$2292,7,0)</f>
        <v>3.3866999999999998</v>
      </c>
      <c r="I33" s="66">
        <f t="shared" si="2"/>
        <v>14</v>
      </c>
      <c r="J33" s="65">
        <f>VLOOKUP($A33,'Return Data'!$B$7:$R$2292,8,0)</f>
        <v>3.3681999999999999</v>
      </c>
      <c r="K33" s="66">
        <f t="shared" si="3"/>
        <v>17</v>
      </c>
      <c r="L33" s="65">
        <f>VLOOKUP($A33,'Return Data'!$B$7:$R$2292,9,0)</f>
        <v>3.6536</v>
      </c>
      <c r="M33" s="66">
        <f t="shared" si="4"/>
        <v>6</v>
      </c>
      <c r="N33" s="65">
        <f>VLOOKUP($A33,'Return Data'!$B$7:$R$2292,10,0)</f>
        <v>3.1932999999999998</v>
      </c>
      <c r="O33" s="66">
        <f t="shared" si="5"/>
        <v>24</v>
      </c>
      <c r="P33" s="65">
        <f>VLOOKUP($A33,'Return Data'!$B$7:$R$2292,11,0)</f>
        <v>3.2492000000000001</v>
      </c>
      <c r="Q33" s="66">
        <f t="shared" si="6"/>
        <v>26</v>
      </c>
      <c r="R33" s="65">
        <f>VLOOKUP($A33,'Return Data'!$B$7:$R$2292,12,0)</f>
        <v>3.2463000000000002</v>
      </c>
      <c r="S33" s="66">
        <f t="shared" si="7"/>
        <v>29</v>
      </c>
      <c r="T33" s="65">
        <f>VLOOKUP($A33,'Return Data'!$B$7:$R$2292,13,0)</f>
        <v>3.1919</v>
      </c>
      <c r="U33" s="66">
        <f t="shared" si="8"/>
        <v>26</v>
      </c>
      <c r="V33" s="65">
        <f>VLOOKUP($A33,'Return Data'!$B$7:$R$2292,17,0)</f>
        <v>3.7959000000000001</v>
      </c>
      <c r="W33" s="66">
        <f t="shared" si="9"/>
        <v>11</v>
      </c>
      <c r="X33" s="65">
        <f>VLOOKUP($A33,'Return Data'!$B$7:$R$2292,14,0)</f>
        <v>4.8117000000000001</v>
      </c>
      <c r="Y33" s="66">
        <f t="shared" si="13"/>
        <v>7</v>
      </c>
      <c r="Z33" s="65">
        <f>VLOOKUP($A33,'Return Data'!$B$7:$R$2292,16,0)</f>
        <v>6.9619999999999997</v>
      </c>
      <c r="AA33" s="67">
        <f t="shared" si="11"/>
        <v>21</v>
      </c>
    </row>
    <row r="34" spans="1:27" x14ac:dyDescent="0.3">
      <c r="A34" s="63" t="s">
        <v>253</v>
      </c>
      <c r="B34" s="64">
        <f>VLOOKUP($A34,'Return Data'!$B$7:$R$2292,3,0)</f>
        <v>44535</v>
      </c>
      <c r="C34" s="65">
        <f>VLOOKUP($A34,'Return Data'!$B$7:$R$2292,4,0)</f>
        <v>1174.0891999999999</v>
      </c>
      <c r="D34" s="65">
        <f>VLOOKUP($A34,'Return Data'!$B$7:$R$2292,5,0)</f>
        <v>3.1745999999999999</v>
      </c>
      <c r="E34" s="66">
        <f t="shared" si="0"/>
        <v>33</v>
      </c>
      <c r="F34" s="65">
        <f>VLOOKUP($A34,'Return Data'!$B$7:$R$2292,6,0)</f>
        <v>3.2330000000000001</v>
      </c>
      <c r="G34" s="66">
        <f t="shared" si="1"/>
        <v>30</v>
      </c>
      <c r="H34" s="65">
        <f>VLOOKUP($A34,'Return Data'!$B$7:$R$2292,7,0)</f>
        <v>3.2498</v>
      </c>
      <c r="I34" s="66">
        <f t="shared" si="2"/>
        <v>27</v>
      </c>
      <c r="J34" s="65">
        <f>VLOOKUP($A34,'Return Data'!$B$7:$R$2292,8,0)</f>
        <v>3.3222</v>
      </c>
      <c r="K34" s="66">
        <f t="shared" si="3"/>
        <v>23</v>
      </c>
      <c r="L34" s="65">
        <f>VLOOKUP($A34,'Return Data'!$B$7:$R$2292,9,0)</f>
        <v>3.3582999999999998</v>
      </c>
      <c r="M34" s="66">
        <f t="shared" si="4"/>
        <v>30</v>
      </c>
      <c r="N34" s="65">
        <f>VLOOKUP($A34,'Return Data'!$B$7:$R$2292,10,0)</f>
        <v>3.0853999999999999</v>
      </c>
      <c r="O34" s="66">
        <f t="shared" si="5"/>
        <v>32</v>
      </c>
      <c r="P34" s="65">
        <f>VLOOKUP($A34,'Return Data'!$B$7:$R$2292,11,0)</f>
        <v>3.1446999999999998</v>
      </c>
      <c r="Q34" s="66">
        <f t="shared" si="6"/>
        <v>31</v>
      </c>
      <c r="R34" s="65">
        <f>VLOOKUP($A34,'Return Data'!$B$7:$R$2292,12,0)</f>
        <v>3.13</v>
      </c>
      <c r="S34" s="66">
        <f t="shared" si="7"/>
        <v>31</v>
      </c>
      <c r="T34" s="65">
        <f>VLOOKUP($A34,'Return Data'!$B$7:$R$2292,13,0)</f>
        <v>3.0722</v>
      </c>
      <c r="U34" s="66">
        <f t="shared" si="8"/>
        <v>32</v>
      </c>
      <c r="V34" s="65">
        <f>VLOOKUP($A34,'Return Data'!$B$7:$R$2292,17,0)</f>
        <v>3.4186000000000001</v>
      </c>
      <c r="W34" s="66">
        <f t="shared" si="9"/>
        <v>32</v>
      </c>
      <c r="X34" s="65">
        <f>VLOOKUP($A34,'Return Data'!$B$7:$R$2292,14,0)</f>
        <v>4.2526999999999999</v>
      </c>
      <c r="Y34" s="66">
        <f t="shared" si="13"/>
        <v>33</v>
      </c>
      <c r="Z34" s="65">
        <f>VLOOKUP($A34,'Return Data'!$B$7:$R$2292,16,0)</f>
        <v>4.5948000000000002</v>
      </c>
      <c r="AA34" s="67">
        <f t="shared" si="11"/>
        <v>33</v>
      </c>
    </row>
    <row r="35" spans="1:27" x14ac:dyDescent="0.3">
      <c r="A35" s="63" t="s">
        <v>254</v>
      </c>
      <c r="B35" s="64">
        <f>VLOOKUP($A35,'Return Data'!$B$7:$R$2292,3,0)</f>
        <v>44535</v>
      </c>
      <c r="C35" s="65">
        <f>VLOOKUP($A35,'Return Data'!$B$7:$R$2292,4,0)</f>
        <v>272.20569999999998</v>
      </c>
      <c r="D35" s="65">
        <f>VLOOKUP($A35,'Return Data'!$B$7:$R$2292,5,0)</f>
        <v>3.3123</v>
      </c>
      <c r="E35" s="66">
        <f t="shared" si="0"/>
        <v>19</v>
      </c>
      <c r="F35" s="65">
        <f>VLOOKUP($A35,'Return Data'!$B$7:$R$2292,6,0)</f>
        <v>3.3620999999999999</v>
      </c>
      <c r="G35" s="66">
        <f t="shared" si="1"/>
        <v>14</v>
      </c>
      <c r="H35" s="65">
        <f>VLOOKUP($A35,'Return Data'!$B$7:$R$2292,7,0)</f>
        <v>3.2010000000000001</v>
      </c>
      <c r="I35" s="66">
        <f t="shared" si="2"/>
        <v>30</v>
      </c>
      <c r="J35" s="65">
        <f>VLOOKUP($A35,'Return Data'!$B$7:$R$2292,8,0)</f>
        <v>3.2884000000000002</v>
      </c>
      <c r="K35" s="66">
        <f t="shared" si="3"/>
        <v>27</v>
      </c>
      <c r="L35" s="65">
        <f>VLOOKUP($A35,'Return Data'!$B$7:$R$2292,9,0)</f>
        <v>3.5004</v>
      </c>
      <c r="M35" s="66">
        <f t="shared" si="4"/>
        <v>23</v>
      </c>
      <c r="N35" s="65">
        <f>VLOOKUP($A35,'Return Data'!$B$7:$R$2292,10,0)</f>
        <v>3.2126999999999999</v>
      </c>
      <c r="O35" s="66">
        <f t="shared" si="5"/>
        <v>19</v>
      </c>
      <c r="P35" s="65">
        <f>VLOOKUP($A35,'Return Data'!$B$7:$R$2292,11,0)</f>
        <v>3.2808999999999999</v>
      </c>
      <c r="Q35" s="66">
        <f t="shared" si="6"/>
        <v>17</v>
      </c>
      <c r="R35" s="65">
        <f>VLOOKUP($A35,'Return Data'!$B$7:$R$2292,12,0)</f>
        <v>3.2959000000000001</v>
      </c>
      <c r="S35" s="66">
        <f t="shared" si="7"/>
        <v>14</v>
      </c>
      <c r="T35" s="65">
        <f>VLOOKUP($A35,'Return Data'!$B$7:$R$2292,13,0)</f>
        <v>3.2336</v>
      </c>
      <c r="U35" s="66">
        <f t="shared" si="8"/>
        <v>14</v>
      </c>
      <c r="V35" s="65">
        <f>VLOOKUP($A35,'Return Data'!$B$7:$R$2292,17,0)</f>
        <v>3.7871999999999999</v>
      </c>
      <c r="W35" s="66">
        <f t="shared" si="9"/>
        <v>13</v>
      </c>
      <c r="X35" s="65">
        <f>VLOOKUP($A35,'Return Data'!$B$7:$R$2292,14,0)</f>
        <v>4.8133999999999997</v>
      </c>
      <c r="Y35" s="66">
        <f t="shared" si="13"/>
        <v>6</v>
      </c>
      <c r="Z35" s="65">
        <f>VLOOKUP($A35,'Return Data'!$B$7:$R$2292,16,0)</f>
        <v>7.2732000000000001</v>
      </c>
      <c r="AA35" s="67">
        <f t="shared" si="11"/>
        <v>5</v>
      </c>
    </row>
    <row r="36" spans="1:27" x14ac:dyDescent="0.3">
      <c r="A36" s="63" t="s">
        <v>255</v>
      </c>
      <c r="B36" s="64">
        <f>VLOOKUP($A36,'Return Data'!$B$7:$R$2292,3,0)</f>
        <v>44535</v>
      </c>
      <c r="C36" s="65">
        <f>VLOOKUP($A36,'Return Data'!$B$7:$R$2292,4,0)</f>
        <v>2953.1641599999998</v>
      </c>
      <c r="D36" s="65">
        <f>VLOOKUP($A36,'Return Data'!$B$7:$R$2292,5,0)</f>
        <v>3.2118000000000002</v>
      </c>
      <c r="E36" s="66">
        <f t="shared" si="0"/>
        <v>31</v>
      </c>
      <c r="F36" s="65">
        <f>VLOOKUP($A36,'Return Data'!$B$7:$R$2292,6,0)</f>
        <v>3.1919</v>
      </c>
      <c r="G36" s="66">
        <f t="shared" si="1"/>
        <v>33</v>
      </c>
      <c r="H36" s="65">
        <f>VLOOKUP($A36,'Return Data'!$B$7:$R$2292,7,0)</f>
        <v>3.2008000000000001</v>
      </c>
      <c r="I36" s="66">
        <f t="shared" si="2"/>
        <v>31</v>
      </c>
      <c r="J36" s="65">
        <f>VLOOKUP($A36,'Return Data'!$B$7:$R$2292,8,0)</f>
        <v>3.2345000000000002</v>
      </c>
      <c r="K36" s="66">
        <f t="shared" si="3"/>
        <v>31</v>
      </c>
      <c r="L36" s="65">
        <f>VLOOKUP($A36,'Return Data'!$B$7:$R$2292,9,0)</f>
        <v>3.3582999999999998</v>
      </c>
      <c r="M36" s="66">
        <f t="shared" si="4"/>
        <v>30</v>
      </c>
      <c r="N36" s="65">
        <f>VLOOKUP($A36,'Return Data'!$B$7:$R$2292,10,0)</f>
        <v>3.1633</v>
      </c>
      <c r="O36" s="66">
        <f t="shared" si="5"/>
        <v>29</v>
      </c>
      <c r="P36" s="65">
        <f>VLOOKUP($A36,'Return Data'!$B$7:$R$2292,11,0)</f>
        <v>3.1934</v>
      </c>
      <c r="Q36" s="66">
        <f t="shared" si="6"/>
        <v>30</v>
      </c>
      <c r="R36" s="65">
        <f>VLOOKUP($A36,'Return Data'!$B$7:$R$2292,12,0)</f>
        <v>3.1930999999999998</v>
      </c>
      <c r="S36" s="66">
        <f t="shared" si="7"/>
        <v>30</v>
      </c>
      <c r="T36" s="65">
        <f>VLOOKUP($A36,'Return Data'!$B$7:$R$2292,13,0)</f>
        <v>3.1537000000000002</v>
      </c>
      <c r="U36" s="66">
        <f t="shared" si="8"/>
        <v>30</v>
      </c>
      <c r="V36" s="65">
        <f>VLOOKUP($A36,'Return Data'!$B$7:$R$2292,17,0)</f>
        <v>3.5285000000000002</v>
      </c>
      <c r="W36" s="66">
        <f t="shared" si="9"/>
        <v>30</v>
      </c>
      <c r="X36" s="65">
        <f>VLOOKUP($A36,'Return Data'!$B$7:$R$2292,14,0)</f>
        <v>4.4454000000000002</v>
      </c>
      <c r="Y36" s="66">
        <f t="shared" si="13"/>
        <v>31</v>
      </c>
      <c r="Z36" s="65">
        <f>VLOOKUP($A36,'Return Data'!$B$7:$R$2292,16,0)</f>
        <v>6.4683999999999999</v>
      </c>
      <c r="AA36" s="67">
        <f t="shared" si="11"/>
        <v>28</v>
      </c>
    </row>
    <row r="37" spans="1:27" x14ac:dyDescent="0.3">
      <c r="A37" s="63" t="s">
        <v>256</v>
      </c>
      <c r="B37" s="64">
        <f>VLOOKUP($A37,'Return Data'!$B$7:$R$2292,3,0)</f>
        <v>44535</v>
      </c>
      <c r="C37" s="65">
        <f>VLOOKUP($A37,'Return Data'!$B$7:$R$2292,4,0)</f>
        <v>33.284700000000001</v>
      </c>
      <c r="D37" s="65">
        <f>VLOOKUP($A37,'Return Data'!$B$7:$R$2292,5,0)</f>
        <v>3.7292000000000001</v>
      </c>
      <c r="E37" s="66">
        <f t="shared" si="0"/>
        <v>2</v>
      </c>
      <c r="F37" s="65">
        <f>VLOOKUP($A37,'Return Data'!$B$7:$R$2292,6,0)</f>
        <v>3.7662</v>
      </c>
      <c r="G37" s="66">
        <f t="shared" si="1"/>
        <v>2</v>
      </c>
      <c r="H37" s="65">
        <f>VLOOKUP($A37,'Return Data'!$B$7:$R$2292,7,0)</f>
        <v>3.8565999999999998</v>
      </c>
      <c r="I37" s="66">
        <f t="shared" si="2"/>
        <v>2</v>
      </c>
      <c r="J37" s="65">
        <f>VLOOKUP($A37,'Return Data'!$B$7:$R$2292,8,0)</f>
        <v>3.8359000000000001</v>
      </c>
      <c r="K37" s="66">
        <f t="shared" si="3"/>
        <v>2</v>
      </c>
      <c r="L37" s="65">
        <f>VLOOKUP($A37,'Return Data'!$B$7:$R$2292,9,0)</f>
        <v>4.0132000000000003</v>
      </c>
      <c r="M37" s="66">
        <f t="shared" si="4"/>
        <v>2</v>
      </c>
      <c r="N37" s="65">
        <f>VLOOKUP($A37,'Return Data'!$B$7:$R$2292,10,0)</f>
        <v>3.7696000000000001</v>
      </c>
      <c r="O37" s="66">
        <f t="shared" si="5"/>
        <v>2</v>
      </c>
      <c r="P37" s="65">
        <f>VLOOKUP($A37,'Return Data'!$B$7:$R$2292,11,0)</f>
        <v>3.61</v>
      </c>
      <c r="Q37" s="66">
        <f t="shared" si="6"/>
        <v>1</v>
      </c>
      <c r="R37" s="65">
        <f>VLOOKUP($A37,'Return Data'!$B$7:$R$2292,12,0)</f>
        <v>3.8940999999999999</v>
      </c>
      <c r="S37" s="66">
        <f t="shared" si="7"/>
        <v>1</v>
      </c>
      <c r="T37" s="65">
        <f>VLOOKUP($A37,'Return Data'!$B$7:$R$2292,13,0)</f>
        <v>3.9661</v>
      </c>
      <c r="U37" s="66">
        <f t="shared" si="8"/>
        <v>1</v>
      </c>
      <c r="V37" s="65">
        <f>VLOOKUP($A37,'Return Data'!$B$7:$R$2292,17,0)</f>
        <v>4.5052000000000003</v>
      </c>
      <c r="W37" s="66">
        <f t="shared" si="9"/>
        <v>1</v>
      </c>
      <c r="X37" s="65">
        <f>VLOOKUP($A37,'Return Data'!$B$7:$R$2292,14,0)</f>
        <v>5.4013</v>
      </c>
      <c r="Y37" s="66">
        <f t="shared" si="13"/>
        <v>1</v>
      </c>
      <c r="Z37" s="65">
        <f>VLOOKUP($A37,'Return Data'!$B$7:$R$2292,16,0)</f>
        <v>7.7081</v>
      </c>
      <c r="AA37" s="67">
        <f t="shared" si="11"/>
        <v>1</v>
      </c>
    </row>
    <row r="38" spans="1:27" x14ac:dyDescent="0.3">
      <c r="A38" s="63" t="s">
        <v>257</v>
      </c>
      <c r="B38" s="64">
        <f>VLOOKUP($A38,'Return Data'!$B$7:$R$2292,3,0)</f>
        <v>44535</v>
      </c>
      <c r="C38" s="65">
        <f>VLOOKUP($A38,'Return Data'!$B$7:$R$2292,4,0)</f>
        <v>28.296500000000002</v>
      </c>
      <c r="D38" s="65">
        <f>VLOOKUP($A38,'Return Data'!$B$7:$R$2292,5,0)</f>
        <v>3.0960999999999999</v>
      </c>
      <c r="E38" s="66">
        <f t="shared" si="0"/>
        <v>36</v>
      </c>
      <c r="F38" s="65">
        <f>VLOOKUP($A38,'Return Data'!$B$7:$R$2292,6,0)</f>
        <v>3.1396000000000002</v>
      </c>
      <c r="G38" s="66">
        <f t="shared" si="1"/>
        <v>36</v>
      </c>
      <c r="H38" s="65">
        <f>VLOOKUP($A38,'Return Data'!$B$7:$R$2292,7,0)</f>
        <v>3.1714000000000002</v>
      </c>
      <c r="I38" s="66">
        <f t="shared" si="2"/>
        <v>33</v>
      </c>
      <c r="J38" s="65">
        <f>VLOOKUP($A38,'Return Data'!$B$7:$R$2292,8,0)</f>
        <v>3.1918000000000002</v>
      </c>
      <c r="K38" s="66">
        <f t="shared" si="3"/>
        <v>32</v>
      </c>
      <c r="L38" s="65">
        <f>VLOOKUP($A38,'Return Data'!$B$7:$R$2292,9,0)</f>
        <v>3.3197999999999999</v>
      </c>
      <c r="M38" s="66">
        <f t="shared" si="4"/>
        <v>33</v>
      </c>
      <c r="N38" s="65">
        <f>VLOOKUP($A38,'Return Data'!$B$7:$R$2292,10,0)</f>
        <v>3.0651999999999999</v>
      </c>
      <c r="O38" s="66">
        <f t="shared" si="5"/>
        <v>33</v>
      </c>
      <c r="P38" s="65">
        <f>VLOOKUP($A38,'Return Data'!$B$7:$R$2292,11,0)</f>
        <v>3.1315</v>
      </c>
      <c r="Q38" s="66">
        <f t="shared" si="6"/>
        <v>32</v>
      </c>
      <c r="R38" s="65">
        <f>VLOOKUP($A38,'Return Data'!$B$7:$R$2292,12,0)</f>
        <v>3.1116999999999999</v>
      </c>
      <c r="S38" s="66">
        <f t="shared" si="7"/>
        <v>32</v>
      </c>
      <c r="T38" s="65">
        <f>VLOOKUP($A38,'Return Data'!$B$7:$R$2292,13,0)</f>
        <v>3.0646</v>
      </c>
      <c r="U38" s="66">
        <f t="shared" si="8"/>
        <v>33</v>
      </c>
      <c r="V38" s="65">
        <f>VLOOKUP($A38,'Return Data'!$B$7:$R$2292,17,0)</f>
        <v>3.3877000000000002</v>
      </c>
      <c r="W38" s="66">
        <f t="shared" si="9"/>
        <v>33</v>
      </c>
      <c r="X38" s="65">
        <f>VLOOKUP($A38,'Return Data'!$B$7:$R$2292,14,0)</f>
        <v>4.3082000000000003</v>
      </c>
      <c r="Y38" s="66">
        <f t="shared" si="13"/>
        <v>32</v>
      </c>
      <c r="Z38" s="65">
        <f>VLOOKUP($A38,'Return Data'!$B$7:$R$2292,16,0)</f>
        <v>6.8239000000000001</v>
      </c>
      <c r="AA38" s="67">
        <f t="shared" si="11"/>
        <v>25</v>
      </c>
    </row>
    <row r="39" spans="1:27" x14ac:dyDescent="0.3">
      <c r="A39" s="63" t="s">
        <v>260</v>
      </c>
      <c r="B39" s="64">
        <f>VLOOKUP($A39,'Return Data'!$B$7:$R$2292,3,0)</f>
        <v>44535</v>
      </c>
      <c r="C39" s="65">
        <f>VLOOKUP($A39,'Return Data'!$B$7:$R$2292,4,0)</f>
        <v>3274.5410000000002</v>
      </c>
      <c r="D39" s="65">
        <f>VLOOKUP($A39,'Return Data'!$B$7:$R$2292,5,0)</f>
        <v>3.3632</v>
      </c>
      <c r="E39" s="66">
        <f t="shared" si="0"/>
        <v>8</v>
      </c>
      <c r="F39" s="65">
        <f>VLOOKUP($A39,'Return Data'!$B$7:$R$2292,6,0)</f>
        <v>3.4542000000000002</v>
      </c>
      <c r="G39" s="66">
        <f t="shared" si="1"/>
        <v>6</v>
      </c>
      <c r="H39" s="65">
        <f>VLOOKUP($A39,'Return Data'!$B$7:$R$2292,7,0)</f>
        <v>3.4582000000000002</v>
      </c>
      <c r="I39" s="66">
        <f t="shared" si="2"/>
        <v>7</v>
      </c>
      <c r="J39" s="65">
        <f>VLOOKUP($A39,'Return Data'!$B$7:$R$2292,8,0)</f>
        <v>3.4723999999999999</v>
      </c>
      <c r="K39" s="66">
        <f t="shared" si="3"/>
        <v>4</v>
      </c>
      <c r="L39" s="65">
        <f>VLOOKUP($A39,'Return Data'!$B$7:$R$2292,9,0)</f>
        <v>3.6617000000000002</v>
      </c>
      <c r="M39" s="66">
        <f t="shared" si="4"/>
        <v>5</v>
      </c>
      <c r="N39" s="65">
        <f>VLOOKUP($A39,'Return Data'!$B$7:$R$2292,10,0)</f>
        <v>3.2669999999999999</v>
      </c>
      <c r="O39" s="66">
        <f t="shared" si="5"/>
        <v>6</v>
      </c>
      <c r="P39" s="65">
        <f>VLOOKUP($A39,'Return Data'!$B$7:$R$2292,11,0)</f>
        <v>3.3111999999999999</v>
      </c>
      <c r="Q39" s="66">
        <f t="shared" si="6"/>
        <v>7</v>
      </c>
      <c r="R39" s="65">
        <f>VLOOKUP($A39,'Return Data'!$B$7:$R$2292,12,0)</f>
        <v>3.3025000000000002</v>
      </c>
      <c r="S39" s="66">
        <f t="shared" si="7"/>
        <v>12</v>
      </c>
      <c r="T39" s="65">
        <f>VLOOKUP($A39,'Return Data'!$B$7:$R$2292,13,0)</f>
        <v>3.2374999999999998</v>
      </c>
      <c r="U39" s="66">
        <f t="shared" si="8"/>
        <v>13</v>
      </c>
      <c r="V39" s="65">
        <f>VLOOKUP($A39,'Return Data'!$B$7:$R$2292,17,0)</f>
        <v>3.7795000000000001</v>
      </c>
      <c r="W39" s="66">
        <f t="shared" si="9"/>
        <v>18</v>
      </c>
      <c r="X39" s="65">
        <f>VLOOKUP($A39,'Return Data'!$B$7:$R$2292,14,0)</f>
        <v>4.7324000000000002</v>
      </c>
      <c r="Y39" s="66">
        <f t="shared" si="13"/>
        <v>19</v>
      </c>
      <c r="Z39" s="65">
        <f>VLOOKUP($A39,'Return Data'!$B$7:$R$2292,16,0)</f>
        <v>6.8014000000000001</v>
      </c>
      <c r="AA39" s="67">
        <f t="shared" si="11"/>
        <v>26</v>
      </c>
    </row>
    <row r="40" spans="1:27" x14ac:dyDescent="0.3">
      <c r="A40" s="63" t="s">
        <v>261</v>
      </c>
      <c r="B40" s="64">
        <f>VLOOKUP($A40,'Return Data'!$B$7:$R$2292,3,0)</f>
        <v>44535</v>
      </c>
      <c r="C40" s="65">
        <f>VLOOKUP($A40,'Return Data'!$B$7:$R$2292,4,0)</f>
        <v>44.084299999999999</v>
      </c>
      <c r="D40" s="65">
        <f>VLOOKUP($A40,'Return Data'!$B$7:$R$2292,5,0)</f>
        <v>3.3121</v>
      </c>
      <c r="E40" s="66">
        <f t="shared" si="0"/>
        <v>20</v>
      </c>
      <c r="F40" s="65">
        <f>VLOOKUP($A40,'Return Data'!$B$7:$R$2292,6,0)</f>
        <v>3.4784000000000002</v>
      </c>
      <c r="G40" s="66">
        <f t="shared" si="1"/>
        <v>5</v>
      </c>
      <c r="H40" s="65">
        <f>VLOOKUP($A40,'Return Data'!$B$7:$R$2292,7,0)</f>
        <v>3.4087000000000001</v>
      </c>
      <c r="I40" s="66">
        <f t="shared" si="2"/>
        <v>11</v>
      </c>
      <c r="J40" s="65">
        <f>VLOOKUP($A40,'Return Data'!$B$7:$R$2292,8,0)</f>
        <v>3.3872</v>
      </c>
      <c r="K40" s="66">
        <f t="shared" si="3"/>
        <v>14</v>
      </c>
      <c r="L40" s="65">
        <f>VLOOKUP($A40,'Return Data'!$B$7:$R$2292,9,0)</f>
        <v>3.5207000000000002</v>
      </c>
      <c r="M40" s="66">
        <f t="shared" si="4"/>
        <v>20</v>
      </c>
      <c r="N40" s="65">
        <f>VLOOKUP($A40,'Return Data'!$B$7:$R$2292,10,0)</f>
        <v>3.2099000000000002</v>
      </c>
      <c r="O40" s="66">
        <f t="shared" si="5"/>
        <v>21</v>
      </c>
      <c r="P40" s="65">
        <f>VLOOKUP($A40,'Return Data'!$B$7:$R$2292,11,0)</f>
        <v>3.3031999999999999</v>
      </c>
      <c r="Q40" s="66">
        <f t="shared" si="6"/>
        <v>9</v>
      </c>
      <c r="R40" s="65">
        <f>VLOOKUP($A40,'Return Data'!$B$7:$R$2292,12,0)</f>
        <v>3.3140000000000001</v>
      </c>
      <c r="S40" s="66">
        <f t="shared" si="7"/>
        <v>9</v>
      </c>
      <c r="T40" s="65">
        <f>VLOOKUP($A40,'Return Data'!$B$7:$R$2292,13,0)</f>
        <v>3.2685</v>
      </c>
      <c r="U40" s="66">
        <f t="shared" si="8"/>
        <v>9</v>
      </c>
      <c r="V40" s="65">
        <f>VLOOKUP($A40,'Return Data'!$B$7:$R$2292,17,0)</f>
        <v>3.7907999999999999</v>
      </c>
      <c r="W40" s="66">
        <f t="shared" si="9"/>
        <v>12</v>
      </c>
      <c r="X40" s="65">
        <f>VLOOKUP($A40,'Return Data'!$B$7:$R$2292,14,0)</f>
        <v>4.7752999999999997</v>
      </c>
      <c r="Y40" s="66">
        <f t="shared" si="13"/>
        <v>12</v>
      </c>
      <c r="Z40" s="65">
        <f>VLOOKUP($A40,'Return Data'!$B$7:$R$2292,16,0)</f>
        <v>7.2039999999999997</v>
      </c>
      <c r="AA40" s="67">
        <f t="shared" si="11"/>
        <v>9</v>
      </c>
    </row>
    <row r="41" spans="1:27" x14ac:dyDescent="0.3">
      <c r="A41" s="63" t="s">
        <v>262</v>
      </c>
      <c r="B41" s="64">
        <f>VLOOKUP($A41,'Return Data'!$B$7:$R$2292,3,0)</f>
        <v>44535</v>
      </c>
      <c r="C41" s="65">
        <f>VLOOKUP($A41,'Return Data'!$B$7:$R$2292,4,0)</f>
        <v>3295.6779000000001</v>
      </c>
      <c r="D41" s="65">
        <f>VLOOKUP($A41,'Return Data'!$B$7:$R$2292,5,0)</f>
        <v>3.3007</v>
      </c>
      <c r="E41" s="66">
        <f t="shared" si="0"/>
        <v>22</v>
      </c>
      <c r="F41" s="65">
        <f>VLOOKUP($A41,'Return Data'!$B$7:$R$2292,6,0)</f>
        <v>3.3748</v>
      </c>
      <c r="G41" s="66">
        <f t="shared" si="1"/>
        <v>11</v>
      </c>
      <c r="H41" s="65">
        <f>VLOOKUP($A41,'Return Data'!$B$7:$R$2292,7,0)</f>
        <v>3.3776000000000002</v>
      </c>
      <c r="I41" s="66">
        <f t="shared" si="2"/>
        <v>15</v>
      </c>
      <c r="J41" s="65">
        <f>VLOOKUP($A41,'Return Data'!$B$7:$R$2292,8,0)</f>
        <v>3.4152999999999998</v>
      </c>
      <c r="K41" s="66">
        <f t="shared" si="3"/>
        <v>10</v>
      </c>
      <c r="L41" s="65">
        <f>VLOOKUP($A41,'Return Data'!$B$7:$R$2292,9,0)</f>
        <v>3.5847000000000002</v>
      </c>
      <c r="M41" s="66">
        <f t="shared" si="4"/>
        <v>15</v>
      </c>
      <c r="N41" s="65">
        <f>VLOOKUP($A41,'Return Data'!$B$7:$R$2292,10,0)</f>
        <v>3.1787000000000001</v>
      </c>
      <c r="O41" s="66">
        <f t="shared" si="5"/>
        <v>27</v>
      </c>
      <c r="P41" s="65">
        <f>VLOOKUP($A41,'Return Data'!$B$7:$R$2292,11,0)</f>
        <v>3.2441</v>
      </c>
      <c r="Q41" s="66">
        <f t="shared" si="6"/>
        <v>27</v>
      </c>
      <c r="R41" s="65">
        <f>VLOOKUP($A41,'Return Data'!$B$7:$R$2292,12,0)</f>
        <v>3.2505000000000002</v>
      </c>
      <c r="S41" s="66">
        <f t="shared" si="7"/>
        <v>26</v>
      </c>
      <c r="T41" s="65">
        <f>VLOOKUP($A41,'Return Data'!$B$7:$R$2292,13,0)</f>
        <v>3.1804999999999999</v>
      </c>
      <c r="U41" s="66">
        <f t="shared" si="8"/>
        <v>28</v>
      </c>
      <c r="V41" s="65">
        <f>VLOOKUP($A41,'Return Data'!$B$7:$R$2292,17,0)</f>
        <v>3.8186</v>
      </c>
      <c r="W41" s="66">
        <f t="shared" si="9"/>
        <v>8</v>
      </c>
      <c r="X41" s="65">
        <f>VLOOKUP($A41,'Return Data'!$B$7:$R$2292,14,0)</f>
        <v>4.7832999999999997</v>
      </c>
      <c r="Y41" s="66">
        <f t="shared" si="13"/>
        <v>10</v>
      </c>
      <c r="Z41" s="65">
        <f>VLOOKUP($A41,'Return Data'!$B$7:$R$2292,16,0)</f>
        <v>7.1492000000000004</v>
      </c>
      <c r="AA41" s="67">
        <f t="shared" si="11"/>
        <v>12</v>
      </c>
    </row>
    <row r="42" spans="1:27" x14ac:dyDescent="0.3">
      <c r="A42" s="63" t="s">
        <v>263</v>
      </c>
      <c r="B42" s="64">
        <f>VLOOKUP($A42,'Return Data'!$B$7:$R$2292,3,0)</f>
        <v>44535</v>
      </c>
      <c r="C42" s="65">
        <f>VLOOKUP($A42,'Return Data'!$B$7:$R$2292,4,0)</f>
        <v>2010.0749000000001</v>
      </c>
      <c r="D42" s="65">
        <f>VLOOKUP($A42,'Return Data'!$B$7:$R$2292,5,0)</f>
        <v>3.3397000000000001</v>
      </c>
      <c r="E42" s="66">
        <f t="shared" si="0"/>
        <v>13</v>
      </c>
      <c r="F42" s="65">
        <f>VLOOKUP($A42,'Return Data'!$B$7:$R$2292,6,0)</f>
        <v>3.3742000000000001</v>
      </c>
      <c r="G42" s="66">
        <f t="shared" si="1"/>
        <v>12</v>
      </c>
      <c r="H42" s="65">
        <f>VLOOKUP($A42,'Return Data'!$B$7:$R$2292,7,0)</f>
        <v>3.3018000000000001</v>
      </c>
      <c r="I42" s="66">
        <f t="shared" si="2"/>
        <v>22</v>
      </c>
      <c r="J42" s="65">
        <f>VLOOKUP($A42,'Return Data'!$B$7:$R$2292,8,0)</f>
        <v>3.3201000000000001</v>
      </c>
      <c r="K42" s="66">
        <f t="shared" si="3"/>
        <v>24</v>
      </c>
      <c r="L42" s="65">
        <f>VLOOKUP($A42,'Return Data'!$B$7:$R$2292,9,0)</f>
        <v>3.4546000000000001</v>
      </c>
      <c r="M42" s="66">
        <f t="shared" si="4"/>
        <v>27</v>
      </c>
      <c r="N42" s="65">
        <f>VLOOKUP($A42,'Return Data'!$B$7:$R$2292,10,0)</f>
        <v>3.2423999999999999</v>
      </c>
      <c r="O42" s="66">
        <f t="shared" si="5"/>
        <v>10</v>
      </c>
      <c r="P42" s="65">
        <f>VLOOKUP($A42,'Return Data'!$B$7:$R$2292,11,0)</f>
        <v>3.2900999999999998</v>
      </c>
      <c r="Q42" s="66">
        <f t="shared" si="6"/>
        <v>14</v>
      </c>
      <c r="R42" s="65">
        <f>VLOOKUP($A42,'Return Data'!$B$7:$R$2292,12,0)</f>
        <v>3.3033000000000001</v>
      </c>
      <c r="S42" s="66">
        <f t="shared" si="7"/>
        <v>11</v>
      </c>
      <c r="T42" s="65">
        <f>VLOOKUP($A42,'Return Data'!$B$7:$R$2292,13,0)</f>
        <v>3.2599</v>
      </c>
      <c r="U42" s="66">
        <f t="shared" si="8"/>
        <v>10</v>
      </c>
      <c r="V42" s="65">
        <f>VLOOKUP($A42,'Return Data'!$B$7:$R$2292,17,0)</f>
        <v>3.8570000000000002</v>
      </c>
      <c r="W42" s="66">
        <f t="shared" si="9"/>
        <v>3</v>
      </c>
      <c r="X42" s="65">
        <f>VLOOKUP($A42,'Return Data'!$B$7:$R$2292,14,0)</f>
        <v>4.7328000000000001</v>
      </c>
      <c r="Y42" s="66">
        <f t="shared" si="13"/>
        <v>18</v>
      </c>
      <c r="Z42" s="65">
        <f>VLOOKUP($A42,'Return Data'!$B$7:$R$2292,16,0)</f>
        <v>6.8855000000000004</v>
      </c>
      <c r="AA42" s="67">
        <f t="shared" si="11"/>
        <v>24</v>
      </c>
    </row>
    <row r="43" spans="1:27" x14ac:dyDescent="0.3">
      <c r="A43" s="63" t="s">
        <v>264</v>
      </c>
      <c r="B43" s="64">
        <f>VLOOKUP($A43,'Return Data'!$B$7:$R$2292,3,0)</f>
        <v>44535</v>
      </c>
      <c r="C43" s="65">
        <f>VLOOKUP($A43,'Return Data'!$B$7:$R$2292,4,0)</f>
        <v>3428.0526</v>
      </c>
      <c r="D43" s="65">
        <f>VLOOKUP($A43,'Return Data'!$B$7:$R$2292,5,0)</f>
        <v>3.3180000000000001</v>
      </c>
      <c r="E43" s="66">
        <f t="shared" si="0"/>
        <v>17</v>
      </c>
      <c r="F43" s="65">
        <f>VLOOKUP($A43,'Return Data'!$B$7:$R$2292,6,0)</f>
        <v>3.3027000000000002</v>
      </c>
      <c r="G43" s="66">
        <f t="shared" si="1"/>
        <v>22</v>
      </c>
      <c r="H43" s="65">
        <f>VLOOKUP($A43,'Return Data'!$B$7:$R$2292,7,0)</f>
        <v>3.3491</v>
      </c>
      <c r="I43" s="66">
        <f t="shared" si="2"/>
        <v>19</v>
      </c>
      <c r="J43" s="65">
        <f>VLOOKUP($A43,'Return Data'!$B$7:$R$2292,8,0)</f>
        <v>3.3778999999999999</v>
      </c>
      <c r="K43" s="66">
        <f t="shared" si="3"/>
        <v>15</v>
      </c>
      <c r="L43" s="65">
        <f>VLOOKUP($A43,'Return Data'!$B$7:$R$2292,9,0)</f>
        <v>3.5501999999999998</v>
      </c>
      <c r="M43" s="66">
        <f t="shared" si="4"/>
        <v>16</v>
      </c>
      <c r="N43" s="65">
        <f>VLOOKUP($A43,'Return Data'!$B$7:$R$2292,10,0)</f>
        <v>3.2433000000000001</v>
      </c>
      <c r="O43" s="66">
        <f t="shared" si="5"/>
        <v>9</v>
      </c>
      <c r="P43" s="65">
        <f>VLOOKUP($A43,'Return Data'!$B$7:$R$2292,11,0)</f>
        <v>3.3039000000000001</v>
      </c>
      <c r="Q43" s="66">
        <f t="shared" si="6"/>
        <v>8</v>
      </c>
      <c r="R43" s="65">
        <f>VLOOKUP($A43,'Return Data'!$B$7:$R$2292,12,0)</f>
        <v>3.2972000000000001</v>
      </c>
      <c r="S43" s="66">
        <f t="shared" si="7"/>
        <v>13</v>
      </c>
      <c r="T43" s="65">
        <f>VLOOKUP($A43,'Return Data'!$B$7:$R$2292,13,0)</f>
        <v>3.2456999999999998</v>
      </c>
      <c r="U43" s="66">
        <f t="shared" si="8"/>
        <v>12</v>
      </c>
      <c r="V43" s="65">
        <f>VLOOKUP($A43,'Return Data'!$B$7:$R$2292,17,0)</f>
        <v>3.7841</v>
      </c>
      <c r="W43" s="66">
        <f t="shared" si="9"/>
        <v>15</v>
      </c>
      <c r="X43" s="65">
        <f>VLOOKUP($A43,'Return Data'!$B$7:$R$2292,14,0)</f>
        <v>4.7792000000000003</v>
      </c>
      <c r="Y43" s="66">
        <f t="shared" si="13"/>
        <v>11</v>
      </c>
      <c r="Z43" s="65">
        <f>VLOOKUP($A43,'Return Data'!$B$7:$R$2292,16,0)</f>
        <v>6.9523999999999999</v>
      </c>
      <c r="AA43" s="67">
        <f t="shared" si="11"/>
        <v>22</v>
      </c>
    </row>
    <row r="44" spans="1:27" x14ac:dyDescent="0.3">
      <c r="A44" s="63" t="s">
        <v>265</v>
      </c>
      <c r="B44" s="64">
        <f>VLOOKUP($A44,'Return Data'!$B$7:$R$2292,3,0)</f>
        <v>44535</v>
      </c>
      <c r="C44" s="65">
        <f>VLOOKUP($A44,'Return Data'!$B$7:$R$2292,4,0)</f>
        <v>1132.0434</v>
      </c>
      <c r="D44" s="65">
        <f>VLOOKUP($A44,'Return Data'!$B$7:$R$2292,5,0)</f>
        <v>3.1457999999999999</v>
      </c>
      <c r="E44" s="66">
        <f t="shared" si="0"/>
        <v>34</v>
      </c>
      <c r="F44" s="65">
        <f>VLOOKUP($A44,'Return Data'!$B$7:$R$2292,6,0)</f>
        <v>3.1488</v>
      </c>
      <c r="G44" s="66">
        <f t="shared" si="1"/>
        <v>34</v>
      </c>
      <c r="H44" s="65">
        <f>VLOOKUP($A44,'Return Data'!$B$7:$R$2292,7,0)</f>
        <v>3.004</v>
      </c>
      <c r="I44" s="66">
        <f t="shared" si="2"/>
        <v>37</v>
      </c>
      <c r="J44" s="65">
        <f>VLOOKUP($A44,'Return Data'!$B$7:$R$2292,8,0)</f>
        <v>3.0038999999999998</v>
      </c>
      <c r="K44" s="66">
        <f t="shared" si="3"/>
        <v>37</v>
      </c>
      <c r="L44" s="65">
        <f>VLOOKUP($A44,'Return Data'!$B$7:$R$2292,9,0)</f>
        <v>3.0956000000000001</v>
      </c>
      <c r="M44" s="66">
        <f t="shared" si="4"/>
        <v>37</v>
      </c>
      <c r="N44" s="65">
        <f>VLOOKUP($A44,'Return Data'!$B$7:$R$2292,10,0)</f>
        <v>2.9037000000000002</v>
      </c>
      <c r="O44" s="66">
        <f t="shared" si="5"/>
        <v>37</v>
      </c>
      <c r="P44" s="65">
        <f>VLOOKUP($A44,'Return Data'!$B$7:$R$2292,11,0)</f>
        <v>2.8675999999999999</v>
      </c>
      <c r="Q44" s="66">
        <f t="shared" si="6"/>
        <v>37</v>
      </c>
      <c r="R44" s="65">
        <f>VLOOKUP($A44,'Return Data'!$B$7:$R$2292,12,0)</f>
        <v>2.9154</v>
      </c>
      <c r="S44" s="66">
        <f t="shared" si="7"/>
        <v>37</v>
      </c>
      <c r="T44" s="65">
        <f>VLOOKUP($A44,'Return Data'!$B$7:$R$2292,13,0)</f>
        <v>2.9119999999999999</v>
      </c>
      <c r="U44" s="66">
        <f t="shared" si="8"/>
        <v>36</v>
      </c>
      <c r="V44" s="65">
        <f>VLOOKUP($A44,'Return Data'!$B$7:$R$2292,17,0)</f>
        <v>3.3426999999999998</v>
      </c>
      <c r="W44" s="66">
        <f t="shared" si="9"/>
        <v>34</v>
      </c>
      <c r="X44" s="65"/>
      <c r="Y44" s="66"/>
      <c r="Z44" s="65">
        <f>VLOOKUP($A44,'Return Data'!$B$7:$R$2292,16,0)</f>
        <v>4.3796999999999997</v>
      </c>
      <c r="AA44" s="67">
        <f t="shared" si="11"/>
        <v>34</v>
      </c>
    </row>
    <row r="45" spans="1:27" x14ac:dyDescent="0.3">
      <c r="A45" s="69"/>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2"/>
    </row>
    <row r="46" spans="1:27" x14ac:dyDescent="0.3">
      <c r="A46" s="73" t="s">
        <v>27</v>
      </c>
      <c r="B46" s="74"/>
      <c r="C46" s="74"/>
      <c r="D46" s="75">
        <f>AVERAGE(D8:D44)</f>
        <v>3.3080324324324328</v>
      </c>
      <c r="E46" s="65"/>
      <c r="F46" s="75">
        <f>AVERAGE(F8:F44)</f>
        <v>3.3472081081081075</v>
      </c>
      <c r="G46" s="65"/>
      <c r="H46" s="75">
        <f>AVERAGE(H8:H44)</f>
        <v>3.3536270270270268</v>
      </c>
      <c r="I46" s="65"/>
      <c r="J46" s="75">
        <f>AVERAGE(J8:J44)</f>
        <v>3.3552216216216211</v>
      </c>
      <c r="K46" s="65"/>
      <c r="L46" s="75">
        <f>AVERAGE(L8:L44)</f>
        <v>3.5272837837837838</v>
      </c>
      <c r="M46" s="65"/>
      <c r="N46" s="75">
        <f>AVERAGE(N8:N44)</f>
        <v>3.2138999999999998</v>
      </c>
      <c r="O46" s="65"/>
      <c r="P46" s="75">
        <f>AVERAGE(P8:P44)</f>
        <v>3.2483594594594596</v>
      </c>
      <c r="Q46" s="65"/>
      <c r="R46" s="75">
        <f>AVERAGE(R8:R44)</f>
        <v>3.2545108108108107</v>
      </c>
      <c r="S46" s="65"/>
      <c r="T46" s="75">
        <f>AVERAGE(T8:T44)</f>
        <v>3.2120810810810809</v>
      </c>
      <c r="U46" s="65"/>
      <c r="V46" s="75">
        <f>AVERAGE(V8:V44)</f>
        <v>3.6982027027027029</v>
      </c>
      <c r="W46" s="65"/>
      <c r="X46" s="75">
        <f>AVERAGE(X8:X44)</f>
        <v>4.7039294117647064</v>
      </c>
      <c r="Y46" s="65"/>
      <c r="Z46" s="75">
        <f>AVERAGE(Z8:Z44)</f>
        <v>6.5692351351351359</v>
      </c>
      <c r="AA46" s="76"/>
    </row>
    <row r="47" spans="1:27" x14ac:dyDescent="0.3">
      <c r="A47" s="73" t="s">
        <v>28</v>
      </c>
      <c r="B47" s="74"/>
      <c r="C47" s="74"/>
      <c r="D47" s="75">
        <f>MIN(D8:D44)</f>
        <v>2.9283000000000001</v>
      </c>
      <c r="E47" s="65"/>
      <c r="F47" s="75">
        <f>MIN(F8:F44)</f>
        <v>3.0371000000000001</v>
      </c>
      <c r="G47" s="65"/>
      <c r="H47" s="75">
        <f>MIN(H8:H44)</f>
        <v>3.004</v>
      </c>
      <c r="I47" s="65"/>
      <c r="J47" s="75">
        <f>MIN(J8:J44)</f>
        <v>3.0038999999999998</v>
      </c>
      <c r="K47" s="65"/>
      <c r="L47" s="75">
        <f>MIN(L8:L44)</f>
        <v>3.0956000000000001</v>
      </c>
      <c r="M47" s="65"/>
      <c r="N47" s="75">
        <f>MIN(N8:N44)</f>
        <v>2.9037000000000002</v>
      </c>
      <c r="O47" s="65"/>
      <c r="P47" s="75">
        <f>MIN(P8:P44)</f>
        <v>2.8675999999999999</v>
      </c>
      <c r="Q47" s="65"/>
      <c r="R47" s="75">
        <f>MIN(R8:R44)</f>
        <v>2.9154</v>
      </c>
      <c r="S47" s="65"/>
      <c r="T47" s="75">
        <f>MIN(T8:T44)</f>
        <v>2.9014000000000002</v>
      </c>
      <c r="U47" s="65"/>
      <c r="V47" s="75">
        <f>MIN(V8:V44)</f>
        <v>3.1604999999999999</v>
      </c>
      <c r="W47" s="65"/>
      <c r="X47" s="75">
        <f>MIN(X8:X44)</f>
        <v>4.1862000000000004</v>
      </c>
      <c r="Y47" s="65"/>
      <c r="Z47" s="75">
        <f>MIN(Z8:Z44)</f>
        <v>3.7012</v>
      </c>
      <c r="AA47" s="76"/>
    </row>
    <row r="48" spans="1:27" ht="15" thickBot="1" x14ac:dyDescent="0.35">
      <c r="A48" s="77" t="s">
        <v>29</v>
      </c>
      <c r="B48" s="78"/>
      <c r="C48" s="78"/>
      <c r="D48" s="79">
        <f>MAX(D8:D44)</f>
        <v>3.9504000000000001</v>
      </c>
      <c r="E48" s="95"/>
      <c r="F48" s="79">
        <f>MAX(F8:F44)</f>
        <v>3.9662999999999999</v>
      </c>
      <c r="G48" s="95"/>
      <c r="H48" s="79">
        <f>MAX(H8:H44)</f>
        <v>4.0114999999999998</v>
      </c>
      <c r="I48" s="95"/>
      <c r="J48" s="79">
        <f>MAX(J8:J44)</f>
        <v>4.0396999999999998</v>
      </c>
      <c r="K48" s="95"/>
      <c r="L48" s="79">
        <f>MAX(L8:L44)</f>
        <v>4.2694999999999999</v>
      </c>
      <c r="M48" s="95"/>
      <c r="N48" s="79">
        <f>MAX(N8:N44)</f>
        <v>3.786</v>
      </c>
      <c r="O48" s="95"/>
      <c r="P48" s="79">
        <f>MAX(P8:P44)</f>
        <v>3.61</v>
      </c>
      <c r="Q48" s="95"/>
      <c r="R48" s="79">
        <f>MAX(R8:R44)</f>
        <v>3.8940999999999999</v>
      </c>
      <c r="S48" s="95"/>
      <c r="T48" s="79">
        <f>MAX(T8:T44)</f>
        <v>3.9661</v>
      </c>
      <c r="U48" s="95"/>
      <c r="V48" s="79">
        <f>MAX(V8:V44)</f>
        <v>4.5052000000000003</v>
      </c>
      <c r="W48" s="95"/>
      <c r="X48" s="79">
        <f>MAX(X8:X44)</f>
        <v>5.4013</v>
      </c>
      <c r="Y48" s="95"/>
      <c r="Z48" s="79">
        <f>MAX(Z8:Z44)</f>
        <v>7.7081</v>
      </c>
      <c r="AA48" s="80"/>
    </row>
    <row r="49" spans="1:1" x14ac:dyDescent="0.3">
      <c r="A49" s="112" t="s">
        <v>433</v>
      </c>
    </row>
    <row r="50" spans="1:1" x14ac:dyDescent="0.3">
      <c r="A50" s="14" t="s">
        <v>340</v>
      </c>
    </row>
  </sheetData>
  <sheetProtection algorithmName="SHA-512" hashValue="H2EzVcS20stBjd7bRQk1hKEsB43Jn8cF4bfKmTJgOFtptmbTZK2ig+qrK8/DFQfg/fN6OFxrmoUurGzSjqeg6A==" saltValue="OHNUBLRbRMEL7D7NGvH40Q=="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2"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1992</v>
      </c>
      <c r="T5" s="121" t="s">
        <v>1993</v>
      </c>
      <c r="U5" s="121" t="s">
        <v>1994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44533</v>
      </c>
      <c r="E7" s="184">
        <v>1059.94</v>
      </c>
      <c r="F7" s="184">
        <v>-0.6421</v>
      </c>
      <c r="G7" s="184">
        <v>0.52259999999999995</v>
      </c>
      <c r="H7" s="184">
        <v>0.41970000000000002</v>
      </c>
      <c r="I7" s="184">
        <v>-2.7382</v>
      </c>
      <c r="J7" s="184">
        <v>-2.5476999999999999</v>
      </c>
      <c r="K7" s="184">
        <v>-1.0307999999999999</v>
      </c>
      <c r="L7" s="184">
        <v>9.6122999999999994</v>
      </c>
      <c r="M7" s="184">
        <v>13.7873</v>
      </c>
      <c r="N7" s="184">
        <v>29.455200000000001</v>
      </c>
      <c r="O7" s="184">
        <v>13.324999999999999</v>
      </c>
      <c r="P7" s="184">
        <v>11.4587</v>
      </c>
      <c r="Q7" s="184">
        <v>18.9831</v>
      </c>
      <c r="R7" s="184">
        <v>18.074200000000001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44533</v>
      </c>
      <c r="E8" s="184">
        <v>1154.01</v>
      </c>
      <c r="F8" s="184">
        <v>-0.64059999999999995</v>
      </c>
      <c r="G8" s="184">
        <v>0.52880000000000005</v>
      </c>
      <c r="H8" s="184">
        <v>0.43340000000000001</v>
      </c>
      <c r="I8" s="184">
        <v>-2.7080000000000002</v>
      </c>
      <c r="J8" s="184">
        <v>-2.4843000000000002</v>
      </c>
      <c r="K8" s="184">
        <v>-0.83350000000000002</v>
      </c>
      <c r="L8" s="184">
        <v>10.0671</v>
      </c>
      <c r="M8" s="184">
        <v>14.445399999999999</v>
      </c>
      <c r="N8" s="184">
        <v>30.4526</v>
      </c>
      <c r="O8" s="184">
        <v>14.2057</v>
      </c>
      <c r="P8" s="184">
        <v>12.532400000000001</v>
      </c>
      <c r="Q8" s="184">
        <v>14.340199999999999</v>
      </c>
      <c r="R8" s="184">
        <v>18.999500000000001</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44533</v>
      </c>
      <c r="E9" s="184">
        <v>16.7</v>
      </c>
      <c r="F9" s="184">
        <v>-0.71340000000000003</v>
      </c>
      <c r="G9" s="184">
        <v>0.7238</v>
      </c>
      <c r="H9" s="184">
        <v>1.0895999999999999</v>
      </c>
      <c r="I9" s="184">
        <v>-1.5329999999999999</v>
      </c>
      <c r="J9" s="184">
        <v>5.9900000000000002E-2</v>
      </c>
      <c r="K9" s="184">
        <v>2.8325</v>
      </c>
      <c r="L9" s="184">
        <v>15.7311</v>
      </c>
      <c r="M9" s="184">
        <v>19.541899999999998</v>
      </c>
      <c r="N9" s="184">
        <v>30.672899999999998</v>
      </c>
      <c r="O9" s="184">
        <v>19.222200000000001</v>
      </c>
      <c r="P9" s="184"/>
      <c r="Q9" s="184">
        <v>16.700399999999998</v>
      </c>
      <c r="R9" s="184">
        <v>21.214500000000001</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44533</v>
      </c>
      <c r="E10" s="184">
        <v>15.9</v>
      </c>
      <c r="F10" s="184">
        <v>-0.68710000000000004</v>
      </c>
      <c r="G10" s="184">
        <v>0.76049999999999995</v>
      </c>
      <c r="H10" s="184">
        <v>1.0807</v>
      </c>
      <c r="I10" s="184">
        <v>-1.548</v>
      </c>
      <c r="J10" s="184">
        <v>-6.2899999999999998E-2</v>
      </c>
      <c r="K10" s="184">
        <v>2.5145</v>
      </c>
      <c r="L10" s="184">
        <v>14.967499999999999</v>
      </c>
      <c r="M10" s="184">
        <v>18.303599999999999</v>
      </c>
      <c r="N10" s="184">
        <v>28.849299999999999</v>
      </c>
      <c r="O10" s="184">
        <v>17.527799999999999</v>
      </c>
      <c r="P10" s="184"/>
      <c r="Q10" s="184">
        <v>14.9878</v>
      </c>
      <c r="R10" s="184">
        <v>19.5473</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44533</v>
      </c>
      <c r="E11" s="184">
        <v>83.13</v>
      </c>
      <c r="F11" s="184">
        <v>-0.52649999999999997</v>
      </c>
      <c r="G11" s="184">
        <v>1.0207999999999999</v>
      </c>
      <c r="H11" s="184">
        <v>0.99619999999999997</v>
      </c>
      <c r="I11" s="184">
        <v>-2.3952</v>
      </c>
      <c r="J11" s="184">
        <v>-2.3492999999999999</v>
      </c>
      <c r="K11" s="184">
        <v>2.5409999999999999</v>
      </c>
      <c r="L11" s="184">
        <v>15.026999999999999</v>
      </c>
      <c r="M11" s="184">
        <v>17.714500000000001</v>
      </c>
      <c r="N11" s="184">
        <v>34.253900000000002</v>
      </c>
      <c r="O11" s="184">
        <v>16.026299999999999</v>
      </c>
      <c r="P11" s="184">
        <v>13.0649</v>
      </c>
      <c r="Q11" s="184">
        <v>12.313000000000001</v>
      </c>
      <c r="R11" s="184">
        <v>22.817299999999999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44533</v>
      </c>
      <c r="E12" s="184">
        <v>91.12</v>
      </c>
      <c r="F12" s="184">
        <v>-0.53490000000000004</v>
      </c>
      <c r="G12" s="184">
        <v>1.0087999999999999</v>
      </c>
      <c r="H12" s="184">
        <v>0.99760000000000004</v>
      </c>
      <c r="I12" s="184">
        <v>-2.3784000000000001</v>
      </c>
      <c r="J12" s="184">
        <v>-2.2947000000000002</v>
      </c>
      <c r="K12" s="184">
        <v>2.7166999999999999</v>
      </c>
      <c r="L12" s="184">
        <v>15.429399999999999</v>
      </c>
      <c r="M12" s="184">
        <v>18.322299999999998</v>
      </c>
      <c r="N12" s="184">
        <v>35.152799999999999</v>
      </c>
      <c r="O12" s="184">
        <v>16.875699999999998</v>
      </c>
      <c r="P12" s="184">
        <v>14.2525</v>
      </c>
      <c r="Q12" s="184">
        <v>13.165800000000001</v>
      </c>
      <c r="R12" s="184">
        <v>23.621500000000001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1771</v>
      </c>
      <c r="C13" s="180">
        <v>141006</v>
      </c>
      <c r="D13" s="183">
        <v>44533</v>
      </c>
      <c r="E13" s="184">
        <v>19.5764</v>
      </c>
      <c r="F13" s="184">
        <v>-0.55369999999999997</v>
      </c>
      <c r="G13" s="184">
        <v>0.61309999999999998</v>
      </c>
      <c r="H13" s="184">
        <v>0.49280000000000002</v>
      </c>
      <c r="I13" s="184">
        <v>-2.5948000000000002</v>
      </c>
      <c r="J13" s="184">
        <v>-3.4632000000000001</v>
      </c>
      <c r="K13" s="184">
        <v>-0.82430000000000003</v>
      </c>
      <c r="L13" s="184">
        <v>6.8766999999999996</v>
      </c>
      <c r="M13" s="184">
        <v>12.190200000000001</v>
      </c>
      <c r="N13" s="184">
        <v>29.5944</v>
      </c>
      <c r="O13" s="184">
        <v>19.8689</v>
      </c>
      <c r="P13" s="184"/>
      <c r="Q13" s="184">
        <v>15.504799999999999</v>
      </c>
      <c r="R13" s="184">
        <v>20.839700000000001</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1772</v>
      </c>
      <c r="C14" s="180">
        <v>141004</v>
      </c>
      <c r="D14" s="183">
        <v>44533</v>
      </c>
      <c r="E14" s="184">
        <v>18.174600000000002</v>
      </c>
      <c r="F14" s="184">
        <v>-0.55859999999999999</v>
      </c>
      <c r="G14" s="184">
        <v>0.59889999999999999</v>
      </c>
      <c r="H14" s="184">
        <v>0.46039999999999998</v>
      </c>
      <c r="I14" s="184">
        <v>-2.6627999999999998</v>
      </c>
      <c r="J14" s="184">
        <v>-3.5979000000000001</v>
      </c>
      <c r="K14" s="184">
        <v>-1.2464999999999999</v>
      </c>
      <c r="L14" s="184">
        <v>5.9508999999999999</v>
      </c>
      <c r="M14" s="184">
        <v>10.721500000000001</v>
      </c>
      <c r="N14" s="184">
        <v>27.3569</v>
      </c>
      <c r="O14" s="184">
        <v>17.970199999999998</v>
      </c>
      <c r="P14" s="184"/>
      <c r="Q14" s="184">
        <v>13.677899999999999</v>
      </c>
      <c r="R14" s="184">
        <v>18.836600000000001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44533</v>
      </c>
      <c r="E15" s="184">
        <v>24.31</v>
      </c>
      <c r="F15" s="184">
        <v>-0.1643</v>
      </c>
      <c r="G15" s="184">
        <v>0.57920000000000005</v>
      </c>
      <c r="H15" s="184">
        <v>1.9715</v>
      </c>
      <c r="I15" s="184">
        <v>-0.65390000000000004</v>
      </c>
      <c r="J15" s="184">
        <v>1.5031000000000001</v>
      </c>
      <c r="K15" s="184">
        <v>3.6232000000000002</v>
      </c>
      <c r="L15" s="184">
        <v>21.610800000000001</v>
      </c>
      <c r="M15" s="184">
        <v>36.343200000000003</v>
      </c>
      <c r="N15" s="184">
        <v>54.153500000000001</v>
      </c>
      <c r="O15" s="184">
        <v>23.8796</v>
      </c>
      <c r="P15" s="184">
        <v>19.252400000000002</v>
      </c>
      <c r="Q15" s="184">
        <v>17.9694</v>
      </c>
      <c r="R15" s="184">
        <v>40.576900000000002</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44533</v>
      </c>
      <c r="E16" s="184">
        <v>23.21</v>
      </c>
      <c r="F16" s="184">
        <v>-0.12909999999999999</v>
      </c>
      <c r="G16" s="184">
        <v>0.56330000000000002</v>
      </c>
      <c r="H16" s="184">
        <v>1.9772000000000001</v>
      </c>
      <c r="I16" s="184">
        <v>-0.68459999999999999</v>
      </c>
      <c r="J16" s="184">
        <v>1.4422999999999999</v>
      </c>
      <c r="K16" s="184">
        <v>3.4314</v>
      </c>
      <c r="L16" s="184">
        <v>21.137799999999999</v>
      </c>
      <c r="M16" s="184">
        <v>35.493299999999998</v>
      </c>
      <c r="N16" s="184">
        <v>52.797899999999998</v>
      </c>
      <c r="O16" s="184">
        <v>22.8218</v>
      </c>
      <c r="P16" s="184">
        <v>18.2483</v>
      </c>
      <c r="Q16" s="184">
        <v>16.9575</v>
      </c>
      <c r="R16" s="184">
        <v>39.418300000000002</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44533</v>
      </c>
      <c r="E17" s="184">
        <v>263.32</v>
      </c>
      <c r="F17" s="184">
        <v>-0.5927</v>
      </c>
      <c r="G17" s="184">
        <v>0.80389999999999995</v>
      </c>
      <c r="H17" s="184">
        <v>0.94689999999999996</v>
      </c>
      <c r="I17" s="184">
        <v>-2.3003999999999998</v>
      </c>
      <c r="J17" s="184">
        <v>-2.3801000000000001</v>
      </c>
      <c r="K17" s="184">
        <v>-0.94420000000000004</v>
      </c>
      <c r="L17" s="184">
        <v>9.4977</v>
      </c>
      <c r="M17" s="184">
        <v>13.7402</v>
      </c>
      <c r="N17" s="184">
        <v>27.293800000000001</v>
      </c>
      <c r="O17" s="184">
        <v>18.801200000000001</v>
      </c>
      <c r="P17" s="184">
        <v>16.5837</v>
      </c>
      <c r="Q17" s="184">
        <v>15.695</v>
      </c>
      <c r="R17" s="184">
        <v>22.217099999999999</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44533</v>
      </c>
      <c r="E18" s="184">
        <v>242.78</v>
      </c>
      <c r="F18" s="184">
        <v>-0.6018</v>
      </c>
      <c r="G18" s="184">
        <v>0.79300000000000004</v>
      </c>
      <c r="H18" s="184">
        <v>0.91869999999999996</v>
      </c>
      <c r="I18" s="184">
        <v>-2.3529</v>
      </c>
      <c r="J18" s="184">
        <v>-2.4823</v>
      </c>
      <c r="K18" s="184">
        <v>-1.2486999999999999</v>
      </c>
      <c r="L18" s="184">
        <v>8.8114000000000008</v>
      </c>
      <c r="M18" s="184">
        <v>12.6851</v>
      </c>
      <c r="N18" s="184">
        <v>25.779699999999998</v>
      </c>
      <c r="O18" s="184">
        <v>17.416799999999999</v>
      </c>
      <c r="P18" s="184">
        <v>15.163</v>
      </c>
      <c r="Q18" s="184">
        <v>11.688000000000001</v>
      </c>
      <c r="R18" s="184">
        <v>20.787500000000001</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44533</v>
      </c>
      <c r="E19" s="184">
        <v>255.55500000000001</v>
      </c>
      <c r="F19" s="184">
        <v>-0.43359999999999999</v>
      </c>
      <c r="G19" s="184">
        <v>0.65500000000000003</v>
      </c>
      <c r="H19" s="184">
        <v>1.2412000000000001</v>
      </c>
      <c r="I19" s="184">
        <v>-2.0219999999999998</v>
      </c>
      <c r="J19" s="184">
        <v>-1.8708</v>
      </c>
      <c r="K19" s="184">
        <v>-0.49370000000000003</v>
      </c>
      <c r="L19" s="184">
        <v>9.8173999999999992</v>
      </c>
      <c r="M19" s="184">
        <v>15.276899999999999</v>
      </c>
      <c r="N19" s="184">
        <v>29.622</v>
      </c>
      <c r="O19" s="184">
        <v>19.477900000000002</v>
      </c>
      <c r="P19" s="184">
        <v>15.7019</v>
      </c>
      <c r="Q19" s="184">
        <v>15.196199999999999</v>
      </c>
      <c r="R19" s="184">
        <v>22.099299999999999</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44533</v>
      </c>
      <c r="E20" s="184">
        <v>236.012</v>
      </c>
      <c r="F20" s="184">
        <v>-0.43619999999999998</v>
      </c>
      <c r="G20" s="184">
        <v>0.64649999999999996</v>
      </c>
      <c r="H20" s="184">
        <v>1.2215</v>
      </c>
      <c r="I20" s="184">
        <v>-2.0623999999999998</v>
      </c>
      <c r="J20" s="184">
        <v>-1.9517</v>
      </c>
      <c r="K20" s="184">
        <v>-0.74399999999999999</v>
      </c>
      <c r="L20" s="184">
        <v>9.2632999999999992</v>
      </c>
      <c r="M20" s="184">
        <v>14.398400000000001</v>
      </c>
      <c r="N20" s="184">
        <v>28.316199999999998</v>
      </c>
      <c r="O20" s="184">
        <v>18.291</v>
      </c>
      <c r="P20" s="184">
        <v>14.489000000000001</v>
      </c>
      <c r="Q20" s="184">
        <v>15.0586</v>
      </c>
      <c r="R20" s="184">
        <v>20.895600000000002</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44533</v>
      </c>
      <c r="E21" s="184">
        <v>41.35</v>
      </c>
      <c r="F21" s="184">
        <v>-0.67259999999999998</v>
      </c>
      <c r="G21" s="184">
        <v>0.60829999999999995</v>
      </c>
      <c r="H21" s="184">
        <v>0.43719999999999998</v>
      </c>
      <c r="I21" s="184">
        <v>-0.24129999999999999</v>
      </c>
      <c r="J21" s="184">
        <v>0.63280000000000003</v>
      </c>
      <c r="K21" s="184">
        <v>3.0400999999999998</v>
      </c>
      <c r="L21" s="184">
        <v>13.0708</v>
      </c>
      <c r="M21" s="184">
        <v>17.8398</v>
      </c>
      <c r="N21" s="184">
        <v>34.2532</v>
      </c>
      <c r="O21" s="184">
        <v>18.306999999999999</v>
      </c>
      <c r="P21" s="184">
        <v>15.662800000000001</v>
      </c>
      <c r="Q21" s="184">
        <v>13.997</v>
      </c>
      <c r="R21" s="184">
        <v>22.079899999999999</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44533</v>
      </c>
      <c r="E22" s="184">
        <v>38.299999999999997</v>
      </c>
      <c r="F22" s="184">
        <v>-0.67430000000000001</v>
      </c>
      <c r="G22" s="184">
        <v>0.57769999999999999</v>
      </c>
      <c r="H22" s="184">
        <v>0.39319999999999999</v>
      </c>
      <c r="I22" s="184">
        <v>-0.31230000000000002</v>
      </c>
      <c r="J22" s="184">
        <v>0.47220000000000001</v>
      </c>
      <c r="K22" s="184">
        <v>2.5434999999999999</v>
      </c>
      <c r="L22" s="184">
        <v>12.053800000000001</v>
      </c>
      <c r="M22" s="184">
        <v>16.236699999999999</v>
      </c>
      <c r="N22" s="184">
        <v>31.841699999999999</v>
      </c>
      <c r="O22" s="184">
        <v>16.391999999999999</v>
      </c>
      <c r="P22" s="184">
        <v>14.216100000000001</v>
      </c>
      <c r="Q22" s="184">
        <v>11.515599999999999</v>
      </c>
      <c r="R22" s="184">
        <v>20.008900000000001</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44533</v>
      </c>
      <c r="E23" s="184">
        <v>174.8295</v>
      </c>
      <c r="F23" s="184">
        <v>-0.52429999999999999</v>
      </c>
      <c r="G23" s="184">
        <v>0.82069999999999999</v>
      </c>
      <c r="H23" s="184">
        <v>0.62960000000000005</v>
      </c>
      <c r="I23" s="184">
        <v>-2.0790999999999999</v>
      </c>
      <c r="J23" s="184">
        <v>-2.8414000000000001</v>
      </c>
      <c r="K23" s="184">
        <v>-0.37140000000000001</v>
      </c>
      <c r="L23" s="184">
        <v>7.2137000000000002</v>
      </c>
      <c r="M23" s="184">
        <v>11.3414</v>
      </c>
      <c r="N23" s="184">
        <v>27.360700000000001</v>
      </c>
      <c r="O23" s="184">
        <v>15.312799999999999</v>
      </c>
      <c r="P23" s="184">
        <v>12.2804</v>
      </c>
      <c r="Q23" s="184">
        <v>13.891</v>
      </c>
      <c r="R23" s="184">
        <v>19.152699999999999</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44533</v>
      </c>
      <c r="E24" s="184">
        <v>192.358</v>
      </c>
      <c r="F24" s="184">
        <v>-0.52129999999999999</v>
      </c>
      <c r="G24" s="184">
        <v>0.82969999999999999</v>
      </c>
      <c r="H24" s="184">
        <v>0.64990000000000003</v>
      </c>
      <c r="I24" s="184">
        <v>-2.0381</v>
      </c>
      <c r="J24" s="184">
        <v>-2.7608000000000001</v>
      </c>
      <c r="K24" s="184">
        <v>-0.1178</v>
      </c>
      <c r="L24" s="184">
        <v>7.7614999999999998</v>
      </c>
      <c r="M24" s="184">
        <v>12.190899999999999</v>
      </c>
      <c r="N24" s="184">
        <v>28.650099999999998</v>
      </c>
      <c r="O24" s="184">
        <v>16.512499999999999</v>
      </c>
      <c r="P24" s="184">
        <v>13.6052</v>
      </c>
      <c r="Q24" s="184">
        <v>15.0222</v>
      </c>
      <c r="R24" s="184">
        <v>20.3537</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44533</v>
      </c>
      <c r="E25" s="184">
        <v>78.158000000000001</v>
      </c>
      <c r="F25" s="184">
        <v>-0.45469999999999999</v>
      </c>
      <c r="G25" s="184">
        <v>0.95979999999999999</v>
      </c>
      <c r="H25" s="184">
        <v>0.76190000000000002</v>
      </c>
      <c r="I25" s="184">
        <v>-2.4780000000000002</v>
      </c>
      <c r="J25" s="184">
        <v>-2.4939</v>
      </c>
      <c r="K25" s="184">
        <v>0.78010000000000002</v>
      </c>
      <c r="L25" s="184">
        <v>8.1381999999999994</v>
      </c>
      <c r="M25" s="184">
        <v>11.9838</v>
      </c>
      <c r="N25" s="184">
        <v>30.823699999999999</v>
      </c>
      <c r="O25" s="184">
        <v>15.2903</v>
      </c>
      <c r="P25" s="184">
        <v>12.507899999999999</v>
      </c>
      <c r="Q25" s="184">
        <v>13.126300000000001</v>
      </c>
      <c r="R25" s="184">
        <v>19.559799999999999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1825</v>
      </c>
      <c r="C26" s="180"/>
      <c r="D26" s="183">
        <v>44533</v>
      </c>
      <c r="E26" s="184">
        <v>78.158000000000001</v>
      </c>
      <c r="F26" s="184">
        <v>-0.45469999999999999</v>
      </c>
      <c r="G26" s="184">
        <v>0.95979999999999999</v>
      </c>
      <c r="H26" s="184">
        <v>0.76190000000000002</v>
      </c>
      <c r="I26" s="184">
        <v>-2.4780000000000002</v>
      </c>
      <c r="J26" s="184">
        <v>-2.4939</v>
      </c>
      <c r="K26" s="184">
        <v>0.78010000000000002</v>
      </c>
      <c r="L26" s="184">
        <v>8.1381999999999994</v>
      </c>
      <c r="M26" s="184">
        <v>11.9838</v>
      </c>
      <c r="N26" s="184">
        <v>30.823699999999999</v>
      </c>
      <c r="O26" s="184">
        <v>15.2903</v>
      </c>
      <c r="P26" s="184">
        <v>13.347799999999999</v>
      </c>
      <c r="Q26" s="184">
        <v>15.7698</v>
      </c>
      <c r="R26" s="184">
        <v>19.559799999999999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1826</v>
      </c>
      <c r="C27" s="180">
        <v>119062</v>
      </c>
      <c r="D27" s="183">
        <v>44533</v>
      </c>
      <c r="E27" s="184">
        <v>82.771000000000001</v>
      </c>
      <c r="F27" s="184">
        <v>-0.45219999999999999</v>
      </c>
      <c r="G27" s="184">
        <v>0.96489999999999998</v>
      </c>
      <c r="H27" s="184">
        <v>0.77559999999999996</v>
      </c>
      <c r="I27" s="184">
        <v>-2.4525000000000001</v>
      </c>
      <c r="J27" s="184">
        <v>-2.4432999999999998</v>
      </c>
      <c r="K27" s="184">
        <v>0.93899999999999995</v>
      </c>
      <c r="L27" s="184">
        <v>8.4824000000000002</v>
      </c>
      <c r="M27" s="184">
        <v>12.518700000000001</v>
      </c>
      <c r="N27" s="184">
        <v>31.643699999999999</v>
      </c>
      <c r="O27" s="184">
        <v>16.0352</v>
      </c>
      <c r="P27" s="184">
        <v>13.291700000000001</v>
      </c>
      <c r="Q27" s="184">
        <v>12.63</v>
      </c>
      <c r="R27" s="184">
        <v>20.316400000000002</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44533</v>
      </c>
      <c r="E28" s="184">
        <v>82.771000000000001</v>
      </c>
      <c r="F28" s="184">
        <v>-0.45219999999999999</v>
      </c>
      <c r="G28" s="184">
        <v>0.96489999999999998</v>
      </c>
      <c r="H28" s="184">
        <v>0.77559999999999996</v>
      </c>
      <c r="I28" s="184">
        <v>-2.4525000000000001</v>
      </c>
      <c r="J28" s="184">
        <v>-2.4432999999999998</v>
      </c>
      <c r="K28" s="184">
        <v>0.93899999999999995</v>
      </c>
      <c r="L28" s="184">
        <v>8.4824000000000002</v>
      </c>
      <c r="M28" s="184">
        <v>12.518700000000001</v>
      </c>
      <c r="N28" s="184">
        <v>31.643699999999999</v>
      </c>
      <c r="O28" s="184">
        <v>16.0352</v>
      </c>
      <c r="P28" s="184">
        <v>14.3149</v>
      </c>
      <c r="Q28" s="184">
        <v>15.970700000000001</v>
      </c>
      <c r="R28" s="184">
        <v>20.316400000000002</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44533</v>
      </c>
      <c r="E29" s="184">
        <v>16.389600000000002</v>
      </c>
      <c r="F29" s="184">
        <v>-0.43980000000000002</v>
      </c>
      <c r="G29" s="184">
        <v>1.0511999999999999</v>
      </c>
      <c r="H29" s="184">
        <v>1.0083</v>
      </c>
      <c r="I29" s="184">
        <v>-2.3813</v>
      </c>
      <c r="J29" s="184">
        <v>-2.7629000000000001</v>
      </c>
      <c r="K29" s="184">
        <v>-0.13950000000000001</v>
      </c>
      <c r="L29" s="184">
        <v>8.7766999999999999</v>
      </c>
      <c r="M29" s="184">
        <v>12.242900000000001</v>
      </c>
      <c r="N29" s="184">
        <v>25.878299999999999</v>
      </c>
      <c r="O29" s="184">
        <v>16.4359</v>
      </c>
      <c r="P29" s="184"/>
      <c r="Q29" s="184">
        <v>17.170999999999999</v>
      </c>
      <c r="R29" s="184">
        <v>19.421600000000002</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44533</v>
      </c>
      <c r="E30" s="184">
        <v>15.676299999999999</v>
      </c>
      <c r="F30" s="184">
        <v>-0.44450000000000001</v>
      </c>
      <c r="G30" s="184">
        <v>1.0389999999999999</v>
      </c>
      <c r="H30" s="184">
        <v>0.97909999999999997</v>
      </c>
      <c r="I30" s="184">
        <v>-2.4420000000000002</v>
      </c>
      <c r="J30" s="184">
        <v>-2.8826000000000001</v>
      </c>
      <c r="K30" s="184">
        <v>-0.50649999999999995</v>
      </c>
      <c r="L30" s="184">
        <v>7.9724000000000004</v>
      </c>
      <c r="M30" s="184">
        <v>10.9968</v>
      </c>
      <c r="N30" s="184">
        <v>24.027200000000001</v>
      </c>
      <c r="O30" s="184">
        <v>14.78</v>
      </c>
      <c r="P30" s="184"/>
      <c r="Q30" s="184">
        <v>15.5107</v>
      </c>
      <c r="R30" s="184">
        <v>17.678100000000001</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44533</v>
      </c>
      <c r="E31" s="184">
        <v>214.73</v>
      </c>
      <c r="F31" s="184">
        <v>-0.68910000000000005</v>
      </c>
      <c r="G31" s="184">
        <v>0.71760000000000002</v>
      </c>
      <c r="H31" s="184">
        <v>-4.7000000000000002E-3</v>
      </c>
      <c r="I31" s="184">
        <v>-2.7711000000000001</v>
      </c>
      <c r="J31" s="184">
        <v>-2.7359</v>
      </c>
      <c r="K31" s="184">
        <v>5.6273999999999997</v>
      </c>
      <c r="L31" s="184">
        <v>15.9261</v>
      </c>
      <c r="M31" s="184">
        <v>21.289000000000001</v>
      </c>
      <c r="N31" s="184">
        <v>47.540199999999999</v>
      </c>
      <c r="O31" s="184">
        <v>19.1633</v>
      </c>
      <c r="P31" s="184">
        <v>15.541</v>
      </c>
      <c r="Q31" s="184">
        <v>14.886900000000001</v>
      </c>
      <c r="R31" s="184">
        <v>24.9742</v>
      </c>
      <c r="S31" s="120" t="s">
        <v>1995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44533</v>
      </c>
      <c r="E32" s="184">
        <v>233.31</v>
      </c>
      <c r="F32" s="184">
        <v>-0.68530000000000002</v>
      </c>
      <c r="G32" s="184">
        <v>0.72089999999999999</v>
      </c>
      <c r="H32" s="184">
        <v>8.6E-3</v>
      </c>
      <c r="I32" s="184">
        <v>-2.7469999999999999</v>
      </c>
      <c r="J32" s="184">
        <v>-2.6901999999999999</v>
      </c>
      <c r="K32" s="184">
        <v>5.7615999999999996</v>
      </c>
      <c r="L32" s="184">
        <v>16.2134</v>
      </c>
      <c r="M32" s="184">
        <v>21.731200000000001</v>
      </c>
      <c r="N32" s="184">
        <v>48.246299999999998</v>
      </c>
      <c r="O32" s="184">
        <v>19.837499999999999</v>
      </c>
      <c r="P32" s="184">
        <v>16.5488</v>
      </c>
      <c r="Q32" s="184">
        <v>17.296199999999999</v>
      </c>
      <c r="R32" s="184">
        <v>25.605499999999999</v>
      </c>
      <c r="S32" s="120" t="s">
        <v>1995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44533</v>
      </c>
      <c r="E33" s="184">
        <v>16.052900000000001</v>
      </c>
      <c r="F33" s="184">
        <v>-0.67930000000000001</v>
      </c>
      <c r="G33" s="184">
        <v>1.0912999999999999</v>
      </c>
      <c r="H33" s="184">
        <v>1.3364</v>
      </c>
      <c r="I33" s="184">
        <v>-1.8519000000000001</v>
      </c>
      <c r="J33" s="184">
        <v>-2.0741000000000001</v>
      </c>
      <c r="K33" s="184">
        <v>3.2486999999999999</v>
      </c>
      <c r="L33" s="184">
        <v>10.311</v>
      </c>
      <c r="M33" s="184">
        <v>13.927899999999999</v>
      </c>
      <c r="N33" s="184">
        <v>24.599499999999999</v>
      </c>
      <c r="O33" s="184">
        <v>12.1631</v>
      </c>
      <c r="P33" s="184">
        <v>9.8617000000000008</v>
      </c>
      <c r="Q33" s="184">
        <v>9.7002000000000006</v>
      </c>
      <c r="R33" s="184">
        <v>18.9193</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44533</v>
      </c>
      <c r="E34" s="184">
        <v>17.248000000000001</v>
      </c>
      <c r="F34" s="184">
        <v>-0.67720000000000002</v>
      </c>
      <c r="G34" s="184">
        <v>1.099</v>
      </c>
      <c r="H34" s="184">
        <v>1.3539000000000001</v>
      </c>
      <c r="I34" s="184">
        <v>-1.8148</v>
      </c>
      <c r="J34" s="184">
        <v>-2.0017</v>
      </c>
      <c r="K34" s="184">
        <v>3.4815999999999998</v>
      </c>
      <c r="L34" s="184">
        <v>10.8134</v>
      </c>
      <c r="M34" s="184">
        <v>14.6511</v>
      </c>
      <c r="N34" s="184">
        <v>25.652899999999999</v>
      </c>
      <c r="O34" s="184">
        <v>13.3028</v>
      </c>
      <c r="P34" s="184">
        <v>11.4145</v>
      </c>
      <c r="Q34" s="184">
        <v>11.251899999999999</v>
      </c>
      <c r="R34" s="184">
        <v>19.908000000000001</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44533</v>
      </c>
      <c r="E35" s="184">
        <v>18.18</v>
      </c>
      <c r="F35" s="184">
        <v>-0.43809999999999999</v>
      </c>
      <c r="G35" s="184">
        <v>0.83189999999999997</v>
      </c>
      <c r="H35" s="184">
        <v>1.1686000000000001</v>
      </c>
      <c r="I35" s="184">
        <v>-2.2581000000000002</v>
      </c>
      <c r="J35" s="184">
        <v>-2.5722999999999998</v>
      </c>
      <c r="K35" s="184">
        <v>-0.49259999999999998</v>
      </c>
      <c r="L35" s="184">
        <v>11.5337</v>
      </c>
      <c r="M35" s="184">
        <v>16.838000000000001</v>
      </c>
      <c r="N35" s="184">
        <v>33.774799999999999</v>
      </c>
      <c r="O35" s="184">
        <v>16.510200000000001</v>
      </c>
      <c r="P35" s="184"/>
      <c r="Q35" s="184">
        <v>12.893599999999999</v>
      </c>
      <c r="R35" s="184">
        <v>21.839700000000001</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44533</v>
      </c>
      <c r="E36" s="184">
        <v>16.86</v>
      </c>
      <c r="F36" s="184">
        <v>-0.4723</v>
      </c>
      <c r="G36" s="184">
        <v>0.83730000000000004</v>
      </c>
      <c r="H36" s="184">
        <v>1.1397999999999999</v>
      </c>
      <c r="I36" s="184">
        <v>-2.3174999999999999</v>
      </c>
      <c r="J36" s="184">
        <v>-2.6558999999999999</v>
      </c>
      <c r="K36" s="184">
        <v>-0.82350000000000001</v>
      </c>
      <c r="L36" s="184">
        <v>10.7753</v>
      </c>
      <c r="M36" s="184">
        <v>15.7172</v>
      </c>
      <c r="N36" s="184">
        <v>32.028199999999998</v>
      </c>
      <c r="O36" s="184">
        <v>14.970599999999999</v>
      </c>
      <c r="P36" s="184"/>
      <c r="Q36" s="184">
        <v>11.180099999999999</v>
      </c>
      <c r="R36" s="184">
        <v>20.2181</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44533</v>
      </c>
      <c r="E37" s="184">
        <v>15.488300000000001</v>
      </c>
      <c r="F37" s="184">
        <v>-0.72109999999999996</v>
      </c>
      <c r="G37" s="184">
        <v>0.90290000000000004</v>
      </c>
      <c r="H37" s="184">
        <v>0.36349999999999999</v>
      </c>
      <c r="I37" s="184">
        <v>-3.1606000000000001</v>
      </c>
      <c r="J37" s="184">
        <v>-3.7538999999999998</v>
      </c>
      <c r="K37" s="184">
        <v>1.7114</v>
      </c>
      <c r="L37" s="184">
        <v>9.4146000000000001</v>
      </c>
      <c r="M37" s="184">
        <v>12.0497</v>
      </c>
      <c r="N37" s="184">
        <v>23.513100000000001</v>
      </c>
      <c r="O37" s="184"/>
      <c r="P37" s="184"/>
      <c r="Q37" s="184">
        <v>15.840199999999999</v>
      </c>
      <c r="R37" s="184">
        <v>17.487300000000001</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44533</v>
      </c>
      <c r="E38" s="184">
        <v>14.585000000000001</v>
      </c>
      <c r="F38" s="184">
        <v>-0.72689999999999999</v>
      </c>
      <c r="G38" s="184">
        <v>0.8861</v>
      </c>
      <c r="H38" s="184">
        <v>0.32540000000000002</v>
      </c>
      <c r="I38" s="184">
        <v>-3.2401</v>
      </c>
      <c r="J38" s="184">
        <v>-3.9108000000000001</v>
      </c>
      <c r="K38" s="184">
        <v>1.2137</v>
      </c>
      <c r="L38" s="184">
        <v>8.3404000000000007</v>
      </c>
      <c r="M38" s="184">
        <v>10.401300000000001</v>
      </c>
      <c r="N38" s="184">
        <v>21.093599999999999</v>
      </c>
      <c r="O38" s="184"/>
      <c r="P38" s="184"/>
      <c r="Q38" s="184">
        <v>13.524100000000001</v>
      </c>
      <c r="R38" s="184">
        <v>15.166700000000001</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44533</v>
      </c>
      <c r="E39" s="184">
        <v>15.1167</v>
      </c>
      <c r="F39" s="184">
        <v>-0.63370000000000004</v>
      </c>
      <c r="G39" s="184">
        <v>0.72499999999999998</v>
      </c>
      <c r="H39" s="184">
        <v>0.84719999999999995</v>
      </c>
      <c r="I39" s="184">
        <v>-2.0367999999999999</v>
      </c>
      <c r="J39" s="184">
        <v>-2.2831000000000001</v>
      </c>
      <c r="K39" s="184">
        <v>0.20349999999999999</v>
      </c>
      <c r="L39" s="184">
        <v>9.1410999999999998</v>
      </c>
      <c r="M39" s="184">
        <v>12.154999999999999</v>
      </c>
      <c r="N39" s="184">
        <v>25.013000000000002</v>
      </c>
      <c r="O39" s="184">
        <v>14.442600000000001</v>
      </c>
      <c r="P39" s="184"/>
      <c r="Q39" s="184">
        <v>12.802199999999999</v>
      </c>
      <c r="R39" s="184">
        <v>15.812200000000001</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44533</v>
      </c>
      <c r="E40" s="184">
        <v>14.3429</v>
      </c>
      <c r="F40" s="184">
        <v>-0.63800000000000001</v>
      </c>
      <c r="G40" s="184">
        <v>0.71130000000000004</v>
      </c>
      <c r="H40" s="184">
        <v>0.81610000000000005</v>
      </c>
      <c r="I40" s="184">
        <v>-2.1023000000000001</v>
      </c>
      <c r="J40" s="184">
        <v>-2.4133</v>
      </c>
      <c r="K40" s="184">
        <v>-0.1976</v>
      </c>
      <c r="L40" s="184">
        <v>8.2670999999999992</v>
      </c>
      <c r="M40" s="184">
        <v>10.780799999999999</v>
      </c>
      <c r="N40" s="184">
        <v>22.970400000000001</v>
      </c>
      <c r="O40" s="184">
        <v>12.716699999999999</v>
      </c>
      <c r="P40" s="184"/>
      <c r="Q40" s="184">
        <v>11.087400000000001</v>
      </c>
      <c r="R40" s="184">
        <v>14.0115</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44533</v>
      </c>
      <c r="E41" s="184">
        <v>199.746737430233</v>
      </c>
      <c r="F41" s="184">
        <v>-0.52410000000000001</v>
      </c>
      <c r="G41" s="184">
        <v>0.9133</v>
      </c>
      <c r="H41" s="184">
        <v>0.74199999999999999</v>
      </c>
      <c r="I41" s="184">
        <v>-3.3041999999999998</v>
      </c>
      <c r="J41" s="184">
        <v>-4.9063999999999997</v>
      </c>
      <c r="K41" s="184">
        <v>-2.3679999999999999</v>
      </c>
      <c r="L41" s="184">
        <v>7.3855000000000004</v>
      </c>
      <c r="M41" s="184">
        <v>11.9411</v>
      </c>
      <c r="N41" s="184">
        <v>26.753499999999999</v>
      </c>
      <c r="O41" s="184">
        <v>13.678100000000001</v>
      </c>
      <c r="P41" s="184">
        <v>12.3033</v>
      </c>
      <c r="Q41" s="184">
        <v>11.871499999999999</v>
      </c>
      <c r="R41" s="184">
        <v>27.0411</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44533</v>
      </c>
      <c r="E42" s="184">
        <v>72.971199999999996</v>
      </c>
      <c r="F42" s="184">
        <v>-0.52200000000000002</v>
      </c>
      <c r="G42" s="184">
        <v>0.91979999999999995</v>
      </c>
      <c r="H42" s="184">
        <v>0.75719999999999998</v>
      </c>
      <c r="I42" s="184">
        <v>-3.2732000000000001</v>
      </c>
      <c r="J42" s="184">
        <v>-4.8453999999999997</v>
      </c>
      <c r="K42" s="184">
        <v>-2.1779000000000002</v>
      </c>
      <c r="L42" s="184">
        <v>7.8061999999999996</v>
      </c>
      <c r="M42" s="184">
        <v>12.601000000000001</v>
      </c>
      <c r="N42" s="184">
        <v>27.7453</v>
      </c>
      <c r="O42" s="184">
        <v>14.7971</v>
      </c>
      <c r="P42" s="184">
        <v>13.160299999999999</v>
      </c>
      <c r="Q42" s="184">
        <v>12.7493</v>
      </c>
      <c r="R42" s="184">
        <v>28.034700000000001</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1827</v>
      </c>
      <c r="C43" s="180">
        <v>133036</v>
      </c>
      <c r="D43" s="183">
        <v>44533</v>
      </c>
      <c r="E43" s="184">
        <v>39.466999999999999</v>
      </c>
      <c r="F43" s="184">
        <v>-0.4239</v>
      </c>
      <c r="G43" s="184">
        <v>0.96440000000000003</v>
      </c>
      <c r="H43" s="184">
        <v>0.73509999999999998</v>
      </c>
      <c r="I43" s="184">
        <v>-2.1835</v>
      </c>
      <c r="J43" s="184">
        <v>-1.2634000000000001</v>
      </c>
      <c r="K43" s="184">
        <v>2.2037</v>
      </c>
      <c r="L43" s="184">
        <v>8.9947999999999997</v>
      </c>
      <c r="M43" s="184">
        <v>14.9033</v>
      </c>
      <c r="N43" s="184">
        <v>32.769300000000001</v>
      </c>
      <c r="O43" s="184">
        <v>19.4026</v>
      </c>
      <c r="P43" s="184">
        <v>14.2262</v>
      </c>
      <c r="Q43" s="184">
        <v>11.995900000000001</v>
      </c>
      <c r="R43" s="184">
        <v>22.581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1828</v>
      </c>
      <c r="C44" s="180">
        <v>133035</v>
      </c>
      <c r="D44" s="183">
        <v>44533</v>
      </c>
      <c r="E44" s="184">
        <v>44.115000000000002</v>
      </c>
      <c r="F44" s="184">
        <v>-0.41760000000000003</v>
      </c>
      <c r="G44" s="184">
        <v>0.97740000000000005</v>
      </c>
      <c r="H44" s="184">
        <v>0.76290000000000002</v>
      </c>
      <c r="I44" s="184">
        <v>-2.1254</v>
      </c>
      <c r="J44" s="184">
        <v>-1.1495</v>
      </c>
      <c r="K44" s="184">
        <v>2.5644</v>
      </c>
      <c r="L44" s="184">
        <v>9.7660999999999998</v>
      </c>
      <c r="M44" s="184">
        <v>16.107399999999998</v>
      </c>
      <c r="N44" s="184">
        <v>34.591299999999997</v>
      </c>
      <c r="O44" s="184">
        <v>20.9543</v>
      </c>
      <c r="P44" s="184">
        <v>15.7658</v>
      </c>
      <c r="Q44" s="184">
        <v>13.5412</v>
      </c>
      <c r="R44" s="184">
        <v>24.218499999999999</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1968</v>
      </c>
      <c r="C45" s="180">
        <v>100286</v>
      </c>
      <c r="D45" s="183">
        <v>44533</v>
      </c>
      <c r="E45" s="184">
        <v>154.954552559094</v>
      </c>
      <c r="F45" s="184">
        <v>-0.42499999999999999</v>
      </c>
      <c r="G45" s="184">
        <v>0.96640000000000004</v>
      </c>
      <c r="H45" s="184">
        <v>0.73399999999999999</v>
      </c>
      <c r="I45" s="184">
        <v>-2.1844999999999999</v>
      </c>
      <c r="J45" s="184">
        <v>-1.2643</v>
      </c>
      <c r="K45" s="184">
        <v>2.2031999999999998</v>
      </c>
      <c r="L45" s="184">
        <v>8.9944000000000006</v>
      </c>
      <c r="M45" s="184">
        <v>14.901400000000001</v>
      </c>
      <c r="N45" s="184">
        <v>32.771099999999997</v>
      </c>
      <c r="O45" s="184">
        <v>19.127700000000001</v>
      </c>
      <c r="P45" s="184">
        <v>13.898400000000001</v>
      </c>
      <c r="Q45" s="184">
        <v>13.2416</v>
      </c>
      <c r="R45" s="184">
        <v>22.5107</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1969</v>
      </c>
      <c r="C46" s="180">
        <v>119767</v>
      </c>
      <c r="D46" s="183">
        <v>44533</v>
      </c>
      <c r="E46" s="184">
        <v>77.167755371540906</v>
      </c>
      <c r="F46" s="184">
        <v>-0.41980000000000001</v>
      </c>
      <c r="G46" s="184">
        <v>0.97460000000000002</v>
      </c>
      <c r="H46" s="184">
        <v>0.7601</v>
      </c>
      <c r="I46" s="184">
        <v>-2.1280999999999999</v>
      </c>
      <c r="J46" s="184">
        <v>-1.1514</v>
      </c>
      <c r="K46" s="184">
        <v>2.5638999999999998</v>
      </c>
      <c r="L46" s="184">
        <v>9.7616999999999994</v>
      </c>
      <c r="M46" s="184">
        <v>16.104900000000001</v>
      </c>
      <c r="N46" s="184">
        <v>34.587200000000003</v>
      </c>
      <c r="O46" s="184">
        <v>20.7135</v>
      </c>
      <c r="P46" s="184">
        <v>15.4718</v>
      </c>
      <c r="Q46" s="184">
        <v>14.302300000000001</v>
      </c>
      <c r="R46" s="184">
        <v>24.1462</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44533</v>
      </c>
      <c r="E47" s="184">
        <v>40.518999999999998</v>
      </c>
      <c r="F47" s="184">
        <v>-0.47649999999999998</v>
      </c>
      <c r="G47" s="184">
        <v>0.63329999999999997</v>
      </c>
      <c r="H47" s="184">
        <v>0.86880000000000002</v>
      </c>
      <c r="I47" s="184">
        <v>-1.8934</v>
      </c>
      <c r="J47" s="184">
        <v>-1.8838999999999999</v>
      </c>
      <c r="K47" s="184">
        <v>0.42630000000000001</v>
      </c>
      <c r="L47" s="184">
        <v>8.8371999999999993</v>
      </c>
      <c r="M47" s="184">
        <v>12.885199999999999</v>
      </c>
      <c r="N47" s="184">
        <v>26.176300000000001</v>
      </c>
      <c r="O47" s="184">
        <v>14.4399</v>
      </c>
      <c r="P47" s="184">
        <v>13.373900000000001</v>
      </c>
      <c r="Q47" s="184">
        <v>15.112</v>
      </c>
      <c r="R47" s="184">
        <v>18.439800000000002</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44533</v>
      </c>
      <c r="E48" s="184">
        <v>37.020000000000003</v>
      </c>
      <c r="F48" s="184">
        <v>-0.47849999999999998</v>
      </c>
      <c r="G48" s="184">
        <v>0.62519999999999998</v>
      </c>
      <c r="H48" s="184">
        <v>0.85</v>
      </c>
      <c r="I48" s="184">
        <v>-1.9338</v>
      </c>
      <c r="J48" s="184">
        <v>-1.9649000000000001</v>
      </c>
      <c r="K48" s="184">
        <v>0.1759</v>
      </c>
      <c r="L48" s="184">
        <v>8.2898999999999994</v>
      </c>
      <c r="M48" s="184">
        <v>12.032400000000001</v>
      </c>
      <c r="N48" s="184">
        <v>24.915600000000001</v>
      </c>
      <c r="O48" s="184">
        <v>13.265499999999999</v>
      </c>
      <c r="P48" s="184">
        <v>12.1983</v>
      </c>
      <c r="Q48" s="184">
        <v>12.849500000000001</v>
      </c>
      <c r="R48" s="184">
        <v>17.194900000000001</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44533</v>
      </c>
      <c r="E49" s="184">
        <v>137.86420000000001</v>
      </c>
      <c r="F49" s="184">
        <v>-0.62050000000000005</v>
      </c>
      <c r="G49" s="184">
        <v>0.69</v>
      </c>
      <c r="H49" s="184">
        <v>0.87219999999999998</v>
      </c>
      <c r="I49" s="184">
        <v>-1.8419000000000001</v>
      </c>
      <c r="J49" s="184">
        <v>-2.1701000000000001</v>
      </c>
      <c r="K49" s="184">
        <v>-0.41020000000000001</v>
      </c>
      <c r="L49" s="184">
        <v>8.1931999999999992</v>
      </c>
      <c r="M49" s="184">
        <v>10.692600000000001</v>
      </c>
      <c r="N49" s="184">
        <v>19.979099999999999</v>
      </c>
      <c r="O49" s="184">
        <v>12.700799999999999</v>
      </c>
      <c r="P49" s="184">
        <v>10.2464</v>
      </c>
      <c r="Q49" s="184">
        <v>8.8491</v>
      </c>
      <c r="R49" s="184">
        <v>12.7857</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44533</v>
      </c>
      <c r="E50" s="184">
        <v>150.47020000000001</v>
      </c>
      <c r="F50" s="184">
        <v>-0.61719999999999997</v>
      </c>
      <c r="G50" s="184">
        <v>0.70009999999999994</v>
      </c>
      <c r="H50" s="184">
        <v>0.89580000000000004</v>
      </c>
      <c r="I50" s="184">
        <v>-1.7925</v>
      </c>
      <c r="J50" s="184">
        <v>-2.0716999999999999</v>
      </c>
      <c r="K50" s="184">
        <v>-0.1055</v>
      </c>
      <c r="L50" s="184">
        <v>8.8598999999999997</v>
      </c>
      <c r="M50" s="184">
        <v>11.7188</v>
      </c>
      <c r="N50" s="184">
        <v>21.443999999999999</v>
      </c>
      <c r="O50" s="184">
        <v>13.928699999999999</v>
      </c>
      <c r="P50" s="184">
        <v>11.607200000000001</v>
      </c>
      <c r="Q50" s="184">
        <v>10.873799999999999</v>
      </c>
      <c r="R50" s="184">
        <v>14.1419</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44533</v>
      </c>
      <c r="E51" s="184">
        <v>17.314800000000002</v>
      </c>
      <c r="F51" s="184">
        <v>-0.70650000000000002</v>
      </c>
      <c r="G51" s="184">
        <v>0.93679999999999997</v>
      </c>
      <c r="H51" s="184">
        <v>0.66159999999999997</v>
      </c>
      <c r="I51" s="184">
        <v>-2.2696000000000001</v>
      </c>
      <c r="J51" s="184">
        <v>-2.5983000000000001</v>
      </c>
      <c r="K51" s="184">
        <v>0.29189999999999999</v>
      </c>
      <c r="L51" s="184">
        <v>11.763199999999999</v>
      </c>
      <c r="M51" s="184">
        <v>18.1204</v>
      </c>
      <c r="N51" s="184">
        <v>38.340200000000003</v>
      </c>
      <c r="O51" s="184"/>
      <c r="P51" s="184"/>
      <c r="Q51" s="184">
        <v>25.966799999999999</v>
      </c>
      <c r="R51" s="184">
        <v>26.107900000000001</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44533</v>
      </c>
      <c r="E52" s="184">
        <v>16.5641</v>
      </c>
      <c r="F52" s="184">
        <v>-0.71209999999999996</v>
      </c>
      <c r="G52" s="184">
        <v>0.92</v>
      </c>
      <c r="H52" s="184">
        <v>0.62329999999999997</v>
      </c>
      <c r="I52" s="184">
        <v>-2.3313999999999999</v>
      </c>
      <c r="J52" s="184">
        <v>-2.7403</v>
      </c>
      <c r="K52" s="184">
        <v>-0.188</v>
      </c>
      <c r="L52" s="184">
        <v>10.6782</v>
      </c>
      <c r="M52" s="184">
        <v>16.416599999999999</v>
      </c>
      <c r="N52" s="184">
        <v>35.736800000000002</v>
      </c>
      <c r="O52" s="184"/>
      <c r="P52" s="184"/>
      <c r="Q52" s="184">
        <v>23.640699999999999</v>
      </c>
      <c r="R52" s="184">
        <v>23.7789</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1829</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1830</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1831</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44533</v>
      </c>
      <c r="E57" s="184">
        <v>24.376000000000001</v>
      </c>
      <c r="F57" s="184">
        <v>-0.3841</v>
      </c>
      <c r="G57" s="184">
        <v>1.0404</v>
      </c>
      <c r="H57" s="184">
        <v>0.79810000000000003</v>
      </c>
      <c r="I57" s="184">
        <v>-2.1476000000000002</v>
      </c>
      <c r="J57" s="184">
        <v>-2.2888999999999999</v>
      </c>
      <c r="K57" s="184">
        <v>0.45739999999999997</v>
      </c>
      <c r="L57" s="184">
        <v>10.014900000000001</v>
      </c>
      <c r="M57" s="184">
        <v>14.4413</v>
      </c>
      <c r="N57" s="184">
        <v>30.1998</v>
      </c>
      <c r="O57" s="184">
        <v>18.0139</v>
      </c>
      <c r="P57" s="184">
        <v>17.191600000000001</v>
      </c>
      <c r="Q57" s="184">
        <v>15.055199999999999</v>
      </c>
      <c r="R57" s="184">
        <v>20.737400000000001</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44533</v>
      </c>
      <c r="E58" s="184">
        <v>21.945</v>
      </c>
      <c r="F58" s="184">
        <v>-0.39040000000000002</v>
      </c>
      <c r="G58" s="184">
        <v>1.0313000000000001</v>
      </c>
      <c r="H58" s="184">
        <v>0.77149999999999996</v>
      </c>
      <c r="I58" s="184">
        <v>-2.2059000000000002</v>
      </c>
      <c r="J58" s="184">
        <v>-2.4016000000000002</v>
      </c>
      <c r="K58" s="184">
        <v>0.1004</v>
      </c>
      <c r="L58" s="184">
        <v>9.2279999999999998</v>
      </c>
      <c r="M58" s="184">
        <v>13.2178</v>
      </c>
      <c r="N58" s="184">
        <v>28.333300000000001</v>
      </c>
      <c r="O58" s="184">
        <v>16.211099999999998</v>
      </c>
      <c r="P58" s="184">
        <v>15.319100000000001</v>
      </c>
      <c r="Q58" s="184">
        <v>13.1683</v>
      </c>
      <c r="R58" s="184">
        <v>18.982399999999998</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44533</v>
      </c>
      <c r="E59" s="184">
        <v>15.9316</v>
      </c>
      <c r="F59" s="184">
        <v>-0.81189999999999996</v>
      </c>
      <c r="G59" s="184">
        <v>0.6431</v>
      </c>
      <c r="H59" s="184">
        <v>0.80359999999999998</v>
      </c>
      <c r="I59" s="184">
        <v>-2.3965999999999998</v>
      </c>
      <c r="J59" s="184">
        <v>-2.6352000000000002</v>
      </c>
      <c r="K59" s="184">
        <v>-1.403</v>
      </c>
      <c r="L59" s="184">
        <v>6.6421999999999999</v>
      </c>
      <c r="M59" s="184">
        <v>9.0510999999999999</v>
      </c>
      <c r="N59" s="184">
        <v>19.9208</v>
      </c>
      <c r="O59" s="184">
        <v>16.640699999999999</v>
      </c>
      <c r="P59" s="184"/>
      <c r="Q59" s="184">
        <v>15.551600000000001</v>
      </c>
      <c r="R59" s="184">
        <v>17.412199999999999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44533</v>
      </c>
      <c r="E60" s="184">
        <v>15.1295</v>
      </c>
      <c r="F60" s="184">
        <v>-0.81620000000000004</v>
      </c>
      <c r="G60" s="184">
        <v>0.63119999999999998</v>
      </c>
      <c r="H60" s="184">
        <v>0.77470000000000006</v>
      </c>
      <c r="I60" s="184">
        <v>-2.4563999999999999</v>
      </c>
      <c r="J60" s="184">
        <v>-2.7585999999999999</v>
      </c>
      <c r="K60" s="184">
        <v>-1.7877000000000001</v>
      </c>
      <c r="L60" s="184">
        <v>5.8037000000000001</v>
      </c>
      <c r="M60" s="184">
        <v>7.7622999999999998</v>
      </c>
      <c r="N60" s="184">
        <v>18.036000000000001</v>
      </c>
      <c r="O60" s="184">
        <v>14.780900000000001</v>
      </c>
      <c r="P60" s="184"/>
      <c r="Q60" s="184">
        <v>13.713699999999999</v>
      </c>
      <c r="R60" s="184">
        <v>15.4785</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2001</v>
      </c>
      <c r="C61" s="180">
        <v>143163</v>
      </c>
      <c r="D61" s="183">
        <v>44533</v>
      </c>
      <c r="E61" s="184">
        <v>15.0009</v>
      </c>
      <c r="F61" s="184">
        <v>-0.57530000000000003</v>
      </c>
      <c r="G61" s="184">
        <v>1.0331999999999999</v>
      </c>
      <c r="H61" s="184">
        <v>0.87219999999999998</v>
      </c>
      <c r="I61" s="184">
        <v>-2.2042000000000002</v>
      </c>
      <c r="J61" s="184">
        <v>-2.3201000000000001</v>
      </c>
      <c r="K61" s="184">
        <v>0.74139999999999995</v>
      </c>
      <c r="L61" s="184">
        <v>11.0059</v>
      </c>
      <c r="M61" s="184">
        <v>14.337</v>
      </c>
      <c r="N61" s="184">
        <v>26.770700000000001</v>
      </c>
      <c r="O61" s="184">
        <v>14.4871</v>
      </c>
      <c r="P61" s="184"/>
      <c r="Q61" s="184">
        <v>11.933199999999999</v>
      </c>
      <c r="R61" s="184">
        <v>15.372999999999999</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2002</v>
      </c>
      <c r="C62" s="180">
        <v>143162</v>
      </c>
      <c r="D62" s="183">
        <v>44533</v>
      </c>
      <c r="E62" s="184">
        <v>14.085000000000001</v>
      </c>
      <c r="F62" s="184">
        <v>-0.58089999999999997</v>
      </c>
      <c r="G62" s="184">
        <v>1.0169999999999999</v>
      </c>
      <c r="H62" s="184">
        <v>0.8347</v>
      </c>
      <c r="I62" s="184">
        <v>-2.2810999999999999</v>
      </c>
      <c r="J62" s="184">
        <v>-2.4733000000000001</v>
      </c>
      <c r="K62" s="184">
        <v>0.28770000000000001</v>
      </c>
      <c r="L62" s="184">
        <v>9.9840999999999998</v>
      </c>
      <c r="M62" s="184">
        <v>12.7422</v>
      </c>
      <c r="N62" s="184">
        <v>24.4346</v>
      </c>
      <c r="O62" s="184">
        <v>12.4038</v>
      </c>
      <c r="P62" s="184"/>
      <c r="Q62" s="184">
        <v>9.9899000000000004</v>
      </c>
      <c r="R62" s="184">
        <v>13.327999999999999</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44533</v>
      </c>
      <c r="E63" s="184">
        <v>65.668099999999995</v>
      </c>
      <c r="F63" s="184">
        <v>-0.64180000000000004</v>
      </c>
      <c r="G63" s="184">
        <v>1.0690999999999999</v>
      </c>
      <c r="H63" s="184">
        <v>0.35220000000000001</v>
      </c>
      <c r="I63" s="184">
        <v>-1.4830000000000001</v>
      </c>
      <c r="J63" s="184">
        <v>-1.4179999999999999</v>
      </c>
      <c r="K63" s="184">
        <v>1.6024</v>
      </c>
      <c r="L63" s="184">
        <v>8.6859000000000002</v>
      </c>
      <c r="M63" s="184">
        <v>13.6022</v>
      </c>
      <c r="N63" s="184">
        <v>32.884599999999999</v>
      </c>
      <c r="O63" s="184">
        <v>7.4130000000000003</v>
      </c>
      <c r="P63" s="184">
        <v>8.8963000000000001</v>
      </c>
      <c r="Q63" s="184">
        <v>12.0875</v>
      </c>
      <c r="R63" s="184">
        <v>10.172800000000001</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44533</v>
      </c>
      <c r="E64" s="184">
        <v>71.911199999999994</v>
      </c>
      <c r="F64" s="184">
        <v>-0.63970000000000005</v>
      </c>
      <c r="G64" s="184">
        <v>1.0757000000000001</v>
      </c>
      <c r="H64" s="184">
        <v>0.36759999999999998</v>
      </c>
      <c r="I64" s="184">
        <v>-1.4528000000000001</v>
      </c>
      <c r="J64" s="184">
        <v>-1.3573</v>
      </c>
      <c r="K64" s="184">
        <v>1.7899</v>
      </c>
      <c r="L64" s="184">
        <v>9.0878999999999994</v>
      </c>
      <c r="M64" s="184">
        <v>14.2608</v>
      </c>
      <c r="N64" s="184">
        <v>33.926299999999998</v>
      </c>
      <c r="O64" s="184">
        <v>8.2607999999999997</v>
      </c>
      <c r="P64" s="184">
        <v>10.045</v>
      </c>
      <c r="Q64" s="184">
        <v>12.1759</v>
      </c>
      <c r="R64" s="184">
        <v>11.0352</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44533</v>
      </c>
      <c r="E65" s="184">
        <v>5.1799999999999999E-2</v>
      </c>
      <c r="F65" s="184">
        <v>0</v>
      </c>
      <c r="G65" s="184">
        <v>0</v>
      </c>
      <c r="H65" s="184">
        <v>0</v>
      </c>
      <c r="I65" s="184">
        <v>0</v>
      </c>
      <c r="J65" s="184">
        <v>0</v>
      </c>
      <c r="K65" s="184">
        <v>0</v>
      </c>
      <c r="L65" s="184">
        <v>0</v>
      </c>
      <c r="M65" s="184">
        <v>0</v>
      </c>
      <c r="N65" s="184">
        <v>0</v>
      </c>
      <c r="O65" s="184"/>
      <c r="P65" s="184"/>
      <c r="Q65" s="184">
        <v>0</v>
      </c>
      <c r="R65" s="184">
        <v>0</v>
      </c>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44533</v>
      </c>
      <c r="E66" s="184">
        <v>5.5800000000000002E-2</v>
      </c>
      <c r="F66" s="184">
        <v>0</v>
      </c>
      <c r="G66" s="184">
        <v>0</v>
      </c>
      <c r="H66" s="184">
        <v>0</v>
      </c>
      <c r="I66" s="184">
        <v>0</v>
      </c>
      <c r="J66" s="184">
        <v>0</v>
      </c>
      <c r="K66" s="184">
        <v>0</v>
      </c>
      <c r="L66" s="184">
        <v>0</v>
      </c>
      <c r="M66" s="184">
        <v>0</v>
      </c>
      <c r="N66" s="184">
        <v>0</v>
      </c>
      <c r="O66" s="184"/>
      <c r="P66" s="184"/>
      <c r="Q66" s="184">
        <v>0</v>
      </c>
      <c r="R66" s="184">
        <v>0</v>
      </c>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44533</v>
      </c>
      <c r="E69" s="184">
        <v>97.37</v>
      </c>
      <c r="F69" s="184">
        <v>-0.43969999999999998</v>
      </c>
      <c r="G69" s="184">
        <v>0.58879999999999999</v>
      </c>
      <c r="H69" s="184">
        <v>0.48499999999999999</v>
      </c>
      <c r="I69" s="184">
        <v>-2.6495000000000002</v>
      </c>
      <c r="J69" s="184">
        <v>-2.2094999999999998</v>
      </c>
      <c r="K69" s="184">
        <v>0.25740000000000002</v>
      </c>
      <c r="L69" s="184">
        <v>9.7744999999999997</v>
      </c>
      <c r="M69" s="184">
        <v>14.7014</v>
      </c>
      <c r="N69" s="184">
        <v>27.7319</v>
      </c>
      <c r="O69" s="184">
        <v>14.3889</v>
      </c>
      <c r="P69" s="184">
        <v>11.2401</v>
      </c>
      <c r="Q69" s="184">
        <v>13.6083</v>
      </c>
      <c r="R69" s="184">
        <v>17.197299999999998</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44533</v>
      </c>
      <c r="E70" s="184">
        <v>109.7</v>
      </c>
      <c r="F70" s="184">
        <v>-0.43569999999999998</v>
      </c>
      <c r="G70" s="184">
        <v>0.60529999999999995</v>
      </c>
      <c r="H70" s="184">
        <v>0.5131</v>
      </c>
      <c r="I70" s="184">
        <v>-2.5840999999999998</v>
      </c>
      <c r="J70" s="184">
        <v>-2.0798000000000001</v>
      </c>
      <c r="K70" s="184">
        <v>0.68840000000000001</v>
      </c>
      <c r="L70" s="184">
        <v>10.729799999999999</v>
      </c>
      <c r="M70" s="184">
        <v>16.1953</v>
      </c>
      <c r="N70" s="184">
        <v>29.9147</v>
      </c>
      <c r="O70" s="184">
        <v>16.232800000000001</v>
      </c>
      <c r="P70" s="184">
        <v>12.9549</v>
      </c>
      <c r="Q70" s="184">
        <v>12.992800000000001</v>
      </c>
      <c r="R70" s="184">
        <v>19.145600000000002</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44533</v>
      </c>
      <c r="E71" s="184">
        <v>111.37</v>
      </c>
      <c r="F71" s="184">
        <v>-0.58030000000000004</v>
      </c>
      <c r="G71" s="184">
        <v>0.99760000000000004</v>
      </c>
      <c r="H71" s="184">
        <v>1.0801000000000001</v>
      </c>
      <c r="I71" s="184">
        <v>-2.6825999999999999</v>
      </c>
      <c r="J71" s="184">
        <v>-2.5464000000000002</v>
      </c>
      <c r="K71" s="184">
        <v>1.2178</v>
      </c>
      <c r="L71" s="184">
        <v>12.0197</v>
      </c>
      <c r="M71" s="184">
        <v>15.266</v>
      </c>
      <c r="N71" s="184">
        <v>30.7774</v>
      </c>
      <c r="O71" s="184">
        <v>14.078200000000001</v>
      </c>
      <c r="P71" s="184">
        <v>14.5641</v>
      </c>
      <c r="Q71" s="184">
        <v>11.6335</v>
      </c>
      <c r="R71" s="184">
        <v>20.500499999999999</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44533</v>
      </c>
      <c r="E72" s="184">
        <v>122.33</v>
      </c>
      <c r="F72" s="184">
        <v>-0.58509999999999995</v>
      </c>
      <c r="G72" s="184">
        <v>0.999</v>
      </c>
      <c r="H72" s="184">
        <v>1.0992</v>
      </c>
      <c r="I72" s="184">
        <v>-2.6345000000000001</v>
      </c>
      <c r="J72" s="184">
        <v>-2.4481999999999999</v>
      </c>
      <c r="K72" s="184">
        <v>1.5270999999999999</v>
      </c>
      <c r="L72" s="184">
        <v>12.715400000000001</v>
      </c>
      <c r="M72" s="184">
        <v>16.3386</v>
      </c>
      <c r="N72" s="184">
        <v>32.391800000000003</v>
      </c>
      <c r="O72" s="184">
        <v>15.5061</v>
      </c>
      <c r="P72" s="184">
        <v>15.9863</v>
      </c>
      <c r="Q72" s="184">
        <v>15.2615</v>
      </c>
      <c r="R72" s="184">
        <v>21.995699999999999</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44533</v>
      </c>
      <c r="E73" s="184">
        <v>273.887</v>
      </c>
      <c r="F73" s="184">
        <v>-0.51890000000000003</v>
      </c>
      <c r="G73" s="184">
        <v>1.3459000000000001</v>
      </c>
      <c r="H73" s="184">
        <v>0.02</v>
      </c>
      <c r="I73" s="184">
        <v>-1.3184</v>
      </c>
      <c r="J73" s="184">
        <v>-0.58730000000000004</v>
      </c>
      <c r="K73" s="184">
        <v>3.2622</v>
      </c>
      <c r="L73" s="184">
        <v>13.4026</v>
      </c>
      <c r="M73" s="184">
        <v>33.977800000000002</v>
      </c>
      <c r="N73" s="184">
        <v>53.582999999999998</v>
      </c>
      <c r="O73" s="184">
        <v>28.02</v>
      </c>
      <c r="P73" s="184">
        <v>20.3553</v>
      </c>
      <c r="Q73" s="184">
        <v>17.321899999999999</v>
      </c>
      <c r="R73" s="184">
        <v>38.731200000000001</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44533</v>
      </c>
      <c r="E74" s="184">
        <v>283.30329999999998</v>
      </c>
      <c r="F74" s="184">
        <v>-0.51859999999999995</v>
      </c>
      <c r="G74" s="184">
        <v>1.3465</v>
      </c>
      <c r="H74" s="184">
        <v>2.1000000000000001E-2</v>
      </c>
      <c r="I74" s="184">
        <v>-1.3109</v>
      </c>
      <c r="J74" s="184">
        <v>-0.57899999999999996</v>
      </c>
      <c r="K74" s="184">
        <v>3.2865000000000002</v>
      </c>
      <c r="L74" s="184">
        <v>13.4429</v>
      </c>
      <c r="M74" s="184">
        <v>34.006100000000004</v>
      </c>
      <c r="N74" s="184">
        <v>53.680199999999999</v>
      </c>
      <c r="O74" s="184">
        <v>29.0227</v>
      </c>
      <c r="P74" s="184">
        <v>21.0733</v>
      </c>
      <c r="Q74" s="184">
        <v>18.2759</v>
      </c>
      <c r="R74" s="184">
        <v>39.5824</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1832</v>
      </c>
      <c r="C75" s="180">
        <v>119609</v>
      </c>
      <c r="D75" s="183">
        <v>44533</v>
      </c>
      <c r="E75" s="184">
        <v>216.78890000000001</v>
      </c>
      <c r="F75" s="184">
        <v>-0.60950000000000004</v>
      </c>
      <c r="G75" s="184">
        <v>0.33339999999999997</v>
      </c>
      <c r="H75" s="184">
        <v>0.1991</v>
      </c>
      <c r="I75" s="184">
        <v>-1.7323999999999999</v>
      </c>
      <c r="J75" s="184">
        <v>-1.9158999999999999</v>
      </c>
      <c r="K75" s="184">
        <v>0.57909999999999995</v>
      </c>
      <c r="L75" s="184">
        <v>10.0776</v>
      </c>
      <c r="M75" s="184">
        <v>14.257300000000001</v>
      </c>
      <c r="N75" s="184">
        <v>28.190200000000001</v>
      </c>
      <c r="O75" s="184">
        <v>17.5959</v>
      </c>
      <c r="P75" s="184">
        <v>15.3466</v>
      </c>
      <c r="Q75" s="184">
        <v>16.208100000000002</v>
      </c>
      <c r="R75" s="184">
        <v>18.761900000000001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1970</v>
      </c>
      <c r="C76" s="180">
        <v>119604</v>
      </c>
      <c r="D76" s="183">
        <v>44533</v>
      </c>
      <c r="E76" s="184">
        <v>96.432031471173403</v>
      </c>
      <c r="F76" s="184">
        <v>-0.60929999999999995</v>
      </c>
      <c r="G76" s="184">
        <v>0.33360000000000001</v>
      </c>
      <c r="H76" s="184">
        <v>0.1993</v>
      </c>
      <c r="I76" s="184">
        <v>-1.732</v>
      </c>
      <c r="J76" s="184">
        <v>-1.9154</v>
      </c>
      <c r="K76" s="184">
        <v>0.57930000000000004</v>
      </c>
      <c r="L76" s="184">
        <v>10.0779</v>
      </c>
      <c r="M76" s="184">
        <v>14.2575</v>
      </c>
      <c r="N76" s="184">
        <v>28.190899999999999</v>
      </c>
      <c r="O76" s="184">
        <v>17.4313</v>
      </c>
      <c r="P76" s="184">
        <v>15.178800000000001</v>
      </c>
      <c r="Q76" s="184">
        <v>16.110499999999998</v>
      </c>
      <c r="R76" s="184">
        <v>18.556000000000001</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1833</v>
      </c>
      <c r="C77" s="180">
        <v>102885</v>
      </c>
      <c r="D77" s="183">
        <v>44533</v>
      </c>
      <c r="E77" s="184">
        <v>477.85161781299598</v>
      </c>
      <c r="F77" s="184">
        <v>-0.61129999999999995</v>
      </c>
      <c r="G77" s="184">
        <v>0.32769999999999999</v>
      </c>
      <c r="H77" s="184">
        <v>0.1862</v>
      </c>
      <c r="I77" s="184">
        <v>-1.76</v>
      </c>
      <c r="J77" s="184">
        <v>-1.9734</v>
      </c>
      <c r="K77" s="184">
        <v>0.40110000000000001</v>
      </c>
      <c r="L77" s="184">
        <v>9.6867999999999999</v>
      </c>
      <c r="M77" s="184">
        <v>13.646100000000001</v>
      </c>
      <c r="N77" s="184">
        <v>27.2836</v>
      </c>
      <c r="O77" s="184">
        <v>16.802900000000001</v>
      </c>
      <c r="P77" s="184">
        <v>14.408099999999999</v>
      </c>
      <c r="Q77" s="184">
        <v>16.055599999999998</v>
      </c>
      <c r="R77" s="184">
        <v>17.951899999999998</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1971</v>
      </c>
      <c r="C78" s="180">
        <v>101551</v>
      </c>
      <c r="D78" s="183">
        <v>44533</v>
      </c>
      <c r="E78" s="184">
        <v>431.84330382112898</v>
      </c>
      <c r="F78" s="184">
        <v>-0.61140000000000005</v>
      </c>
      <c r="G78" s="184">
        <v>0.3276</v>
      </c>
      <c r="H78" s="184">
        <v>0.18590000000000001</v>
      </c>
      <c r="I78" s="184">
        <v>-1.7601</v>
      </c>
      <c r="J78" s="184">
        <v>-1.9736</v>
      </c>
      <c r="K78" s="184">
        <v>0.4007</v>
      </c>
      <c r="L78" s="184">
        <v>9.6876999999999995</v>
      </c>
      <c r="M78" s="184">
        <v>13.647399999999999</v>
      </c>
      <c r="N78" s="184">
        <v>27.285900000000002</v>
      </c>
      <c r="O78" s="184">
        <v>16.639399999999998</v>
      </c>
      <c r="P78" s="184">
        <v>14.241199999999999</v>
      </c>
      <c r="Q78" s="184">
        <v>15.621</v>
      </c>
      <c r="R78" s="184">
        <v>17.7514</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44533</v>
      </c>
      <c r="E79" s="184">
        <v>24.482399999999998</v>
      </c>
      <c r="F79" s="184">
        <v>-0.8649</v>
      </c>
      <c r="G79" s="184">
        <v>0.65739999999999998</v>
      </c>
      <c r="H79" s="184">
        <v>0.29210000000000003</v>
      </c>
      <c r="I79" s="184">
        <v>-2.1263999999999998</v>
      </c>
      <c r="J79" s="184">
        <v>-2.3473000000000002</v>
      </c>
      <c r="K79" s="184">
        <v>-1.5506</v>
      </c>
      <c r="L79" s="184">
        <v>7.3479000000000001</v>
      </c>
      <c r="M79" s="184">
        <v>10.584899999999999</v>
      </c>
      <c r="N79" s="184">
        <v>21.006499999999999</v>
      </c>
      <c r="O79" s="184">
        <v>13.5909</v>
      </c>
      <c r="P79" s="184">
        <v>12.775700000000001</v>
      </c>
      <c r="Q79" s="184">
        <v>11.854699999999999</v>
      </c>
      <c r="R79" s="184">
        <v>15.2654</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44533</v>
      </c>
      <c r="E80" s="184">
        <v>22.667400000000001</v>
      </c>
      <c r="F80" s="184">
        <v>-0.86899999999999999</v>
      </c>
      <c r="G80" s="184">
        <v>0.64470000000000005</v>
      </c>
      <c r="H80" s="184">
        <v>0.26269999999999999</v>
      </c>
      <c r="I80" s="184">
        <v>-2.1869000000000001</v>
      </c>
      <c r="J80" s="184">
        <v>-2.4676</v>
      </c>
      <c r="K80" s="184">
        <v>-1.919</v>
      </c>
      <c r="L80" s="184">
        <v>6.5377999999999998</v>
      </c>
      <c r="M80" s="184">
        <v>9.3337000000000003</v>
      </c>
      <c r="N80" s="184">
        <v>19.195499999999999</v>
      </c>
      <c r="O80" s="184">
        <v>11.8492</v>
      </c>
      <c r="P80" s="184">
        <v>11.4405</v>
      </c>
      <c r="Q80" s="184">
        <v>10.7841</v>
      </c>
      <c r="R80" s="184">
        <v>13.534599999999999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44533</v>
      </c>
      <c r="E81" s="184">
        <v>133.9425</v>
      </c>
      <c r="F81" s="184">
        <v>-0.3498</v>
      </c>
      <c r="G81" s="184">
        <v>0.89610000000000001</v>
      </c>
      <c r="H81" s="184">
        <v>0.67879999999999996</v>
      </c>
      <c r="I81" s="184">
        <v>-2.3153999999999999</v>
      </c>
      <c r="J81" s="184">
        <v>-2.1713</v>
      </c>
      <c r="K81" s="184">
        <v>0.67949999999999999</v>
      </c>
      <c r="L81" s="184">
        <v>11.693099999999999</v>
      </c>
      <c r="M81" s="184">
        <v>16.058599999999998</v>
      </c>
      <c r="N81" s="184">
        <v>31.6616</v>
      </c>
      <c r="O81" s="184">
        <v>15.728400000000001</v>
      </c>
      <c r="P81" s="184">
        <v>13.9323</v>
      </c>
      <c r="Q81" s="184">
        <v>12.838699999999999</v>
      </c>
      <c r="R81" s="184">
        <v>18.139900000000001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44533</v>
      </c>
      <c r="E82" s="184">
        <v>144.90360000000001</v>
      </c>
      <c r="F82" s="184">
        <v>-0.34620000000000001</v>
      </c>
      <c r="G82" s="184">
        <v>0.9073</v>
      </c>
      <c r="H82" s="184">
        <v>0.70450000000000002</v>
      </c>
      <c r="I82" s="184">
        <v>-2.2621000000000002</v>
      </c>
      <c r="J82" s="184">
        <v>-2.0648</v>
      </c>
      <c r="K82" s="184">
        <v>1.0111000000000001</v>
      </c>
      <c r="L82" s="184">
        <v>12.432499999999999</v>
      </c>
      <c r="M82" s="184">
        <v>17.205300000000001</v>
      </c>
      <c r="N82" s="184">
        <v>33.359200000000001</v>
      </c>
      <c r="O82" s="184">
        <v>16.991399999999999</v>
      </c>
      <c r="P82" s="184">
        <v>15.317</v>
      </c>
      <c r="Q82" s="184">
        <v>12.5931</v>
      </c>
      <c r="R82" s="184">
        <v>19.512499999999999</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44533</v>
      </c>
      <c r="E83" s="184">
        <v>324.94049999999999</v>
      </c>
      <c r="F83" s="184">
        <v>-0.61670000000000003</v>
      </c>
      <c r="G83" s="184">
        <v>0.8548</v>
      </c>
      <c r="H83" s="184">
        <v>0.76770000000000005</v>
      </c>
      <c r="I83" s="184">
        <v>-2.2644000000000002</v>
      </c>
      <c r="J83" s="184">
        <v>-2.9805000000000001</v>
      </c>
      <c r="K83" s="184">
        <v>-0.56659999999999999</v>
      </c>
      <c r="L83" s="184">
        <v>9.7416999999999998</v>
      </c>
      <c r="M83" s="184">
        <v>12.7499</v>
      </c>
      <c r="N83" s="184">
        <v>30.040800000000001</v>
      </c>
      <c r="O83" s="184">
        <v>14.741</v>
      </c>
      <c r="P83" s="184">
        <v>12.402900000000001</v>
      </c>
      <c r="Q83" s="184">
        <v>14.2159</v>
      </c>
      <c r="R83" s="184">
        <v>17.956099999999999</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44533</v>
      </c>
      <c r="E84" s="184">
        <v>408.18227426718101</v>
      </c>
      <c r="F84" s="184">
        <v>-0.61929999999999996</v>
      </c>
      <c r="G84" s="184">
        <v>0.84699999999999998</v>
      </c>
      <c r="H84" s="184">
        <v>0.74950000000000006</v>
      </c>
      <c r="I84" s="184">
        <v>-2.3018999999999998</v>
      </c>
      <c r="J84" s="184">
        <v>-3.0552000000000001</v>
      </c>
      <c r="K84" s="184">
        <v>-0.79930000000000001</v>
      </c>
      <c r="L84" s="184">
        <v>9.2357999999999993</v>
      </c>
      <c r="M84" s="184">
        <v>11.954800000000001</v>
      </c>
      <c r="N84" s="184">
        <v>28.793600000000001</v>
      </c>
      <c r="O84" s="184">
        <v>13.5296</v>
      </c>
      <c r="P84" s="184">
        <v>11.0687</v>
      </c>
      <c r="Q84" s="184">
        <v>15.225199999999999</v>
      </c>
      <c r="R84" s="184">
        <v>16.774000000000001</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1834</v>
      </c>
      <c r="C85" s="180">
        <v>148592</v>
      </c>
      <c r="D85" s="183">
        <v>44533</v>
      </c>
      <c r="E85" s="184">
        <v>12.78</v>
      </c>
      <c r="F85" s="184">
        <v>-0.69930000000000003</v>
      </c>
      <c r="G85" s="184">
        <v>0.78859999999999997</v>
      </c>
      <c r="H85" s="184">
        <v>0.86819999999999997</v>
      </c>
      <c r="I85" s="184">
        <v>-2.3681999999999999</v>
      </c>
      <c r="J85" s="184">
        <v>-1.9939</v>
      </c>
      <c r="K85" s="184">
        <v>0.78859999999999997</v>
      </c>
      <c r="L85" s="184">
        <v>12.698399999999999</v>
      </c>
      <c r="M85" s="184">
        <v>17.247699999999998</v>
      </c>
      <c r="N85" s="184"/>
      <c r="O85" s="184"/>
      <c r="P85" s="184"/>
      <c r="Q85" s="184">
        <v>27.8</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1835</v>
      </c>
      <c r="C86" s="180">
        <v>148591</v>
      </c>
      <c r="D86" s="183">
        <v>44533</v>
      </c>
      <c r="E86" s="184">
        <v>12.64</v>
      </c>
      <c r="F86" s="184">
        <v>-0.62890000000000001</v>
      </c>
      <c r="G86" s="184">
        <v>0.7974</v>
      </c>
      <c r="H86" s="184">
        <v>0.87790000000000001</v>
      </c>
      <c r="I86" s="184">
        <v>-2.3938000000000001</v>
      </c>
      <c r="J86" s="184">
        <v>-2.0914000000000001</v>
      </c>
      <c r="K86" s="184">
        <v>0.47689999999999999</v>
      </c>
      <c r="L86" s="184">
        <v>12.056699999999999</v>
      </c>
      <c r="M86" s="184">
        <v>16.283300000000001</v>
      </c>
      <c r="N86" s="184"/>
      <c r="O86" s="184"/>
      <c r="P86" s="184"/>
      <c r="Q86" s="184">
        <v>26.4</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44533</v>
      </c>
      <c r="E87" s="184">
        <v>260.13589999999999</v>
      </c>
      <c r="F87" s="184">
        <v>-0.4929</v>
      </c>
      <c r="G87" s="184">
        <v>0.90229999999999999</v>
      </c>
      <c r="H87" s="184">
        <v>0.32569999999999999</v>
      </c>
      <c r="I87" s="184">
        <v>-2.8144</v>
      </c>
      <c r="J87" s="184">
        <v>-2.9544000000000001</v>
      </c>
      <c r="K87" s="184">
        <v>1.7092000000000001</v>
      </c>
      <c r="L87" s="184">
        <v>11.0649</v>
      </c>
      <c r="M87" s="184">
        <v>17.165800000000001</v>
      </c>
      <c r="N87" s="184">
        <v>36.312600000000003</v>
      </c>
      <c r="O87" s="184">
        <v>15.5816</v>
      </c>
      <c r="P87" s="184">
        <v>13.131</v>
      </c>
      <c r="Q87" s="184">
        <v>12.8878</v>
      </c>
      <c r="R87" s="184">
        <v>22.819299999999998</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44533</v>
      </c>
      <c r="E88" s="184">
        <v>253.71873820980599</v>
      </c>
      <c r="F88" s="184">
        <v>-0.49459999999999998</v>
      </c>
      <c r="G88" s="184">
        <v>0.89700000000000002</v>
      </c>
      <c r="H88" s="184">
        <v>0.31369999999999998</v>
      </c>
      <c r="I88" s="184">
        <v>-2.8389000000000002</v>
      </c>
      <c r="J88" s="184">
        <v>-3.0030000000000001</v>
      </c>
      <c r="K88" s="184">
        <v>1.5528999999999999</v>
      </c>
      <c r="L88" s="184">
        <v>10.715</v>
      </c>
      <c r="M88" s="184">
        <v>16.600899999999999</v>
      </c>
      <c r="N88" s="184">
        <v>35.432699999999997</v>
      </c>
      <c r="O88" s="184">
        <v>14.7881</v>
      </c>
      <c r="P88" s="184">
        <v>12.3293</v>
      </c>
      <c r="Q88" s="184">
        <v>12.7547</v>
      </c>
      <c r="R88" s="184">
        <v>21.936</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-0.54410000000000014</v>
      </c>
      <c r="G89" s="186">
        <v>0.79312894736842088</v>
      </c>
      <c r="H89" s="186">
        <v>0.70318157894736866</v>
      </c>
      <c r="I89" s="186">
        <v>-2.1081039473684213</v>
      </c>
      <c r="J89" s="186">
        <v>-2.0869526315789475</v>
      </c>
      <c r="K89" s="186">
        <v>0.7692749999999996</v>
      </c>
      <c r="L89" s="186">
        <v>10.125634210526313</v>
      </c>
      <c r="M89" s="186">
        <v>14.890482894736842</v>
      </c>
      <c r="N89" s="186">
        <v>29.86860810810812</v>
      </c>
      <c r="O89" s="186">
        <v>16.366852941176468</v>
      </c>
      <c r="P89" s="186">
        <v>13.977579629629634</v>
      </c>
      <c r="Q89" s="186">
        <v>14.163382894736843</v>
      </c>
      <c r="R89" s="186">
        <v>20.026318918918921</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-0.56695000000000007</v>
      </c>
      <c r="G90" s="186">
        <v>0.83079999999999998</v>
      </c>
      <c r="H90" s="186">
        <v>0.76100000000000001</v>
      </c>
      <c r="I90" s="186">
        <v>-2.2601000000000004</v>
      </c>
      <c r="J90" s="186">
        <v>-2.3337000000000003</v>
      </c>
      <c r="K90" s="186">
        <v>0.46714999999999995</v>
      </c>
      <c r="L90" s="186">
        <v>9.7147000000000006</v>
      </c>
      <c r="M90" s="186">
        <v>14.257400000000001</v>
      </c>
      <c r="N90" s="186">
        <v>29.524799999999999</v>
      </c>
      <c r="O90" s="186">
        <v>16.0352</v>
      </c>
      <c r="P90" s="186">
        <v>13.91535</v>
      </c>
      <c r="Q90" s="186">
        <v>13.695799999999998</v>
      </c>
      <c r="R90" s="186">
        <v>19.553550000000001</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1758</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1759</v>
      </c>
      <c r="B93" s="180" t="s">
        <v>1732</v>
      </c>
      <c r="C93" s="180">
        <v>112088</v>
      </c>
      <c r="D93" s="183">
        <v>44533</v>
      </c>
      <c r="E93" s="184">
        <v>21.382300000000001</v>
      </c>
      <c r="F93" s="184">
        <v>1.2200000000000001E-2</v>
      </c>
      <c r="G93" s="184">
        <v>-3.04E-2</v>
      </c>
      <c r="H93" s="184">
        <v>-5.3800000000000001E-2</v>
      </c>
      <c r="I93" s="184">
        <v>0.13350000000000001</v>
      </c>
      <c r="J93" s="184">
        <v>0.28089999999999998</v>
      </c>
      <c r="K93" s="184">
        <v>0.79620000000000002</v>
      </c>
      <c r="L93" s="184">
        <v>1.8718999999999999</v>
      </c>
      <c r="M93" s="184">
        <v>3.2587000000000002</v>
      </c>
      <c r="N93" s="184">
        <v>4.1074000000000002</v>
      </c>
      <c r="O93" s="184">
        <v>4.7680999999999996</v>
      </c>
      <c r="P93" s="184">
        <v>5.2012999999999998</v>
      </c>
      <c r="Q93" s="184">
        <v>6.3364000000000003</v>
      </c>
      <c r="R93" s="184">
        <v>4.0233999999999996</v>
      </c>
      <c r="S93" s="120"/>
      <c r="T93" s="123"/>
      <c r="U93" s="124"/>
      <c r="V93" s="124"/>
      <c r="W93" s="124"/>
      <c r="X93" s="124"/>
      <c r="Y93" s="124"/>
      <c r="Z93" s="124"/>
      <c r="AA93" s="124"/>
      <c r="AB93" s="124"/>
      <c r="AC93" s="124"/>
      <c r="AD93" s="124"/>
      <c r="AE93" s="124"/>
      <c r="AF93" s="124"/>
      <c r="AG93" s="124"/>
      <c r="AH93" s="124"/>
    </row>
    <row r="94" spans="1:34" x14ac:dyDescent="0.3">
      <c r="A94" s="180" t="s">
        <v>1759</v>
      </c>
      <c r="B94" s="180" t="s">
        <v>1706</v>
      </c>
      <c r="C94" s="180">
        <v>119526</v>
      </c>
      <c r="D94" s="183">
        <v>44533</v>
      </c>
      <c r="E94" s="184">
        <v>22.476400000000002</v>
      </c>
      <c r="F94" s="184">
        <v>1.4200000000000001E-2</v>
      </c>
      <c r="G94" s="184">
        <v>-2.4899999999999999E-2</v>
      </c>
      <c r="H94" s="184">
        <v>-4.0899999999999999E-2</v>
      </c>
      <c r="I94" s="184">
        <v>0.1613</v>
      </c>
      <c r="J94" s="184">
        <v>0.33700000000000002</v>
      </c>
      <c r="K94" s="184">
        <v>0.9667</v>
      </c>
      <c r="L94" s="184">
        <v>2.2151999999999998</v>
      </c>
      <c r="M94" s="184">
        <v>3.7772999999999999</v>
      </c>
      <c r="N94" s="184">
        <v>4.7880000000000003</v>
      </c>
      <c r="O94" s="184">
        <v>5.4105999999999996</v>
      </c>
      <c r="P94" s="184">
        <v>5.8513999999999999</v>
      </c>
      <c r="Q94" s="184">
        <v>7.0217000000000001</v>
      </c>
      <c r="R94" s="184">
        <v>4.6722000000000001</v>
      </c>
      <c r="S94" s="120"/>
      <c r="T94" s="123"/>
      <c r="U94" s="124"/>
      <c r="V94" s="124"/>
      <c r="W94" s="124"/>
      <c r="X94" s="124"/>
      <c r="Y94" s="124"/>
      <c r="Z94" s="124"/>
      <c r="AA94" s="124"/>
      <c r="AB94" s="124"/>
      <c r="AC94" s="124"/>
      <c r="AD94" s="124"/>
      <c r="AE94" s="124"/>
      <c r="AF94" s="124"/>
      <c r="AG94" s="124"/>
      <c r="AH94" s="124"/>
    </row>
    <row r="95" spans="1:34" x14ac:dyDescent="0.3">
      <c r="A95" s="180" t="s">
        <v>1759</v>
      </c>
      <c r="B95" s="180" t="s">
        <v>1707</v>
      </c>
      <c r="C95" s="180">
        <v>130773</v>
      </c>
      <c r="D95" s="183">
        <v>44533</v>
      </c>
      <c r="E95" s="184">
        <v>15.941800000000001</v>
      </c>
      <c r="F95" s="184">
        <v>-2.2599999999999999E-2</v>
      </c>
      <c r="G95" s="184">
        <v>-2.5100000000000001E-2</v>
      </c>
      <c r="H95" s="184">
        <v>-3.5099999999999999E-2</v>
      </c>
      <c r="I95" s="184">
        <v>0.22259999999999999</v>
      </c>
      <c r="J95" s="184">
        <v>0.42080000000000001</v>
      </c>
      <c r="K95" s="184">
        <v>1.1579999999999999</v>
      </c>
      <c r="L95" s="184">
        <v>2.3477999999999999</v>
      </c>
      <c r="M95" s="184">
        <v>3.8047</v>
      </c>
      <c r="N95" s="184">
        <v>4.7301000000000002</v>
      </c>
      <c r="O95" s="184">
        <v>5.3838999999999997</v>
      </c>
      <c r="P95" s="184">
        <v>5.9443000000000001</v>
      </c>
      <c r="Q95" s="184">
        <v>6.5880000000000001</v>
      </c>
      <c r="R95" s="184">
        <v>4.6965000000000003</v>
      </c>
      <c r="S95" s="120"/>
      <c r="T95" s="123"/>
      <c r="U95" s="124"/>
      <c r="V95" s="124"/>
      <c r="W95" s="124"/>
      <c r="X95" s="124"/>
      <c r="Y95" s="124"/>
      <c r="Z95" s="124"/>
      <c r="AA95" s="124"/>
      <c r="AB95" s="124"/>
      <c r="AC95" s="124"/>
      <c r="AD95" s="124"/>
      <c r="AE95" s="124"/>
      <c r="AF95" s="124"/>
      <c r="AG95" s="124"/>
      <c r="AH95" s="124"/>
    </row>
    <row r="96" spans="1:34" x14ac:dyDescent="0.3">
      <c r="A96" s="180" t="s">
        <v>1759</v>
      </c>
      <c r="B96" s="180" t="s">
        <v>1733</v>
      </c>
      <c r="C96" s="180">
        <v>130771</v>
      </c>
      <c r="D96" s="183">
        <v>44533</v>
      </c>
      <c r="E96" s="184">
        <v>15.047700000000001</v>
      </c>
      <c r="F96" s="184">
        <v>-2.52E-2</v>
      </c>
      <c r="G96" s="184">
        <v>-3.1199999999999999E-2</v>
      </c>
      <c r="H96" s="184">
        <v>-4.9200000000000001E-2</v>
      </c>
      <c r="I96" s="184">
        <v>0.1918</v>
      </c>
      <c r="J96" s="184">
        <v>0.35949999999999999</v>
      </c>
      <c r="K96" s="184">
        <v>0.97160000000000002</v>
      </c>
      <c r="L96" s="184">
        <v>1.9684999999999999</v>
      </c>
      <c r="M96" s="184">
        <v>3.2241</v>
      </c>
      <c r="N96" s="184">
        <v>3.9506999999999999</v>
      </c>
      <c r="O96" s="184">
        <v>4.6176000000000004</v>
      </c>
      <c r="P96" s="184">
        <v>5.1402999999999999</v>
      </c>
      <c r="Q96" s="184">
        <v>5.7496999999999998</v>
      </c>
      <c r="R96" s="184">
        <v>3.9249000000000001</v>
      </c>
      <c r="S96" s="120"/>
      <c r="T96" s="123"/>
      <c r="U96" s="124"/>
      <c r="V96" s="124"/>
      <c r="W96" s="124"/>
      <c r="X96" s="124"/>
      <c r="Y96" s="124"/>
      <c r="Z96" s="124"/>
      <c r="AA96" s="124"/>
      <c r="AB96" s="124"/>
      <c r="AC96" s="124"/>
      <c r="AD96" s="124"/>
      <c r="AE96" s="124"/>
      <c r="AF96" s="124"/>
      <c r="AG96" s="124"/>
      <c r="AH96" s="124"/>
    </row>
    <row r="97" spans="1:34" x14ac:dyDescent="0.3">
      <c r="A97" s="180" t="s">
        <v>1759</v>
      </c>
      <c r="B97" s="180" t="s">
        <v>1708</v>
      </c>
      <c r="C97" s="180">
        <v>140386</v>
      </c>
      <c r="D97" s="183">
        <v>44533</v>
      </c>
      <c r="E97" s="184">
        <v>13.385999999999999</v>
      </c>
      <c r="F97" s="184">
        <v>2.24E-2</v>
      </c>
      <c r="G97" s="184">
        <v>-1.49E-2</v>
      </c>
      <c r="H97" s="184">
        <v>-5.2299999999999999E-2</v>
      </c>
      <c r="I97" s="184">
        <v>0.1346</v>
      </c>
      <c r="J97" s="184">
        <v>0.32229999999999998</v>
      </c>
      <c r="K97" s="184">
        <v>0.97309999999999997</v>
      </c>
      <c r="L97" s="184">
        <v>2.1364000000000001</v>
      </c>
      <c r="M97" s="184">
        <v>3.5988000000000002</v>
      </c>
      <c r="N97" s="184">
        <v>4.6189999999999998</v>
      </c>
      <c r="O97" s="184">
        <v>5.4908000000000001</v>
      </c>
      <c r="P97" s="184"/>
      <c r="Q97" s="184">
        <v>6.0884</v>
      </c>
      <c r="R97" s="184">
        <v>4.8228</v>
      </c>
      <c r="S97" s="120"/>
      <c r="T97" s="123"/>
      <c r="U97" s="124"/>
      <c r="V97" s="124"/>
      <c r="W97" s="124"/>
      <c r="X97" s="124"/>
      <c r="Y97" s="124"/>
      <c r="Z97" s="124"/>
      <c r="AA97" s="124"/>
      <c r="AB97" s="124"/>
      <c r="AC97" s="124"/>
      <c r="AD97" s="124"/>
      <c r="AE97" s="124"/>
      <c r="AF97" s="124"/>
      <c r="AG97" s="124"/>
      <c r="AH97" s="124"/>
    </row>
    <row r="98" spans="1:34" x14ac:dyDescent="0.3">
      <c r="A98" s="180" t="s">
        <v>1759</v>
      </c>
      <c r="B98" s="180" t="s">
        <v>1734</v>
      </c>
      <c r="C98" s="180">
        <v>140385</v>
      </c>
      <c r="D98" s="183">
        <v>44533</v>
      </c>
      <c r="E98" s="184">
        <v>12.994999999999999</v>
      </c>
      <c r="F98" s="184">
        <v>1.54E-2</v>
      </c>
      <c r="G98" s="184">
        <v>-2.3099999999999999E-2</v>
      </c>
      <c r="H98" s="184">
        <v>-6.9199999999999998E-2</v>
      </c>
      <c r="I98" s="184">
        <v>0.10009999999999999</v>
      </c>
      <c r="J98" s="184">
        <v>0.26229999999999998</v>
      </c>
      <c r="K98" s="184">
        <v>0.79110000000000003</v>
      </c>
      <c r="L98" s="184">
        <v>1.7938000000000001</v>
      </c>
      <c r="M98" s="184">
        <v>3.0777000000000001</v>
      </c>
      <c r="N98" s="184">
        <v>3.9350999999999998</v>
      </c>
      <c r="O98" s="184">
        <v>4.8604000000000003</v>
      </c>
      <c r="P98" s="184"/>
      <c r="Q98" s="184">
        <v>5.4528999999999996</v>
      </c>
      <c r="R98" s="184">
        <v>4.1616999999999997</v>
      </c>
      <c r="S98" s="120"/>
      <c r="T98" s="123"/>
      <c r="U98" s="124"/>
      <c r="V98" s="124"/>
      <c r="W98" s="124"/>
      <c r="X98" s="124"/>
      <c r="Y98" s="124"/>
      <c r="Z98" s="124"/>
      <c r="AA98" s="124"/>
      <c r="AB98" s="124"/>
      <c r="AC98" s="124"/>
      <c r="AD98" s="124"/>
      <c r="AE98" s="124"/>
      <c r="AF98" s="124"/>
      <c r="AG98" s="124"/>
      <c r="AH98" s="124"/>
    </row>
    <row r="99" spans="1:34" x14ac:dyDescent="0.3">
      <c r="A99" s="180" t="s">
        <v>1759</v>
      </c>
      <c r="B99" s="180" t="s">
        <v>1709</v>
      </c>
      <c r="C99" s="180">
        <v>143614</v>
      </c>
      <c r="D99" s="183">
        <v>44533</v>
      </c>
      <c r="E99" s="184">
        <v>11.677300000000001</v>
      </c>
      <c r="F99" s="184">
        <v>5.1000000000000004E-3</v>
      </c>
      <c r="G99" s="184">
        <v>-5.2200000000000003E-2</v>
      </c>
      <c r="H99" s="184">
        <v>-3.5099999999999999E-2</v>
      </c>
      <c r="I99" s="184">
        <v>3.9399999999999998E-2</v>
      </c>
      <c r="J99" s="184">
        <v>0.18790000000000001</v>
      </c>
      <c r="K99" s="184">
        <v>0.56669999999999998</v>
      </c>
      <c r="L99" s="184">
        <v>1.2730999999999999</v>
      </c>
      <c r="M99" s="184">
        <v>2.3866999999999998</v>
      </c>
      <c r="N99" s="184">
        <v>3.0297999999999998</v>
      </c>
      <c r="O99" s="184">
        <v>4.3076999999999996</v>
      </c>
      <c r="P99" s="184"/>
      <c r="Q99" s="184">
        <v>4.5793999999999997</v>
      </c>
      <c r="R99" s="184">
        <v>3.3933</v>
      </c>
      <c r="S99" s="120"/>
      <c r="T99" s="123"/>
      <c r="U99" s="124"/>
      <c r="V99" s="124"/>
      <c r="W99" s="124"/>
      <c r="X99" s="124"/>
      <c r="Y99" s="124"/>
      <c r="Z99" s="124"/>
      <c r="AA99" s="124"/>
      <c r="AB99" s="124"/>
      <c r="AC99" s="124"/>
      <c r="AD99" s="124"/>
      <c r="AE99" s="124"/>
      <c r="AF99" s="124"/>
      <c r="AG99" s="124"/>
      <c r="AH99" s="124"/>
    </row>
    <row r="100" spans="1:34" x14ac:dyDescent="0.3">
      <c r="A100" s="180" t="s">
        <v>1759</v>
      </c>
      <c r="B100" s="180" t="s">
        <v>1735</v>
      </c>
      <c r="C100" s="180">
        <v>143620</v>
      </c>
      <c r="D100" s="183">
        <v>44533</v>
      </c>
      <c r="E100" s="184">
        <v>11.4129</v>
      </c>
      <c r="F100" s="184">
        <v>3.5000000000000001E-3</v>
      </c>
      <c r="G100" s="184">
        <v>-5.6000000000000001E-2</v>
      </c>
      <c r="H100" s="184">
        <v>-4.3799999999999999E-2</v>
      </c>
      <c r="I100" s="184">
        <v>2.1899999999999999E-2</v>
      </c>
      <c r="J100" s="184">
        <v>0.1527</v>
      </c>
      <c r="K100" s="184">
        <v>0.4551</v>
      </c>
      <c r="L100" s="184">
        <v>1.0428999999999999</v>
      </c>
      <c r="M100" s="184">
        <v>1.9810000000000001</v>
      </c>
      <c r="N100" s="184">
        <v>2.4230999999999998</v>
      </c>
      <c r="O100" s="184">
        <v>3.597</v>
      </c>
      <c r="P100" s="184"/>
      <c r="Q100" s="184">
        <v>3.8900999999999999</v>
      </c>
      <c r="R100" s="184">
        <v>2.6939000000000002</v>
      </c>
      <c r="S100" s="120"/>
      <c r="T100" s="123"/>
      <c r="U100" s="124"/>
      <c r="V100" s="124"/>
      <c r="W100" s="124"/>
      <c r="X100" s="124"/>
      <c r="Y100" s="124"/>
      <c r="Z100" s="124"/>
      <c r="AA100" s="124"/>
      <c r="AB100" s="124"/>
      <c r="AC100" s="124"/>
      <c r="AD100" s="124"/>
      <c r="AE100" s="124"/>
      <c r="AF100" s="124"/>
      <c r="AG100" s="124"/>
      <c r="AH100" s="124"/>
    </row>
    <row r="101" spans="1:34" x14ac:dyDescent="0.3">
      <c r="A101" s="180" t="s">
        <v>1759</v>
      </c>
      <c r="B101" s="180" t="s">
        <v>1710</v>
      </c>
      <c r="C101" s="180">
        <v>142283</v>
      </c>
      <c r="D101" s="183">
        <v>44533</v>
      </c>
      <c r="E101" s="184">
        <v>12.34</v>
      </c>
      <c r="F101" s="184">
        <v>5.6800000000000003E-2</v>
      </c>
      <c r="G101" s="184">
        <v>-4.0500000000000001E-2</v>
      </c>
      <c r="H101" s="184">
        <v>-8.0999999999999996E-3</v>
      </c>
      <c r="I101" s="184">
        <v>0.19489999999999999</v>
      </c>
      <c r="J101" s="184">
        <v>0.33339999999999997</v>
      </c>
      <c r="K101" s="184">
        <v>0.94899999999999995</v>
      </c>
      <c r="L101" s="184">
        <v>2.1101000000000001</v>
      </c>
      <c r="M101" s="184">
        <v>3.4801000000000002</v>
      </c>
      <c r="N101" s="184">
        <v>4.3110999999999997</v>
      </c>
      <c r="O101" s="184">
        <v>5.3014000000000001</v>
      </c>
      <c r="P101" s="184"/>
      <c r="Q101" s="184">
        <v>5.6018999999999997</v>
      </c>
      <c r="R101" s="184">
        <v>4.4020000000000001</v>
      </c>
      <c r="S101" s="120"/>
      <c r="T101" s="123"/>
      <c r="U101" s="124"/>
      <c r="V101" s="124"/>
      <c r="W101" s="124"/>
      <c r="X101" s="124"/>
      <c r="Y101" s="124"/>
      <c r="Z101" s="124"/>
      <c r="AA101" s="124"/>
      <c r="AB101" s="124"/>
      <c r="AC101" s="124"/>
      <c r="AD101" s="124"/>
      <c r="AE101" s="124"/>
      <c r="AF101" s="124"/>
      <c r="AG101" s="124"/>
      <c r="AH101" s="124"/>
    </row>
    <row r="102" spans="1:34" x14ac:dyDescent="0.3">
      <c r="A102" s="180" t="s">
        <v>1759</v>
      </c>
      <c r="B102" s="180" t="s">
        <v>1736</v>
      </c>
      <c r="C102" s="180">
        <v>142282</v>
      </c>
      <c r="D102" s="183">
        <v>44533</v>
      </c>
      <c r="E102" s="184">
        <v>12.057</v>
      </c>
      <c r="F102" s="184">
        <v>4.9799999999999997E-2</v>
      </c>
      <c r="G102" s="184">
        <v>-4.9700000000000001E-2</v>
      </c>
      <c r="H102" s="184">
        <v>-1.66E-2</v>
      </c>
      <c r="I102" s="184">
        <v>0.17449999999999999</v>
      </c>
      <c r="J102" s="184">
        <v>0.2828</v>
      </c>
      <c r="K102" s="184">
        <v>0.79420000000000002</v>
      </c>
      <c r="L102" s="184">
        <v>1.7984</v>
      </c>
      <c r="M102" s="184">
        <v>3.0249000000000001</v>
      </c>
      <c r="N102" s="184">
        <v>3.7071999999999998</v>
      </c>
      <c r="O102" s="184">
        <v>4.6825999999999999</v>
      </c>
      <c r="P102" s="184"/>
      <c r="Q102" s="184">
        <v>4.9687000000000001</v>
      </c>
      <c r="R102" s="184">
        <v>3.7917999999999998</v>
      </c>
      <c r="S102" s="120"/>
      <c r="T102" s="123"/>
      <c r="U102" s="124"/>
      <c r="V102" s="124"/>
      <c r="W102" s="124"/>
      <c r="X102" s="124"/>
      <c r="Y102" s="124"/>
      <c r="Z102" s="124"/>
      <c r="AA102" s="124"/>
      <c r="AB102" s="124"/>
      <c r="AC102" s="124"/>
      <c r="AD102" s="124"/>
      <c r="AE102" s="124"/>
      <c r="AF102" s="124"/>
      <c r="AG102" s="124"/>
      <c r="AH102" s="124"/>
    </row>
    <row r="103" spans="1:34" x14ac:dyDescent="0.3">
      <c r="A103" s="180" t="s">
        <v>1759</v>
      </c>
      <c r="B103" s="180" t="s">
        <v>1711</v>
      </c>
      <c r="C103" s="180">
        <v>130206</v>
      </c>
      <c r="D103" s="183">
        <v>44533</v>
      </c>
      <c r="E103" s="184">
        <v>16.2622</v>
      </c>
      <c r="F103" s="184">
        <v>1.66E-2</v>
      </c>
      <c r="G103" s="184">
        <v>-5.6500000000000002E-2</v>
      </c>
      <c r="H103" s="184">
        <v>-4.36E-2</v>
      </c>
      <c r="I103" s="184">
        <v>0.154</v>
      </c>
      <c r="J103" s="184">
        <v>0.37159999999999999</v>
      </c>
      <c r="K103" s="184">
        <v>1.0833999999999999</v>
      </c>
      <c r="L103" s="184">
        <v>2.3475000000000001</v>
      </c>
      <c r="M103" s="184">
        <v>3.7911000000000001</v>
      </c>
      <c r="N103" s="184">
        <v>4.8079000000000001</v>
      </c>
      <c r="O103" s="184">
        <v>5.6467999999999998</v>
      </c>
      <c r="P103" s="184">
        <v>6.0620000000000003</v>
      </c>
      <c r="Q103" s="184">
        <v>6.7530000000000001</v>
      </c>
      <c r="R103" s="184">
        <v>4.9489000000000001</v>
      </c>
      <c r="S103" s="120"/>
      <c r="T103" s="123"/>
      <c r="U103" s="124"/>
      <c r="V103" s="124"/>
      <c r="W103" s="124"/>
      <c r="X103" s="124"/>
      <c r="Y103" s="124"/>
      <c r="Z103" s="124"/>
      <c r="AA103" s="124"/>
      <c r="AB103" s="124"/>
      <c r="AC103" s="124"/>
      <c r="AD103" s="124"/>
      <c r="AE103" s="124"/>
      <c r="AF103" s="124"/>
      <c r="AG103" s="124"/>
      <c r="AH103" s="124"/>
    </row>
    <row r="104" spans="1:34" x14ac:dyDescent="0.3">
      <c r="A104" s="180" t="s">
        <v>1759</v>
      </c>
      <c r="B104" s="180" t="s">
        <v>1737</v>
      </c>
      <c r="C104" s="180">
        <v>130205</v>
      </c>
      <c r="D104" s="183">
        <v>44533</v>
      </c>
      <c r="E104" s="184">
        <v>15.5374</v>
      </c>
      <c r="F104" s="184">
        <v>1.4800000000000001E-2</v>
      </c>
      <c r="G104" s="184">
        <v>-6.2399999999999997E-2</v>
      </c>
      <c r="H104" s="184">
        <v>-5.7200000000000001E-2</v>
      </c>
      <c r="I104" s="184">
        <v>0.1244</v>
      </c>
      <c r="J104" s="184">
        <v>0.31309999999999999</v>
      </c>
      <c r="K104" s="184">
        <v>0.90469999999999995</v>
      </c>
      <c r="L104" s="184">
        <v>1.9749000000000001</v>
      </c>
      <c r="M104" s="184">
        <v>3.2241</v>
      </c>
      <c r="N104" s="184">
        <v>4.0551000000000004</v>
      </c>
      <c r="O104" s="184">
        <v>4.8941999999999997</v>
      </c>
      <c r="P104" s="184">
        <v>5.3348000000000004</v>
      </c>
      <c r="Q104" s="184">
        <v>6.1009000000000002</v>
      </c>
      <c r="R104" s="184">
        <v>4.1905000000000001</v>
      </c>
      <c r="S104" s="120"/>
      <c r="T104" s="123"/>
      <c r="U104" s="124"/>
      <c r="V104" s="124"/>
      <c r="W104" s="124"/>
      <c r="X104" s="124"/>
      <c r="Y104" s="124"/>
      <c r="Z104" s="124"/>
      <c r="AA104" s="124"/>
      <c r="AB104" s="124"/>
      <c r="AC104" s="124"/>
      <c r="AD104" s="124"/>
      <c r="AE104" s="124"/>
      <c r="AF104" s="124"/>
      <c r="AG104" s="124"/>
      <c r="AH104" s="124"/>
    </row>
    <row r="105" spans="1:34" x14ac:dyDescent="0.3">
      <c r="A105" s="180" t="s">
        <v>1759</v>
      </c>
      <c r="B105" s="180" t="s">
        <v>1836</v>
      </c>
      <c r="C105" s="180">
        <v>118931</v>
      </c>
      <c r="D105" s="183">
        <v>44533</v>
      </c>
      <c r="E105" s="184">
        <v>25.196000000000002</v>
      </c>
      <c r="F105" s="184">
        <v>7.9000000000000008E-3</v>
      </c>
      <c r="G105" s="184">
        <v>-1.9800000000000002E-2</v>
      </c>
      <c r="H105" s="184">
        <v>-3.5700000000000003E-2</v>
      </c>
      <c r="I105" s="184">
        <v>0.155</v>
      </c>
      <c r="J105" s="184">
        <v>0.33050000000000002</v>
      </c>
      <c r="K105" s="184">
        <v>0.86870000000000003</v>
      </c>
      <c r="L105" s="184">
        <v>2.0659000000000001</v>
      </c>
      <c r="M105" s="184">
        <v>3.5041000000000002</v>
      </c>
      <c r="N105" s="184">
        <v>4.4653999999999998</v>
      </c>
      <c r="O105" s="184">
        <v>5.0503999999999998</v>
      </c>
      <c r="P105" s="184">
        <v>5.4482999999999997</v>
      </c>
      <c r="Q105" s="184">
        <v>6.5410000000000004</v>
      </c>
      <c r="R105" s="184">
        <v>4.2812000000000001</v>
      </c>
      <c r="S105" s="120"/>
      <c r="T105" s="123"/>
      <c r="U105" s="124"/>
      <c r="V105" s="124"/>
      <c r="W105" s="124"/>
      <c r="X105" s="124"/>
      <c r="Y105" s="124"/>
      <c r="Z105" s="124"/>
      <c r="AA105" s="124"/>
      <c r="AB105" s="124"/>
      <c r="AC105" s="124"/>
      <c r="AD105" s="124"/>
      <c r="AE105" s="124"/>
      <c r="AF105" s="124"/>
      <c r="AG105" s="124"/>
      <c r="AH105" s="124"/>
    </row>
    <row r="106" spans="1:34" x14ac:dyDescent="0.3">
      <c r="A106" s="180" t="s">
        <v>1759</v>
      </c>
      <c r="B106" s="180" t="s">
        <v>1738</v>
      </c>
      <c r="C106" s="180">
        <v>106793</v>
      </c>
      <c r="D106" s="183">
        <v>44533</v>
      </c>
      <c r="E106" s="184">
        <v>24.606999999999999</v>
      </c>
      <c r="F106" s="184">
        <v>8.0999999999999996E-3</v>
      </c>
      <c r="G106" s="184">
        <v>-2.4400000000000002E-2</v>
      </c>
      <c r="H106" s="184">
        <v>-4.4699999999999997E-2</v>
      </c>
      <c r="I106" s="184">
        <v>0.1343</v>
      </c>
      <c r="J106" s="184">
        <v>0.2853</v>
      </c>
      <c r="K106" s="184">
        <v>0.73280000000000001</v>
      </c>
      <c r="L106" s="184">
        <v>1.7869999999999999</v>
      </c>
      <c r="M106" s="184">
        <v>3.0703</v>
      </c>
      <c r="N106" s="184">
        <v>3.8927999999999998</v>
      </c>
      <c r="O106" s="184">
        <v>4.4942000000000002</v>
      </c>
      <c r="P106" s="184">
        <v>4.8970000000000002</v>
      </c>
      <c r="Q106" s="184">
        <v>6.5831999999999997</v>
      </c>
      <c r="R106" s="184">
        <v>3.7115</v>
      </c>
      <c r="S106" s="120"/>
      <c r="T106" s="123"/>
      <c r="U106" s="124"/>
      <c r="V106" s="124"/>
      <c r="W106" s="124"/>
      <c r="X106" s="124"/>
      <c r="Y106" s="124"/>
      <c r="Z106" s="124"/>
      <c r="AA106" s="124"/>
      <c r="AB106" s="124"/>
      <c r="AC106" s="124"/>
      <c r="AD106" s="124"/>
      <c r="AE106" s="124"/>
      <c r="AF106" s="124"/>
      <c r="AG106" s="124"/>
      <c r="AH106" s="124"/>
    </row>
    <row r="107" spans="1:34" x14ac:dyDescent="0.3">
      <c r="A107" s="180" t="s">
        <v>1759</v>
      </c>
      <c r="B107" s="180" t="s">
        <v>1712</v>
      </c>
      <c r="C107" s="180">
        <v>129052</v>
      </c>
      <c r="D107" s="183">
        <v>44533</v>
      </c>
      <c r="E107" s="184">
        <v>15.895</v>
      </c>
      <c r="F107" s="184">
        <v>6.3E-3</v>
      </c>
      <c r="G107" s="184">
        <v>-2.52E-2</v>
      </c>
      <c r="H107" s="184">
        <v>-3.7699999999999997E-2</v>
      </c>
      <c r="I107" s="184">
        <v>0.1512</v>
      </c>
      <c r="J107" s="184">
        <v>0.32819999999999999</v>
      </c>
      <c r="K107" s="184">
        <v>0.86299999999999999</v>
      </c>
      <c r="L107" s="184">
        <v>2.0611000000000002</v>
      </c>
      <c r="M107" s="184">
        <v>3.4965000000000002</v>
      </c>
      <c r="N107" s="184">
        <v>4.4623999999999997</v>
      </c>
      <c r="O107" s="184">
        <v>5.0506000000000002</v>
      </c>
      <c r="P107" s="184">
        <v>5.4485000000000001</v>
      </c>
      <c r="Q107" s="184">
        <v>6.218</v>
      </c>
      <c r="R107" s="184">
        <v>4.2775999999999996</v>
      </c>
      <c r="S107" s="120"/>
      <c r="T107" s="123"/>
      <c r="U107" s="124"/>
      <c r="V107" s="124"/>
      <c r="W107" s="124"/>
      <c r="X107" s="124"/>
      <c r="Y107" s="124"/>
      <c r="Z107" s="124"/>
      <c r="AA107" s="124"/>
      <c r="AB107" s="124"/>
      <c r="AC107" s="124"/>
      <c r="AD107" s="124"/>
      <c r="AE107" s="124"/>
      <c r="AF107" s="124"/>
      <c r="AG107" s="124"/>
      <c r="AH107" s="124"/>
    </row>
    <row r="108" spans="1:34" x14ac:dyDescent="0.3">
      <c r="A108" s="180" t="s">
        <v>1759</v>
      </c>
      <c r="B108" s="180" t="s">
        <v>1739</v>
      </c>
      <c r="C108" s="180">
        <v>104683</v>
      </c>
      <c r="D108" s="183">
        <v>44533</v>
      </c>
      <c r="E108" s="184">
        <v>27.558199999999999</v>
      </c>
      <c r="F108" s="184">
        <v>1.0500000000000001E-2</v>
      </c>
      <c r="G108" s="184">
        <v>-2.9700000000000001E-2</v>
      </c>
      <c r="H108" s="184">
        <v>-4.6399999999999997E-2</v>
      </c>
      <c r="I108" s="184">
        <v>0.1414</v>
      </c>
      <c r="J108" s="184">
        <v>0.32400000000000001</v>
      </c>
      <c r="K108" s="184">
        <v>0.90590000000000004</v>
      </c>
      <c r="L108" s="184">
        <v>1.9623999999999999</v>
      </c>
      <c r="M108" s="184">
        <v>3.3210000000000002</v>
      </c>
      <c r="N108" s="184">
        <v>4.1007999999999996</v>
      </c>
      <c r="O108" s="184">
        <v>4.7442000000000002</v>
      </c>
      <c r="P108" s="184">
        <v>5.2069999999999999</v>
      </c>
      <c r="Q108" s="184">
        <v>7.0221999999999998</v>
      </c>
      <c r="R108" s="184">
        <v>4.1041999999999996</v>
      </c>
      <c r="S108" s="120"/>
      <c r="T108" s="123"/>
      <c r="U108" s="124"/>
      <c r="V108" s="124"/>
      <c r="W108" s="124"/>
      <c r="X108" s="124"/>
      <c r="Y108" s="124"/>
      <c r="Z108" s="124"/>
      <c r="AA108" s="124"/>
      <c r="AB108" s="124"/>
      <c r="AC108" s="124"/>
      <c r="AD108" s="124"/>
      <c r="AE108" s="124"/>
      <c r="AF108" s="124"/>
      <c r="AG108" s="124"/>
      <c r="AH108" s="124"/>
    </row>
    <row r="109" spans="1:34" x14ac:dyDescent="0.3">
      <c r="A109" s="180" t="s">
        <v>1759</v>
      </c>
      <c r="B109" s="180" t="s">
        <v>1713</v>
      </c>
      <c r="C109" s="180">
        <v>120364</v>
      </c>
      <c r="D109" s="183">
        <v>44533</v>
      </c>
      <c r="E109" s="184">
        <v>28.949200000000001</v>
      </c>
      <c r="F109" s="184">
        <v>1.17E-2</v>
      </c>
      <c r="G109" s="184">
        <v>-2.5600000000000001E-2</v>
      </c>
      <c r="H109" s="184">
        <v>-3.6600000000000001E-2</v>
      </c>
      <c r="I109" s="184">
        <v>0.16259999999999999</v>
      </c>
      <c r="J109" s="184">
        <v>0.36749999999999999</v>
      </c>
      <c r="K109" s="184">
        <v>1.0389999999999999</v>
      </c>
      <c r="L109" s="184">
        <v>2.2336999999999998</v>
      </c>
      <c r="M109" s="184">
        <v>3.7342</v>
      </c>
      <c r="N109" s="184">
        <v>4.6536999999999997</v>
      </c>
      <c r="O109" s="184">
        <v>5.3188000000000004</v>
      </c>
      <c r="P109" s="184">
        <v>5.8170999999999999</v>
      </c>
      <c r="Q109" s="184">
        <v>7.1166999999999998</v>
      </c>
      <c r="R109" s="184">
        <v>4.6542000000000003</v>
      </c>
      <c r="S109" s="120"/>
      <c r="T109" s="123"/>
      <c r="U109" s="124"/>
      <c r="V109" s="124"/>
      <c r="W109" s="124"/>
      <c r="X109" s="124"/>
      <c r="Y109" s="124"/>
      <c r="Z109" s="124"/>
      <c r="AA109" s="124"/>
      <c r="AB109" s="124"/>
      <c r="AC109" s="124"/>
      <c r="AD109" s="124"/>
      <c r="AE109" s="124"/>
      <c r="AF109" s="124"/>
      <c r="AG109" s="124"/>
      <c r="AH109" s="124"/>
    </row>
    <row r="110" spans="1:34" x14ac:dyDescent="0.3">
      <c r="A110" s="180" t="s">
        <v>1759</v>
      </c>
      <c r="B110" s="180" t="s">
        <v>1714</v>
      </c>
      <c r="C110" s="180">
        <v>118474</v>
      </c>
      <c r="D110" s="183">
        <v>44533</v>
      </c>
      <c r="E110" s="184">
        <v>27.566600000000001</v>
      </c>
      <c r="F110" s="184">
        <v>-3.3E-3</v>
      </c>
      <c r="G110" s="184">
        <v>-5.2600000000000001E-2</v>
      </c>
      <c r="H110" s="184">
        <v>-6.1600000000000002E-2</v>
      </c>
      <c r="I110" s="184">
        <v>0.15329999999999999</v>
      </c>
      <c r="J110" s="184">
        <v>0.34760000000000002</v>
      </c>
      <c r="K110" s="184">
        <v>0.95440000000000003</v>
      </c>
      <c r="L110" s="184">
        <v>2.1356000000000002</v>
      </c>
      <c r="M110" s="184">
        <v>3.5303</v>
      </c>
      <c r="N110" s="184">
        <v>4.4736000000000002</v>
      </c>
      <c r="O110" s="184">
        <v>5.3068999999999997</v>
      </c>
      <c r="P110" s="184">
        <v>5.8147000000000002</v>
      </c>
      <c r="Q110" s="184">
        <v>6.9744000000000002</v>
      </c>
      <c r="R110" s="184">
        <v>4.4550000000000001</v>
      </c>
      <c r="S110" s="120"/>
      <c r="T110" s="123"/>
      <c r="U110" s="124"/>
      <c r="V110" s="124"/>
      <c r="W110" s="124"/>
      <c r="X110" s="124"/>
      <c r="Y110" s="124"/>
      <c r="Z110" s="124"/>
      <c r="AA110" s="124"/>
      <c r="AB110" s="124"/>
      <c r="AC110" s="124"/>
      <c r="AD110" s="124"/>
      <c r="AE110" s="124"/>
      <c r="AF110" s="124"/>
      <c r="AG110" s="124"/>
      <c r="AH110" s="124"/>
    </row>
    <row r="111" spans="1:34" x14ac:dyDescent="0.3">
      <c r="A111" s="180" t="s">
        <v>1759</v>
      </c>
      <c r="B111" s="180" t="s">
        <v>1740</v>
      </c>
      <c r="C111" s="180">
        <v>108845</v>
      </c>
      <c r="D111" s="183">
        <v>44533</v>
      </c>
      <c r="E111" s="184">
        <v>26.123100000000001</v>
      </c>
      <c r="F111" s="184">
        <v>-5.0000000000000001E-3</v>
      </c>
      <c r="G111" s="184">
        <v>-5.8500000000000003E-2</v>
      </c>
      <c r="H111" s="184">
        <v>-7.4999999999999997E-2</v>
      </c>
      <c r="I111" s="184">
        <v>0.1249</v>
      </c>
      <c r="J111" s="184">
        <v>0.29060000000000002</v>
      </c>
      <c r="K111" s="184">
        <v>0.78159999999999996</v>
      </c>
      <c r="L111" s="184">
        <v>1.7861</v>
      </c>
      <c r="M111" s="184">
        <v>3.0087000000000002</v>
      </c>
      <c r="N111" s="184">
        <v>3.7751000000000001</v>
      </c>
      <c r="O111" s="184">
        <v>4.5724</v>
      </c>
      <c r="P111" s="184">
        <v>5.0979000000000001</v>
      </c>
      <c r="Q111" s="184">
        <v>6.6284000000000001</v>
      </c>
      <c r="R111" s="184">
        <v>3.7063999999999999</v>
      </c>
      <c r="S111" s="120"/>
      <c r="T111" s="123"/>
      <c r="U111" s="124"/>
      <c r="V111" s="124"/>
      <c r="W111" s="124"/>
      <c r="X111" s="124"/>
      <c r="Y111" s="124"/>
      <c r="Z111" s="124"/>
      <c r="AA111" s="124"/>
      <c r="AB111" s="124"/>
      <c r="AC111" s="124"/>
      <c r="AD111" s="124"/>
      <c r="AE111" s="124"/>
      <c r="AF111" s="124"/>
      <c r="AG111" s="124"/>
      <c r="AH111" s="124"/>
    </row>
    <row r="112" spans="1:34" x14ac:dyDescent="0.3">
      <c r="A112" s="180" t="s">
        <v>1759</v>
      </c>
      <c r="B112" s="180" t="s">
        <v>1715</v>
      </c>
      <c r="C112" s="180">
        <v>133181</v>
      </c>
      <c r="D112" s="183">
        <v>44533</v>
      </c>
      <c r="E112" s="184">
        <v>15.119899999999999</v>
      </c>
      <c r="F112" s="184">
        <v>-1.2999999999999999E-3</v>
      </c>
      <c r="G112" s="184">
        <v>-3.04E-2</v>
      </c>
      <c r="H112" s="184">
        <v>-6.54E-2</v>
      </c>
      <c r="I112" s="184">
        <v>9.6000000000000002E-2</v>
      </c>
      <c r="J112" s="184">
        <v>0.1875</v>
      </c>
      <c r="K112" s="184">
        <v>0.8054</v>
      </c>
      <c r="L112" s="184">
        <v>1.6088</v>
      </c>
      <c r="M112" s="184">
        <v>2.7307000000000001</v>
      </c>
      <c r="N112" s="184">
        <v>3.3571</v>
      </c>
      <c r="O112" s="184">
        <v>4.4901</v>
      </c>
      <c r="P112" s="184">
        <v>5.2362000000000002</v>
      </c>
      <c r="Q112" s="184">
        <v>6.1185</v>
      </c>
      <c r="R112" s="184">
        <v>3.4881000000000002</v>
      </c>
      <c r="S112" s="120"/>
      <c r="T112" s="123"/>
      <c r="U112" s="124"/>
      <c r="V112" s="124"/>
      <c r="W112" s="124"/>
      <c r="X112" s="124"/>
      <c r="Y112" s="124"/>
      <c r="Z112" s="124"/>
      <c r="AA112" s="124"/>
      <c r="AB112" s="124"/>
      <c r="AC112" s="124"/>
      <c r="AD112" s="124"/>
      <c r="AE112" s="124"/>
      <c r="AF112" s="124"/>
      <c r="AG112" s="124"/>
      <c r="AH112" s="124"/>
    </row>
    <row r="113" spans="1:34" x14ac:dyDescent="0.3">
      <c r="A113" s="180" t="s">
        <v>1759</v>
      </c>
      <c r="B113" s="180" t="s">
        <v>1741</v>
      </c>
      <c r="C113" s="180">
        <v>133184</v>
      </c>
      <c r="D113" s="183">
        <v>44533</v>
      </c>
      <c r="E113" s="184">
        <v>14.494199999999999</v>
      </c>
      <c r="F113" s="184">
        <v>-3.3999999999999998E-3</v>
      </c>
      <c r="G113" s="184">
        <v>-3.6600000000000001E-2</v>
      </c>
      <c r="H113" s="184">
        <v>-7.9299999999999995E-2</v>
      </c>
      <c r="I113" s="184">
        <v>6.7000000000000004E-2</v>
      </c>
      <c r="J113" s="184">
        <v>0.12989999999999999</v>
      </c>
      <c r="K113" s="184">
        <v>0.62970000000000004</v>
      </c>
      <c r="L113" s="184">
        <v>1.2524999999999999</v>
      </c>
      <c r="M113" s="184">
        <v>2.1899000000000002</v>
      </c>
      <c r="N113" s="184">
        <v>2.6356000000000002</v>
      </c>
      <c r="O113" s="184">
        <v>3.8424</v>
      </c>
      <c r="P113" s="184">
        <v>4.6285999999999996</v>
      </c>
      <c r="Q113" s="184">
        <v>5.4762000000000004</v>
      </c>
      <c r="R113" s="184">
        <v>2.7867000000000002</v>
      </c>
      <c r="S113" s="120"/>
      <c r="T113" s="123"/>
      <c r="U113" s="124"/>
      <c r="V113" s="124"/>
      <c r="W113" s="124"/>
      <c r="X113" s="124"/>
      <c r="Y113" s="124"/>
      <c r="Z113" s="124"/>
      <c r="AA113" s="124"/>
      <c r="AB113" s="124"/>
      <c r="AC113" s="124"/>
      <c r="AD113" s="124"/>
      <c r="AE113" s="124"/>
      <c r="AF113" s="124"/>
      <c r="AG113" s="124"/>
      <c r="AH113" s="124"/>
    </row>
    <row r="114" spans="1:34" x14ac:dyDescent="0.3">
      <c r="A114" s="180" t="s">
        <v>1759</v>
      </c>
      <c r="B114" s="180" t="s">
        <v>1742</v>
      </c>
      <c r="C114" s="180">
        <v>105603</v>
      </c>
      <c r="D114" s="183">
        <v>44533</v>
      </c>
      <c r="E114" s="184">
        <v>25.347000000000001</v>
      </c>
      <c r="F114" s="184">
        <v>4.7399999999999998E-2</v>
      </c>
      <c r="G114" s="184">
        <v>-7.1400000000000005E-2</v>
      </c>
      <c r="H114" s="184">
        <v>-5.0500000000000003E-2</v>
      </c>
      <c r="I114" s="184">
        <v>0.15529999999999999</v>
      </c>
      <c r="J114" s="184">
        <v>0.27060000000000001</v>
      </c>
      <c r="K114" s="184">
        <v>0.69120000000000004</v>
      </c>
      <c r="L114" s="184">
        <v>1.6498999999999999</v>
      </c>
      <c r="M114" s="184">
        <v>2.8492999999999999</v>
      </c>
      <c r="N114" s="184">
        <v>3.6814</v>
      </c>
      <c r="O114" s="184">
        <v>4.5773999999999999</v>
      </c>
      <c r="P114" s="184">
        <v>5.0571999999999999</v>
      </c>
      <c r="Q114" s="184">
        <v>6.5750999999999999</v>
      </c>
      <c r="R114" s="184">
        <v>3.8763999999999998</v>
      </c>
      <c r="S114" s="120"/>
      <c r="T114" s="123"/>
      <c r="U114" s="124"/>
      <c r="V114" s="124"/>
      <c r="W114" s="124"/>
      <c r="X114" s="124"/>
      <c r="Y114" s="124"/>
      <c r="Z114" s="124"/>
      <c r="AA114" s="124"/>
      <c r="AB114" s="124"/>
      <c r="AC114" s="124"/>
      <c r="AD114" s="124"/>
      <c r="AE114" s="124"/>
      <c r="AF114" s="124"/>
      <c r="AG114" s="124"/>
      <c r="AH114" s="124"/>
    </row>
    <row r="115" spans="1:34" x14ac:dyDescent="0.3">
      <c r="A115" s="180" t="s">
        <v>1759</v>
      </c>
      <c r="B115" s="180" t="s">
        <v>1716</v>
      </c>
      <c r="C115" s="180">
        <v>120401</v>
      </c>
      <c r="D115" s="183">
        <v>44533</v>
      </c>
      <c r="E115" s="184">
        <v>26.7605</v>
      </c>
      <c r="F115" s="184">
        <v>4.9399999999999999E-2</v>
      </c>
      <c r="G115" s="184">
        <v>-6.6100000000000006E-2</v>
      </c>
      <c r="H115" s="184">
        <v>-3.8800000000000001E-2</v>
      </c>
      <c r="I115" s="184">
        <v>0.18010000000000001</v>
      </c>
      <c r="J115" s="184">
        <v>0.3201</v>
      </c>
      <c r="K115" s="184">
        <v>0.84219999999999995</v>
      </c>
      <c r="L115" s="184">
        <v>1.9563999999999999</v>
      </c>
      <c r="M115" s="184">
        <v>3.3403</v>
      </c>
      <c r="N115" s="184">
        <v>4.3567</v>
      </c>
      <c r="O115" s="184">
        <v>5.2564000000000002</v>
      </c>
      <c r="P115" s="184">
        <v>5.7191999999999998</v>
      </c>
      <c r="Q115" s="184">
        <v>6.8262999999999998</v>
      </c>
      <c r="R115" s="184">
        <v>4.5753000000000004</v>
      </c>
      <c r="S115" s="120"/>
      <c r="T115" s="123"/>
      <c r="U115" s="124"/>
      <c r="V115" s="124"/>
      <c r="W115" s="124"/>
      <c r="X115" s="124"/>
      <c r="Y115" s="124"/>
      <c r="Z115" s="124"/>
      <c r="AA115" s="124"/>
      <c r="AB115" s="124"/>
      <c r="AC115" s="124"/>
      <c r="AD115" s="124"/>
      <c r="AE115" s="124"/>
      <c r="AF115" s="124"/>
      <c r="AG115" s="124"/>
      <c r="AH115" s="124"/>
    </row>
    <row r="116" spans="1:34" x14ac:dyDescent="0.3">
      <c r="A116" s="180" t="s">
        <v>1759</v>
      </c>
      <c r="B116" s="180" t="s">
        <v>1717</v>
      </c>
      <c r="C116" s="180">
        <v>147617</v>
      </c>
      <c r="D116" s="183">
        <v>44533</v>
      </c>
      <c r="E116" s="184">
        <v>10.879099999999999</v>
      </c>
      <c r="F116" s="184">
        <v>-9.1999999999999998E-3</v>
      </c>
      <c r="G116" s="184">
        <v>-4.4999999999999998E-2</v>
      </c>
      <c r="H116" s="184">
        <v>-8.0799999999999997E-2</v>
      </c>
      <c r="I116" s="184">
        <v>0.1031</v>
      </c>
      <c r="J116" s="184">
        <v>0.21829999999999999</v>
      </c>
      <c r="K116" s="184">
        <v>0.62250000000000005</v>
      </c>
      <c r="L116" s="184">
        <v>1.5419</v>
      </c>
      <c r="M116" s="184">
        <v>2.7241</v>
      </c>
      <c r="N116" s="184">
        <v>3.4203999999999999</v>
      </c>
      <c r="O116" s="184"/>
      <c r="P116" s="184"/>
      <c r="Q116" s="184">
        <v>3.8408000000000002</v>
      </c>
      <c r="R116" s="184">
        <v>3.5535000000000001</v>
      </c>
      <c r="S116" s="120"/>
      <c r="T116" s="123"/>
      <c r="U116" s="124"/>
      <c r="V116" s="124"/>
      <c r="W116" s="124"/>
      <c r="X116" s="124"/>
      <c r="Y116" s="124"/>
      <c r="Z116" s="124"/>
      <c r="AA116" s="124"/>
      <c r="AB116" s="124"/>
      <c r="AC116" s="124"/>
      <c r="AD116" s="124"/>
      <c r="AE116" s="124"/>
      <c r="AF116" s="124"/>
      <c r="AG116" s="124"/>
      <c r="AH116" s="124"/>
    </row>
    <row r="117" spans="1:34" x14ac:dyDescent="0.3">
      <c r="A117" s="180" t="s">
        <v>1759</v>
      </c>
      <c r="B117" s="180" t="s">
        <v>1743</v>
      </c>
      <c r="C117" s="180">
        <v>147618</v>
      </c>
      <c r="D117" s="183">
        <v>44533</v>
      </c>
      <c r="E117" s="184">
        <v>10.6983</v>
      </c>
      <c r="F117" s="184">
        <v>-1.21E-2</v>
      </c>
      <c r="G117" s="184">
        <v>-5.2299999999999999E-2</v>
      </c>
      <c r="H117" s="184">
        <v>-9.6199999999999994E-2</v>
      </c>
      <c r="I117" s="184">
        <v>7.1099999999999997E-2</v>
      </c>
      <c r="J117" s="184">
        <v>0.15629999999999999</v>
      </c>
      <c r="K117" s="184">
        <v>0.43369999999999997</v>
      </c>
      <c r="L117" s="184">
        <v>1.1601999999999999</v>
      </c>
      <c r="M117" s="184">
        <v>2.1454</v>
      </c>
      <c r="N117" s="184">
        <v>2.6482000000000001</v>
      </c>
      <c r="O117" s="184"/>
      <c r="P117" s="184"/>
      <c r="Q117" s="184">
        <v>3.0653000000000001</v>
      </c>
      <c r="R117" s="184">
        <v>2.7812000000000001</v>
      </c>
      <c r="S117" s="120"/>
      <c r="T117" s="123"/>
      <c r="U117" s="124"/>
      <c r="V117" s="124"/>
      <c r="W117" s="124"/>
      <c r="X117" s="124"/>
      <c r="Y117" s="124"/>
      <c r="Z117" s="124"/>
      <c r="AA117" s="124"/>
      <c r="AB117" s="124"/>
      <c r="AC117" s="124"/>
      <c r="AD117" s="124"/>
      <c r="AE117" s="124"/>
      <c r="AF117" s="124"/>
      <c r="AG117" s="124"/>
      <c r="AH117" s="124"/>
    </row>
    <row r="118" spans="1:34" x14ac:dyDescent="0.3">
      <c r="A118" s="180" t="s">
        <v>1759</v>
      </c>
      <c r="B118" s="180" t="s">
        <v>1744</v>
      </c>
      <c r="C118" s="180">
        <v>103780</v>
      </c>
      <c r="D118" s="183">
        <v>44533</v>
      </c>
      <c r="E118" s="184">
        <v>26.576799999999999</v>
      </c>
      <c r="F118" s="184">
        <v>6.4000000000000003E-3</v>
      </c>
      <c r="G118" s="184">
        <v>-2.4799999999999999E-2</v>
      </c>
      <c r="H118" s="184">
        <v>-5.79E-2</v>
      </c>
      <c r="I118" s="184">
        <v>9.2999999999999999E-2</v>
      </c>
      <c r="J118" s="184">
        <v>0.20780000000000001</v>
      </c>
      <c r="K118" s="184">
        <v>0.72809999999999997</v>
      </c>
      <c r="L118" s="184">
        <v>1.6026</v>
      </c>
      <c r="M118" s="184">
        <v>2.5066999999999999</v>
      </c>
      <c r="N118" s="184">
        <v>2.9319000000000002</v>
      </c>
      <c r="O118" s="184">
        <v>3.5945999999999998</v>
      </c>
      <c r="P118" s="184">
        <v>4.2805</v>
      </c>
      <c r="Q118" s="184">
        <v>6.5576999999999996</v>
      </c>
      <c r="R118" s="184">
        <v>2.6945000000000001</v>
      </c>
      <c r="S118" s="120"/>
      <c r="T118" s="123"/>
      <c r="U118" s="124"/>
      <c r="V118" s="124"/>
      <c r="W118" s="124"/>
      <c r="X118" s="124"/>
      <c r="Y118" s="124"/>
      <c r="Z118" s="124"/>
      <c r="AA118" s="124"/>
      <c r="AB118" s="124"/>
      <c r="AC118" s="124"/>
      <c r="AD118" s="124"/>
      <c r="AE118" s="124"/>
      <c r="AF118" s="124"/>
      <c r="AG118" s="124"/>
      <c r="AH118" s="124"/>
    </row>
    <row r="119" spans="1:34" x14ac:dyDescent="0.3">
      <c r="A119" s="180" t="s">
        <v>1759</v>
      </c>
      <c r="B119" s="180" t="s">
        <v>1718</v>
      </c>
      <c r="C119" s="180">
        <v>120482</v>
      </c>
      <c r="D119" s="183">
        <v>44533</v>
      </c>
      <c r="E119" s="184">
        <v>27.671500000000002</v>
      </c>
      <c r="F119" s="184">
        <v>7.6E-3</v>
      </c>
      <c r="G119" s="184">
        <v>-2.1299999999999999E-2</v>
      </c>
      <c r="H119" s="184">
        <v>-4.9799999999999997E-2</v>
      </c>
      <c r="I119" s="184">
        <v>0.11</v>
      </c>
      <c r="J119" s="184">
        <v>0.2409</v>
      </c>
      <c r="K119" s="184">
        <v>0.82899999999999996</v>
      </c>
      <c r="L119" s="184">
        <v>1.8068</v>
      </c>
      <c r="M119" s="184">
        <v>2.8159999999999998</v>
      </c>
      <c r="N119" s="184">
        <v>3.3448000000000002</v>
      </c>
      <c r="O119" s="184">
        <v>4.0096999999999996</v>
      </c>
      <c r="P119" s="184">
        <v>4.6980000000000004</v>
      </c>
      <c r="Q119" s="184">
        <v>6.3555000000000001</v>
      </c>
      <c r="R119" s="184">
        <v>3.1059000000000001</v>
      </c>
      <c r="S119" s="120"/>
      <c r="T119" s="123"/>
      <c r="U119" s="124"/>
      <c r="V119" s="124"/>
      <c r="W119" s="124"/>
      <c r="X119" s="124"/>
      <c r="Y119" s="124"/>
      <c r="Z119" s="124"/>
      <c r="AA119" s="124"/>
      <c r="AB119" s="124"/>
      <c r="AC119" s="124"/>
      <c r="AD119" s="124"/>
      <c r="AE119" s="124"/>
      <c r="AF119" s="124"/>
      <c r="AG119" s="124"/>
      <c r="AH119" s="124"/>
    </row>
    <row r="120" spans="1:34" x14ac:dyDescent="0.3">
      <c r="A120" s="180" t="s">
        <v>1759</v>
      </c>
      <c r="B120" s="180" t="s">
        <v>1745</v>
      </c>
      <c r="C120" s="180">
        <v>105968</v>
      </c>
      <c r="D120" s="183">
        <v>44533</v>
      </c>
      <c r="E120" s="184">
        <v>29.866700000000002</v>
      </c>
      <c r="F120" s="184">
        <v>0.01</v>
      </c>
      <c r="G120" s="184">
        <v>-4.3799999999999999E-2</v>
      </c>
      <c r="H120" s="184">
        <v>-6.1899999999999997E-2</v>
      </c>
      <c r="I120" s="184">
        <v>0.12909999999999999</v>
      </c>
      <c r="J120" s="184">
        <v>0.29210000000000003</v>
      </c>
      <c r="K120" s="184">
        <v>0.8911</v>
      </c>
      <c r="L120" s="184">
        <v>1.962</v>
      </c>
      <c r="M120" s="184">
        <v>3.2959999999999998</v>
      </c>
      <c r="N120" s="184">
        <v>4.1875</v>
      </c>
      <c r="O120" s="184">
        <v>4.8449</v>
      </c>
      <c r="P120" s="184">
        <v>5.3331999999999997</v>
      </c>
      <c r="Q120" s="184">
        <v>6.9923000000000002</v>
      </c>
      <c r="R120" s="184">
        <v>4.1657000000000002</v>
      </c>
      <c r="S120" s="120"/>
      <c r="T120" s="123"/>
      <c r="U120" s="124"/>
      <c r="V120" s="124"/>
      <c r="W120" s="124"/>
      <c r="X120" s="124"/>
      <c r="Y120" s="124"/>
      <c r="Z120" s="124"/>
      <c r="AA120" s="124"/>
      <c r="AB120" s="124"/>
      <c r="AC120" s="124"/>
      <c r="AD120" s="124"/>
      <c r="AE120" s="124"/>
      <c r="AF120" s="124"/>
      <c r="AG120" s="124"/>
      <c r="AH120" s="124"/>
    </row>
    <row r="121" spans="1:34" x14ac:dyDescent="0.3">
      <c r="A121" s="180" t="s">
        <v>1759</v>
      </c>
      <c r="B121" s="180" t="s">
        <v>1719</v>
      </c>
      <c r="C121" s="180">
        <v>119771</v>
      </c>
      <c r="D121" s="183">
        <v>44533</v>
      </c>
      <c r="E121" s="184">
        <v>31.250599999999999</v>
      </c>
      <c r="F121" s="184">
        <v>1.15E-2</v>
      </c>
      <c r="G121" s="184">
        <v>-3.9300000000000002E-2</v>
      </c>
      <c r="H121" s="184">
        <v>-5.0900000000000001E-2</v>
      </c>
      <c r="I121" s="184">
        <v>0.15290000000000001</v>
      </c>
      <c r="J121" s="184">
        <v>0.3397</v>
      </c>
      <c r="K121" s="184">
        <v>1.0362</v>
      </c>
      <c r="L121" s="184">
        <v>2.2568000000000001</v>
      </c>
      <c r="M121" s="184">
        <v>3.7464</v>
      </c>
      <c r="N121" s="184">
        <v>4.7925000000000004</v>
      </c>
      <c r="O121" s="184">
        <v>5.4119000000000002</v>
      </c>
      <c r="P121" s="184">
        <v>5.8765000000000001</v>
      </c>
      <c r="Q121" s="184">
        <v>7.1040000000000001</v>
      </c>
      <c r="R121" s="184">
        <v>4.7542999999999997</v>
      </c>
      <c r="S121" s="120"/>
      <c r="T121" s="123"/>
      <c r="U121" s="124"/>
      <c r="V121" s="124"/>
      <c r="W121" s="124"/>
      <c r="X121" s="124"/>
      <c r="Y121" s="124"/>
      <c r="Z121" s="124"/>
      <c r="AA121" s="124"/>
      <c r="AB121" s="124"/>
      <c r="AC121" s="124"/>
      <c r="AD121" s="124"/>
      <c r="AE121" s="124"/>
      <c r="AF121" s="124"/>
      <c r="AG121" s="124"/>
      <c r="AH121" s="124"/>
    </row>
    <row r="122" spans="1:34" x14ac:dyDescent="0.3">
      <c r="A122" s="180" t="s">
        <v>1759</v>
      </c>
      <c r="B122" s="180" t="s">
        <v>1720</v>
      </c>
      <c r="C122" s="180">
        <v>130450</v>
      </c>
      <c r="D122" s="183">
        <v>44533</v>
      </c>
      <c r="E122" s="184">
        <v>16.056999999999999</v>
      </c>
      <c r="F122" s="184">
        <v>2.4899999999999999E-2</v>
      </c>
      <c r="G122" s="184">
        <v>-4.36E-2</v>
      </c>
      <c r="H122" s="184">
        <v>-4.36E-2</v>
      </c>
      <c r="I122" s="184">
        <v>0.17469999999999999</v>
      </c>
      <c r="J122" s="184">
        <v>0.32490000000000002</v>
      </c>
      <c r="K122" s="184">
        <v>0.93030000000000002</v>
      </c>
      <c r="L122" s="184">
        <v>2.1048</v>
      </c>
      <c r="M122" s="184">
        <v>3.6002000000000001</v>
      </c>
      <c r="N122" s="184">
        <v>4.6195000000000004</v>
      </c>
      <c r="O122" s="184">
        <v>5.4726999999999997</v>
      </c>
      <c r="P122" s="184">
        <v>5.9081999999999999</v>
      </c>
      <c r="Q122" s="184">
        <v>6.5785</v>
      </c>
      <c r="R122" s="184">
        <v>4.8822000000000001</v>
      </c>
      <c r="S122" s="120"/>
      <c r="T122" s="123"/>
      <c r="U122" s="124"/>
      <c r="V122" s="124"/>
      <c r="W122" s="124"/>
      <c r="X122" s="124"/>
      <c r="Y122" s="124"/>
      <c r="Z122" s="124"/>
      <c r="AA122" s="124"/>
      <c r="AB122" s="124"/>
      <c r="AC122" s="124"/>
      <c r="AD122" s="124"/>
      <c r="AE122" s="124"/>
      <c r="AF122" s="124"/>
      <c r="AG122" s="124"/>
      <c r="AH122" s="124"/>
    </row>
    <row r="123" spans="1:34" x14ac:dyDescent="0.3">
      <c r="A123" s="180" t="s">
        <v>1759</v>
      </c>
      <c r="B123" s="180" t="s">
        <v>1746</v>
      </c>
      <c r="C123" s="180">
        <v>130446</v>
      </c>
      <c r="D123" s="183">
        <v>44533</v>
      </c>
      <c r="E123" s="184">
        <v>15.362</v>
      </c>
      <c r="F123" s="184">
        <v>2.5999999999999999E-2</v>
      </c>
      <c r="G123" s="184">
        <v>-4.5499999999999999E-2</v>
      </c>
      <c r="H123" s="184">
        <v>-5.1999999999999998E-2</v>
      </c>
      <c r="I123" s="184">
        <v>0.1434</v>
      </c>
      <c r="J123" s="184">
        <v>0.2742</v>
      </c>
      <c r="K123" s="184">
        <v>0.76090000000000002</v>
      </c>
      <c r="L123" s="184">
        <v>1.7687999999999999</v>
      </c>
      <c r="M123" s="184">
        <v>3.073</v>
      </c>
      <c r="N123" s="184">
        <v>3.9167000000000001</v>
      </c>
      <c r="O123" s="184">
        <v>4.8699000000000003</v>
      </c>
      <c r="P123" s="184">
        <v>5.2869999999999999</v>
      </c>
      <c r="Q123" s="184">
        <v>5.9459</v>
      </c>
      <c r="R123" s="184">
        <v>4.2587999999999999</v>
      </c>
      <c r="S123" s="120"/>
      <c r="T123" s="123"/>
      <c r="U123" s="124"/>
      <c r="V123" s="124"/>
      <c r="W123" s="124"/>
      <c r="X123" s="124"/>
      <c r="Y123" s="124"/>
      <c r="Z123" s="124"/>
      <c r="AA123" s="124"/>
      <c r="AB123" s="124"/>
      <c r="AC123" s="124"/>
      <c r="AD123" s="124"/>
      <c r="AE123" s="124"/>
      <c r="AF123" s="124"/>
      <c r="AG123" s="124"/>
      <c r="AH123" s="124"/>
    </row>
    <row r="124" spans="1:34" x14ac:dyDescent="0.3">
      <c r="A124" s="180" t="s">
        <v>1759</v>
      </c>
      <c r="B124" s="180" t="s">
        <v>1721</v>
      </c>
      <c r="C124" s="180">
        <v>145895</v>
      </c>
      <c r="D124" s="183">
        <v>44533</v>
      </c>
      <c r="E124" s="184">
        <v>11.4361</v>
      </c>
      <c r="F124" s="184">
        <v>2.4500000000000001E-2</v>
      </c>
      <c r="G124" s="184">
        <v>-7.5999999999999998E-2</v>
      </c>
      <c r="H124" s="184">
        <v>-0.10920000000000001</v>
      </c>
      <c r="I124" s="184">
        <v>0.105</v>
      </c>
      <c r="J124" s="184">
        <v>0.32190000000000002</v>
      </c>
      <c r="K124" s="184">
        <v>0.90259999999999996</v>
      </c>
      <c r="L124" s="184">
        <v>2.0651999999999999</v>
      </c>
      <c r="M124" s="184">
        <v>3.3613</v>
      </c>
      <c r="N124" s="184">
        <v>4.0979999999999999</v>
      </c>
      <c r="O124" s="184"/>
      <c r="P124" s="184"/>
      <c r="Q124" s="184">
        <v>4.8079999999999998</v>
      </c>
      <c r="R124" s="184">
        <v>4.0766</v>
      </c>
      <c r="S124" s="120"/>
      <c r="T124" s="123"/>
      <c r="U124" s="124"/>
      <c r="V124" s="124"/>
      <c r="W124" s="124"/>
      <c r="X124" s="124"/>
      <c r="Y124" s="124"/>
      <c r="Z124" s="124"/>
      <c r="AA124" s="124"/>
      <c r="AB124" s="124"/>
      <c r="AC124" s="124"/>
      <c r="AD124" s="124"/>
      <c r="AE124" s="124"/>
      <c r="AF124" s="124"/>
      <c r="AG124" s="124"/>
      <c r="AH124" s="124"/>
    </row>
    <row r="125" spans="1:34" x14ac:dyDescent="0.3">
      <c r="A125" s="180" t="s">
        <v>1759</v>
      </c>
      <c r="B125" s="180" t="s">
        <v>1747</v>
      </c>
      <c r="C125" s="180">
        <v>145890</v>
      </c>
      <c r="D125" s="183">
        <v>44533</v>
      </c>
      <c r="E125" s="184">
        <v>11.225099999999999</v>
      </c>
      <c r="F125" s="184">
        <v>2.23E-2</v>
      </c>
      <c r="G125" s="184">
        <v>-8.2799999999999999E-2</v>
      </c>
      <c r="H125" s="184">
        <v>-0.1246</v>
      </c>
      <c r="I125" s="184">
        <v>7.0400000000000004E-2</v>
      </c>
      <c r="J125" s="184">
        <v>0.25190000000000001</v>
      </c>
      <c r="K125" s="184">
        <v>0.68889999999999996</v>
      </c>
      <c r="L125" s="184">
        <v>1.6397999999999999</v>
      </c>
      <c r="M125" s="184">
        <v>2.7864</v>
      </c>
      <c r="N125" s="184">
        <v>3.3771</v>
      </c>
      <c r="O125" s="184"/>
      <c r="P125" s="184"/>
      <c r="Q125" s="184">
        <v>4.1272000000000002</v>
      </c>
      <c r="R125" s="184">
        <v>3.3997999999999999</v>
      </c>
      <c r="S125" s="120"/>
      <c r="T125" s="123"/>
      <c r="U125" s="124"/>
      <c r="V125" s="124"/>
      <c r="W125" s="124"/>
      <c r="X125" s="124"/>
      <c r="Y125" s="124"/>
      <c r="Z125" s="124"/>
      <c r="AA125" s="124"/>
      <c r="AB125" s="124"/>
      <c r="AC125" s="124"/>
      <c r="AD125" s="124"/>
      <c r="AE125" s="124"/>
      <c r="AF125" s="124"/>
      <c r="AG125" s="124"/>
      <c r="AH125" s="124"/>
    </row>
    <row r="126" spans="1:34" x14ac:dyDescent="0.3">
      <c r="A126" s="180" t="s">
        <v>1759</v>
      </c>
      <c r="B126" s="180" t="s">
        <v>1722</v>
      </c>
      <c r="C126" s="180">
        <v>148468</v>
      </c>
      <c r="D126" s="183">
        <v>44533</v>
      </c>
      <c r="E126" s="184">
        <v>10.4687</v>
      </c>
      <c r="F126" s="184">
        <v>3.8E-3</v>
      </c>
      <c r="G126" s="184">
        <v>-3.8199999999999998E-2</v>
      </c>
      <c r="H126" s="184">
        <v>-6.59E-2</v>
      </c>
      <c r="I126" s="184">
        <v>8.0299999999999996E-2</v>
      </c>
      <c r="J126" s="184">
        <v>0.23549999999999999</v>
      </c>
      <c r="K126" s="184">
        <v>0.73519999999999996</v>
      </c>
      <c r="L126" s="184">
        <v>1.8118000000000001</v>
      </c>
      <c r="M126" s="184">
        <v>2.9948000000000001</v>
      </c>
      <c r="N126" s="184">
        <v>3.8881000000000001</v>
      </c>
      <c r="O126" s="184"/>
      <c r="P126" s="184"/>
      <c r="Q126" s="184">
        <v>3.6528</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1759</v>
      </c>
      <c r="B127" s="180" t="s">
        <v>1748</v>
      </c>
      <c r="C127" s="180">
        <v>148467</v>
      </c>
      <c r="D127" s="183">
        <v>44533</v>
      </c>
      <c r="E127" s="184">
        <v>10.3561</v>
      </c>
      <c r="F127" s="184">
        <v>1E-3</v>
      </c>
      <c r="G127" s="184">
        <v>-4.4400000000000002E-2</v>
      </c>
      <c r="H127" s="184">
        <v>-8.2000000000000003E-2</v>
      </c>
      <c r="I127" s="184">
        <v>4.5400000000000003E-2</v>
      </c>
      <c r="J127" s="184">
        <v>0.1673</v>
      </c>
      <c r="K127" s="184">
        <v>0.52510000000000001</v>
      </c>
      <c r="L127" s="184">
        <v>1.3843000000000001</v>
      </c>
      <c r="M127" s="184">
        <v>2.3441000000000001</v>
      </c>
      <c r="N127" s="184">
        <v>3.016</v>
      </c>
      <c r="O127" s="184"/>
      <c r="P127" s="184"/>
      <c r="Q127" s="184">
        <v>2.7786</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1759</v>
      </c>
      <c r="B128" s="180" t="s">
        <v>1723</v>
      </c>
      <c r="C128" s="180">
        <v>148401</v>
      </c>
      <c r="D128" s="183">
        <v>44533</v>
      </c>
      <c r="E128" s="184">
        <v>10.616</v>
      </c>
      <c r="F128" s="184">
        <v>-9.4000000000000004E-3</v>
      </c>
      <c r="G128" s="184">
        <v>-6.59E-2</v>
      </c>
      <c r="H128" s="184">
        <v>-7.5300000000000006E-2</v>
      </c>
      <c r="I128" s="184">
        <v>7.5399999999999995E-2</v>
      </c>
      <c r="J128" s="184">
        <v>0.255</v>
      </c>
      <c r="K128" s="184">
        <v>0.86460000000000004</v>
      </c>
      <c r="L128" s="184">
        <v>2.0966</v>
      </c>
      <c r="M128" s="184">
        <v>3.5404</v>
      </c>
      <c r="N128" s="184">
        <v>4.4676</v>
      </c>
      <c r="O128" s="184"/>
      <c r="P128" s="184"/>
      <c r="Q128" s="184">
        <v>4.1864999999999997</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1759</v>
      </c>
      <c r="B129" s="180" t="s">
        <v>1749</v>
      </c>
      <c r="C129" s="180">
        <v>148400</v>
      </c>
      <c r="D129" s="183">
        <v>44533</v>
      </c>
      <c r="E129" s="184">
        <v>10.510999999999999</v>
      </c>
      <c r="F129" s="184">
        <v>-9.4999999999999998E-3</v>
      </c>
      <c r="G129" s="184">
        <v>-7.6100000000000001E-2</v>
      </c>
      <c r="H129" s="184">
        <v>-9.5000000000000001E-2</v>
      </c>
      <c r="I129" s="184">
        <v>3.8100000000000002E-2</v>
      </c>
      <c r="J129" s="184">
        <v>0.19059999999999999</v>
      </c>
      <c r="K129" s="184">
        <v>0.68969999999999998</v>
      </c>
      <c r="L129" s="184">
        <v>1.7522</v>
      </c>
      <c r="M129" s="184">
        <v>3.0186999999999999</v>
      </c>
      <c r="N129" s="184">
        <v>3.7610999999999999</v>
      </c>
      <c r="O129" s="184"/>
      <c r="P129" s="184"/>
      <c r="Q129" s="184">
        <v>3.4784000000000002</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1759</v>
      </c>
      <c r="B130" s="180" t="s">
        <v>2003</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1759</v>
      </c>
      <c r="B131" s="180" t="s">
        <v>2004</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1759</v>
      </c>
      <c r="B132" s="180" t="s">
        <v>1750</v>
      </c>
      <c r="C132" s="180">
        <v>113345</v>
      </c>
      <c r="D132" s="183">
        <v>44533</v>
      </c>
      <c r="E132" s="184">
        <v>21.405200000000001</v>
      </c>
      <c r="F132" s="184">
        <v>1.7299999999999999E-2</v>
      </c>
      <c r="G132" s="184">
        <v>-2.4799999999999999E-2</v>
      </c>
      <c r="H132" s="184">
        <v>-4.58E-2</v>
      </c>
      <c r="I132" s="184">
        <v>0.14080000000000001</v>
      </c>
      <c r="J132" s="184">
        <v>0.30409999999999998</v>
      </c>
      <c r="K132" s="184">
        <v>0.89510000000000001</v>
      </c>
      <c r="L132" s="184">
        <v>1.9455</v>
      </c>
      <c r="M132" s="184">
        <v>3.2482000000000002</v>
      </c>
      <c r="N132" s="184">
        <v>4.0567000000000002</v>
      </c>
      <c r="O132" s="184">
        <v>4.8276000000000003</v>
      </c>
      <c r="P132" s="184">
        <v>5.3697999999999997</v>
      </c>
      <c r="Q132" s="184">
        <v>7.0670000000000002</v>
      </c>
      <c r="R132" s="184">
        <v>4.0872000000000002</v>
      </c>
      <c r="S132" s="120"/>
      <c r="T132" s="123"/>
      <c r="U132" s="124"/>
      <c r="V132" s="124"/>
      <c r="W132" s="124"/>
      <c r="X132" s="124"/>
      <c r="Y132" s="124"/>
      <c r="Z132" s="124"/>
      <c r="AA132" s="124"/>
      <c r="AB132" s="124"/>
      <c r="AC132" s="124"/>
      <c r="AD132" s="124"/>
      <c r="AE132" s="124"/>
      <c r="AF132" s="124"/>
      <c r="AG132" s="124"/>
      <c r="AH132" s="124"/>
    </row>
    <row r="133" spans="1:34" x14ac:dyDescent="0.3">
      <c r="A133" s="180" t="s">
        <v>1759</v>
      </c>
      <c r="B133" s="180" t="s">
        <v>1724</v>
      </c>
      <c r="C133" s="180">
        <v>118585</v>
      </c>
      <c r="D133" s="183">
        <v>44533</v>
      </c>
      <c r="E133" s="184">
        <v>22.5335</v>
      </c>
      <c r="F133" s="184">
        <v>1.95E-2</v>
      </c>
      <c r="G133" s="184">
        <v>-1.95E-2</v>
      </c>
      <c r="H133" s="184">
        <v>-3.2800000000000003E-2</v>
      </c>
      <c r="I133" s="184">
        <v>0.16850000000000001</v>
      </c>
      <c r="J133" s="184">
        <v>0.3594</v>
      </c>
      <c r="K133" s="184">
        <v>1.0639000000000001</v>
      </c>
      <c r="L133" s="184">
        <v>2.2888000000000002</v>
      </c>
      <c r="M133" s="184">
        <v>3.7707000000000002</v>
      </c>
      <c r="N133" s="184">
        <v>4.7563000000000004</v>
      </c>
      <c r="O133" s="184">
        <v>5.5464000000000002</v>
      </c>
      <c r="P133" s="184">
        <v>6.0651000000000002</v>
      </c>
      <c r="Q133" s="184">
        <v>7.1779000000000002</v>
      </c>
      <c r="R133" s="184">
        <v>4.8135000000000003</v>
      </c>
      <c r="S133" s="120"/>
      <c r="T133" s="123"/>
      <c r="U133" s="124"/>
      <c r="V133" s="124"/>
      <c r="W133" s="124"/>
      <c r="X133" s="124"/>
      <c r="Y133" s="124"/>
      <c r="Z133" s="124"/>
      <c r="AA133" s="124"/>
      <c r="AB133" s="124"/>
      <c r="AC133" s="124"/>
      <c r="AD133" s="124"/>
      <c r="AE133" s="124"/>
      <c r="AF133" s="124"/>
      <c r="AG133" s="124"/>
      <c r="AH133" s="124"/>
    </row>
    <row r="134" spans="1:34" x14ac:dyDescent="0.3">
      <c r="A134" s="180" t="s">
        <v>1759</v>
      </c>
      <c r="B134" s="180" t="s">
        <v>1725</v>
      </c>
      <c r="C134" s="180">
        <v>138875</v>
      </c>
      <c r="D134" s="183">
        <v>44533</v>
      </c>
      <c r="E134" s="184">
        <v>15.6113</v>
      </c>
      <c r="F134" s="184">
        <v>2.3699999999999999E-2</v>
      </c>
      <c r="G134" s="184">
        <v>-3.5900000000000001E-2</v>
      </c>
      <c r="H134" s="184">
        <v>-4.4999999999999997E-3</v>
      </c>
      <c r="I134" s="184">
        <v>0.24210000000000001</v>
      </c>
      <c r="J134" s="184">
        <v>0.4052</v>
      </c>
      <c r="K134" s="184">
        <v>1.0277000000000001</v>
      </c>
      <c r="L134" s="184">
        <v>2.2216999999999998</v>
      </c>
      <c r="M134" s="184">
        <v>3.5691999999999999</v>
      </c>
      <c r="N134" s="184">
        <v>4.5758999999999999</v>
      </c>
      <c r="O134" s="184">
        <v>5.0941000000000001</v>
      </c>
      <c r="P134" s="184">
        <v>5.6276000000000002</v>
      </c>
      <c r="Q134" s="184">
        <v>6.3147000000000002</v>
      </c>
      <c r="R134" s="184">
        <v>4.4515000000000002</v>
      </c>
      <c r="S134" s="120"/>
      <c r="T134" s="123"/>
      <c r="U134" s="124"/>
      <c r="V134" s="124"/>
      <c r="W134" s="124"/>
      <c r="X134" s="124"/>
      <c r="Y134" s="124"/>
      <c r="Z134" s="124"/>
      <c r="AA134" s="124"/>
      <c r="AB134" s="124"/>
      <c r="AC134" s="124"/>
      <c r="AD134" s="124"/>
      <c r="AE134" s="124"/>
      <c r="AF134" s="124"/>
      <c r="AG134" s="124"/>
      <c r="AH134" s="124"/>
    </row>
    <row r="135" spans="1:34" x14ac:dyDescent="0.3">
      <c r="A135" s="180" t="s">
        <v>1759</v>
      </c>
      <c r="B135" s="180" t="s">
        <v>1751</v>
      </c>
      <c r="C135" s="180">
        <v>138876</v>
      </c>
      <c r="D135" s="183">
        <v>44533</v>
      </c>
      <c r="E135" s="184">
        <v>14.9772</v>
      </c>
      <c r="F135" s="184">
        <v>2.1999999999999999E-2</v>
      </c>
      <c r="G135" s="184">
        <v>-4.07E-2</v>
      </c>
      <c r="H135" s="184">
        <v>-1.67E-2</v>
      </c>
      <c r="I135" s="184">
        <v>0.2155</v>
      </c>
      <c r="J135" s="184">
        <v>0.35239999999999999</v>
      </c>
      <c r="K135" s="184">
        <v>0.86470000000000002</v>
      </c>
      <c r="L135" s="184">
        <v>1.8947000000000001</v>
      </c>
      <c r="M135" s="184">
        <v>3.0735000000000001</v>
      </c>
      <c r="N135" s="184">
        <v>3.9108999999999998</v>
      </c>
      <c r="O135" s="184">
        <v>4.4927999999999999</v>
      </c>
      <c r="P135" s="184">
        <v>5.0204000000000004</v>
      </c>
      <c r="Q135" s="184">
        <v>5.7103999999999999</v>
      </c>
      <c r="R135" s="184">
        <v>3.8043</v>
      </c>
      <c r="S135" s="120"/>
      <c r="T135" s="123"/>
      <c r="U135" s="124"/>
      <c r="V135" s="124"/>
      <c r="W135" s="124"/>
      <c r="X135" s="124"/>
      <c r="Y135" s="124"/>
      <c r="Z135" s="124"/>
      <c r="AA135" s="124"/>
      <c r="AB135" s="124"/>
      <c r="AC135" s="124"/>
      <c r="AD135" s="124"/>
      <c r="AE135" s="124"/>
      <c r="AF135" s="124"/>
      <c r="AG135" s="124"/>
      <c r="AH135" s="124"/>
    </row>
    <row r="136" spans="1:34" x14ac:dyDescent="0.3">
      <c r="A136" s="180" t="s">
        <v>1759</v>
      </c>
      <c r="B136" s="180" t="s">
        <v>1752</v>
      </c>
      <c r="C136" s="180">
        <v>139224</v>
      </c>
      <c r="D136" s="183">
        <v>44533</v>
      </c>
      <c r="E136" s="184">
        <v>11.785600000000001</v>
      </c>
      <c r="F136" s="184">
        <v>-1.3599999999999999E-2</v>
      </c>
      <c r="G136" s="184">
        <v>-3.8199999999999998E-2</v>
      </c>
      <c r="H136" s="184">
        <v>-9.3200000000000005E-2</v>
      </c>
      <c r="I136" s="184">
        <v>6.4500000000000002E-2</v>
      </c>
      <c r="J136" s="184">
        <v>7.4700000000000003E-2</v>
      </c>
      <c r="K136" s="184">
        <v>0.40210000000000001</v>
      </c>
      <c r="L136" s="184">
        <v>1.1456999999999999</v>
      </c>
      <c r="M136" s="184">
        <v>2.1486000000000001</v>
      </c>
      <c r="N136" s="184">
        <v>2.6513</v>
      </c>
      <c r="O136" s="184">
        <v>2.8481999999999998</v>
      </c>
      <c r="P136" s="184">
        <v>2.5461999999999998</v>
      </c>
      <c r="Q136" s="184">
        <v>2.9655</v>
      </c>
      <c r="R136" s="184">
        <v>2.3940999999999999</v>
      </c>
      <c r="S136" s="120"/>
      <c r="T136" s="123"/>
      <c r="U136" s="124"/>
      <c r="V136" s="124"/>
      <c r="W136" s="124"/>
      <c r="X136" s="124"/>
      <c r="Y136" s="124"/>
      <c r="Z136" s="124"/>
      <c r="AA136" s="124"/>
      <c r="AB136" s="124"/>
      <c r="AC136" s="124"/>
      <c r="AD136" s="124"/>
      <c r="AE136" s="124"/>
      <c r="AF136" s="124"/>
      <c r="AG136" s="124"/>
      <c r="AH136" s="124"/>
    </row>
    <row r="137" spans="1:34" x14ac:dyDescent="0.3">
      <c r="A137" s="180" t="s">
        <v>1759</v>
      </c>
      <c r="B137" s="180" t="s">
        <v>1726</v>
      </c>
      <c r="C137" s="180">
        <v>139221</v>
      </c>
      <c r="D137" s="183">
        <v>44533</v>
      </c>
      <c r="E137" s="184">
        <v>12.1488</v>
      </c>
      <c r="F137" s="184">
        <v>-1.15E-2</v>
      </c>
      <c r="G137" s="184">
        <v>-3.4599999999999999E-2</v>
      </c>
      <c r="H137" s="184">
        <v>-8.4699999999999998E-2</v>
      </c>
      <c r="I137" s="184">
        <v>8.2400000000000001E-2</v>
      </c>
      <c r="J137" s="184">
        <v>0.1104</v>
      </c>
      <c r="K137" s="184">
        <v>0.50960000000000005</v>
      </c>
      <c r="L137" s="184">
        <v>1.3642000000000001</v>
      </c>
      <c r="M137" s="184">
        <v>2.4809000000000001</v>
      </c>
      <c r="N137" s="184">
        <v>3.0905</v>
      </c>
      <c r="O137" s="184">
        <v>3.2938000000000001</v>
      </c>
      <c r="P137" s="184">
        <v>3.0813999999999999</v>
      </c>
      <c r="Q137" s="184">
        <v>3.5228999999999999</v>
      </c>
      <c r="R137" s="184">
        <v>2.8408000000000002</v>
      </c>
      <c r="S137" s="120"/>
      <c r="T137" s="123"/>
      <c r="U137" s="124"/>
      <c r="V137" s="124"/>
      <c r="W137" s="124"/>
      <c r="X137" s="124"/>
      <c r="Y137" s="124"/>
      <c r="Z137" s="124"/>
      <c r="AA137" s="124"/>
      <c r="AB137" s="124"/>
      <c r="AC137" s="124"/>
      <c r="AD137" s="124"/>
      <c r="AE137" s="124"/>
      <c r="AF137" s="124"/>
      <c r="AG137" s="124"/>
      <c r="AH137" s="124"/>
    </row>
    <row r="138" spans="1:34" x14ac:dyDescent="0.3">
      <c r="A138" s="180" t="s">
        <v>1759</v>
      </c>
      <c r="B138" s="180" t="s">
        <v>1727</v>
      </c>
      <c r="C138" s="180">
        <v>119574</v>
      </c>
      <c r="D138" s="183">
        <v>44533</v>
      </c>
      <c r="E138" s="184">
        <v>28.174600000000002</v>
      </c>
      <c r="F138" s="184">
        <v>3.2000000000000002E-3</v>
      </c>
      <c r="G138" s="184">
        <v>-2.1999999999999999E-2</v>
      </c>
      <c r="H138" s="184">
        <v>-6.3799999999999996E-2</v>
      </c>
      <c r="I138" s="184">
        <v>0.1077</v>
      </c>
      <c r="J138" s="184">
        <v>0.28899999999999998</v>
      </c>
      <c r="K138" s="184">
        <v>1.2459</v>
      </c>
      <c r="L138" s="184">
        <v>2.4009999999999998</v>
      </c>
      <c r="M138" s="184">
        <v>3.7911000000000001</v>
      </c>
      <c r="N138" s="184">
        <v>4.6749000000000001</v>
      </c>
      <c r="O138" s="184">
        <v>5.0218999999999996</v>
      </c>
      <c r="P138" s="184">
        <v>5.5780000000000003</v>
      </c>
      <c r="Q138" s="184">
        <v>6.7862999999999998</v>
      </c>
      <c r="R138" s="184">
        <v>4.1948999999999996</v>
      </c>
      <c r="S138" s="120"/>
      <c r="T138" s="123"/>
      <c r="U138" s="124"/>
      <c r="V138" s="124"/>
      <c r="W138" s="124"/>
      <c r="X138" s="124"/>
      <c r="Y138" s="124"/>
      <c r="Z138" s="124"/>
      <c r="AA138" s="124"/>
      <c r="AB138" s="124"/>
      <c r="AC138" s="124"/>
      <c r="AD138" s="124"/>
      <c r="AE138" s="124"/>
      <c r="AF138" s="124"/>
      <c r="AG138" s="124"/>
      <c r="AH138" s="124"/>
    </row>
    <row r="139" spans="1:34" x14ac:dyDescent="0.3">
      <c r="A139" s="180" t="s">
        <v>1759</v>
      </c>
      <c r="B139" s="180" t="s">
        <v>1753</v>
      </c>
      <c r="C139" s="180">
        <v>104457</v>
      </c>
      <c r="D139" s="183">
        <v>44533</v>
      </c>
      <c r="E139" s="184">
        <v>26.979099999999999</v>
      </c>
      <c r="F139" s="184">
        <v>1.9E-3</v>
      </c>
      <c r="G139" s="184">
        <v>-2.5600000000000001E-2</v>
      </c>
      <c r="H139" s="184">
        <v>-7.2599999999999998E-2</v>
      </c>
      <c r="I139" s="184">
        <v>8.8999999999999996E-2</v>
      </c>
      <c r="J139" s="184">
        <v>0.25159999999999999</v>
      </c>
      <c r="K139" s="184">
        <v>1.1316999999999999</v>
      </c>
      <c r="L139" s="184">
        <v>2.1692</v>
      </c>
      <c r="M139" s="184">
        <v>3.4386999999999999</v>
      </c>
      <c r="N139" s="184">
        <v>4.2038000000000002</v>
      </c>
      <c r="O139" s="184">
        <v>4.5437000000000003</v>
      </c>
      <c r="P139" s="184">
        <v>5.0602999999999998</v>
      </c>
      <c r="Q139" s="184">
        <v>6.7967000000000004</v>
      </c>
      <c r="R139" s="184">
        <v>3.7275</v>
      </c>
      <c r="S139" s="120"/>
      <c r="T139" s="123"/>
      <c r="U139" s="124"/>
      <c r="V139" s="124"/>
      <c r="W139" s="124"/>
      <c r="X139" s="124"/>
      <c r="Y139" s="124"/>
      <c r="Z139" s="124"/>
      <c r="AA139" s="124"/>
      <c r="AB139" s="124"/>
      <c r="AC139" s="124"/>
      <c r="AD139" s="124"/>
      <c r="AE139" s="124"/>
      <c r="AF139" s="124"/>
      <c r="AG139" s="124"/>
      <c r="AH139" s="124"/>
    </row>
    <row r="140" spans="1:34" x14ac:dyDescent="0.3">
      <c r="A140" s="180" t="s">
        <v>1759</v>
      </c>
      <c r="B140" s="180" t="s">
        <v>1728</v>
      </c>
      <c r="C140" s="180">
        <v>147927</v>
      </c>
      <c r="D140" s="183">
        <v>44533</v>
      </c>
      <c r="E140" s="184">
        <v>10.7941</v>
      </c>
      <c r="F140" s="184">
        <v>2.1299999999999999E-2</v>
      </c>
      <c r="G140" s="184">
        <v>-3.0599999999999999E-2</v>
      </c>
      <c r="H140" s="184">
        <v>-3.4299999999999997E-2</v>
      </c>
      <c r="I140" s="184">
        <v>0.1206</v>
      </c>
      <c r="J140" s="184">
        <v>0.1996</v>
      </c>
      <c r="K140" s="184">
        <v>0.6452</v>
      </c>
      <c r="L140" s="184">
        <v>1.7476</v>
      </c>
      <c r="M140" s="184">
        <v>3.4125999999999999</v>
      </c>
      <c r="N140" s="184">
        <v>4.3099999999999996</v>
      </c>
      <c r="O140" s="184"/>
      <c r="P140" s="184"/>
      <c r="Q140" s="184">
        <v>4.2637</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1759</v>
      </c>
      <c r="B141" s="180" t="s">
        <v>1754</v>
      </c>
      <c r="C141" s="180">
        <v>147922</v>
      </c>
      <c r="D141" s="183">
        <v>44533</v>
      </c>
      <c r="E141" s="184">
        <v>10.6547</v>
      </c>
      <c r="F141" s="184">
        <v>1.9699999999999999E-2</v>
      </c>
      <c r="G141" s="184">
        <v>-3.6600000000000001E-2</v>
      </c>
      <c r="H141" s="184">
        <v>-4.8800000000000003E-2</v>
      </c>
      <c r="I141" s="184">
        <v>8.8300000000000003E-2</v>
      </c>
      <c r="J141" s="184">
        <v>0.1353</v>
      </c>
      <c r="K141" s="184">
        <v>0.44879999999999998</v>
      </c>
      <c r="L141" s="184">
        <v>1.3593999999999999</v>
      </c>
      <c r="M141" s="184">
        <v>2.8307000000000002</v>
      </c>
      <c r="N141" s="184">
        <v>3.5402</v>
      </c>
      <c r="O141" s="184"/>
      <c r="P141" s="184"/>
      <c r="Q141" s="184">
        <v>3.5257999999999998</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1759</v>
      </c>
      <c r="B142" s="180" t="s">
        <v>1729</v>
      </c>
      <c r="C142" s="180">
        <v>145724</v>
      </c>
      <c r="D142" s="183">
        <v>44533</v>
      </c>
      <c r="E142" s="184">
        <v>11.838800000000001</v>
      </c>
      <c r="F142" s="184">
        <v>1.35E-2</v>
      </c>
      <c r="G142" s="184">
        <v>-2.87E-2</v>
      </c>
      <c r="H142" s="184">
        <v>-5.57E-2</v>
      </c>
      <c r="I142" s="184">
        <v>0.14130000000000001</v>
      </c>
      <c r="J142" s="184">
        <v>0.33310000000000001</v>
      </c>
      <c r="K142" s="184">
        <v>0.93959999999999999</v>
      </c>
      <c r="L142" s="184">
        <v>2.1934</v>
      </c>
      <c r="M142" s="184">
        <v>3.7980999999999998</v>
      </c>
      <c r="N142" s="184">
        <v>4.7996999999999996</v>
      </c>
      <c r="O142" s="184"/>
      <c r="P142" s="184"/>
      <c r="Q142" s="184">
        <v>5.8650000000000002</v>
      </c>
      <c r="R142" s="184">
        <v>5.1988000000000003</v>
      </c>
      <c r="S142" s="120"/>
      <c r="T142" s="123"/>
      <c r="U142" s="124"/>
      <c r="V142" s="124"/>
      <c r="W142" s="124"/>
      <c r="X142" s="124"/>
      <c r="Y142" s="124"/>
      <c r="Z142" s="124"/>
      <c r="AA142" s="124"/>
      <c r="AB142" s="124"/>
      <c r="AC142" s="124"/>
      <c r="AD142" s="124"/>
      <c r="AE142" s="124"/>
      <c r="AF142" s="124"/>
      <c r="AG142" s="124"/>
      <c r="AH142" s="124"/>
    </row>
    <row r="143" spans="1:34" x14ac:dyDescent="0.3">
      <c r="A143" s="180" t="s">
        <v>1759</v>
      </c>
      <c r="B143" s="180" t="s">
        <v>1755</v>
      </c>
      <c r="C143" s="180">
        <v>145723</v>
      </c>
      <c r="D143" s="183">
        <v>44533</v>
      </c>
      <c r="E143" s="184">
        <v>11.5762</v>
      </c>
      <c r="F143" s="184">
        <v>1.21E-2</v>
      </c>
      <c r="G143" s="184">
        <v>-3.4500000000000003E-2</v>
      </c>
      <c r="H143" s="184">
        <v>-6.9900000000000004E-2</v>
      </c>
      <c r="I143" s="184">
        <v>0.10979999999999999</v>
      </c>
      <c r="J143" s="184">
        <v>0.27110000000000001</v>
      </c>
      <c r="K143" s="184">
        <v>0.74319999999999997</v>
      </c>
      <c r="L143" s="184">
        <v>1.7947</v>
      </c>
      <c r="M143" s="184">
        <v>3.1911999999999998</v>
      </c>
      <c r="N143" s="184">
        <v>3.9940000000000002</v>
      </c>
      <c r="O143" s="184"/>
      <c r="P143" s="184"/>
      <c r="Q143" s="184">
        <v>5.0662000000000003</v>
      </c>
      <c r="R143" s="184">
        <v>4.3909000000000002</v>
      </c>
      <c r="S143" s="120"/>
      <c r="T143" s="123"/>
      <c r="U143" s="124"/>
      <c r="V143" s="124"/>
      <c r="W143" s="124"/>
      <c r="X143" s="124"/>
      <c r="Y143" s="124"/>
      <c r="Z143" s="124"/>
      <c r="AA143" s="124"/>
      <c r="AB143" s="124"/>
      <c r="AC143" s="124"/>
      <c r="AD143" s="124"/>
      <c r="AE143" s="124"/>
      <c r="AF143" s="124"/>
      <c r="AG143" s="124"/>
      <c r="AH143" s="124"/>
    </row>
    <row r="144" spans="1:34" x14ac:dyDescent="0.3">
      <c r="A144" s="180" t="s">
        <v>1759</v>
      </c>
      <c r="B144" s="180" t="s">
        <v>1730</v>
      </c>
      <c r="C144" s="180">
        <v>146297</v>
      </c>
      <c r="D144" s="183">
        <v>44533</v>
      </c>
      <c r="E144" s="184">
        <v>11.525600000000001</v>
      </c>
      <c r="F144" s="184">
        <v>-6.8999999999999999E-3</v>
      </c>
      <c r="G144" s="184">
        <v>-8.7599999999999997E-2</v>
      </c>
      <c r="H144" s="184">
        <v>-7.9799999999999996E-2</v>
      </c>
      <c r="I144" s="184">
        <v>0.1956</v>
      </c>
      <c r="J144" s="184">
        <v>0.35959999999999998</v>
      </c>
      <c r="K144" s="184">
        <v>0.9839</v>
      </c>
      <c r="L144" s="184">
        <v>2.1709999999999998</v>
      </c>
      <c r="M144" s="184">
        <v>3.6214</v>
      </c>
      <c r="N144" s="184">
        <v>4.3135000000000003</v>
      </c>
      <c r="O144" s="184"/>
      <c r="P144" s="184"/>
      <c r="Q144" s="184">
        <v>5.2279</v>
      </c>
      <c r="R144" s="184">
        <v>4.5774999999999997</v>
      </c>
      <c r="S144" s="120"/>
      <c r="T144" s="123"/>
      <c r="U144" s="124"/>
      <c r="V144" s="124"/>
      <c r="W144" s="124"/>
      <c r="X144" s="124"/>
      <c r="Y144" s="124"/>
      <c r="Z144" s="124"/>
      <c r="AA144" s="124"/>
      <c r="AB144" s="124"/>
      <c r="AC144" s="124"/>
      <c r="AD144" s="124"/>
      <c r="AE144" s="124"/>
      <c r="AF144" s="124"/>
      <c r="AG144" s="124"/>
      <c r="AH144" s="124"/>
    </row>
    <row r="145" spans="1:34" x14ac:dyDescent="0.3">
      <c r="A145" s="180" t="s">
        <v>1759</v>
      </c>
      <c r="B145" s="180" t="s">
        <v>1756</v>
      </c>
      <c r="C145" s="180">
        <v>146294</v>
      </c>
      <c r="D145" s="183">
        <v>44533</v>
      </c>
      <c r="E145" s="184">
        <v>11.3735</v>
      </c>
      <c r="F145" s="184">
        <v>-8.8000000000000005E-3</v>
      </c>
      <c r="G145" s="184">
        <v>-9.1399999999999995E-2</v>
      </c>
      <c r="H145" s="184">
        <v>-8.9599999999999999E-2</v>
      </c>
      <c r="I145" s="184">
        <v>0.17349999999999999</v>
      </c>
      <c r="J145" s="184">
        <v>0.31490000000000001</v>
      </c>
      <c r="K145" s="184">
        <v>0.85389999999999999</v>
      </c>
      <c r="L145" s="184">
        <v>1.9716</v>
      </c>
      <c r="M145" s="184">
        <v>3.3306</v>
      </c>
      <c r="N145" s="184">
        <v>3.8997999999999999</v>
      </c>
      <c r="O145" s="184"/>
      <c r="P145" s="184"/>
      <c r="Q145" s="184">
        <v>4.7274000000000003</v>
      </c>
      <c r="R145" s="184">
        <v>4.1104000000000003</v>
      </c>
      <c r="S145" s="120"/>
      <c r="T145" s="123"/>
      <c r="U145" s="124"/>
      <c r="V145" s="124"/>
      <c r="W145" s="124"/>
      <c r="X145" s="124"/>
      <c r="Y145" s="124"/>
      <c r="Z145" s="124"/>
      <c r="AA145" s="124"/>
      <c r="AB145" s="124"/>
      <c r="AC145" s="124"/>
      <c r="AD145" s="124"/>
      <c r="AE145" s="124"/>
      <c r="AF145" s="124"/>
      <c r="AG145" s="124"/>
      <c r="AH145" s="124"/>
    </row>
    <row r="146" spans="1:34" x14ac:dyDescent="0.3">
      <c r="A146" s="180" t="s">
        <v>1759</v>
      </c>
      <c r="B146" s="180" t="s">
        <v>1731</v>
      </c>
      <c r="C146" s="180">
        <v>120795</v>
      </c>
      <c r="D146" s="183">
        <v>44533</v>
      </c>
      <c r="E146" s="184">
        <v>29.373799999999999</v>
      </c>
      <c r="F146" s="184">
        <v>2.93E-2</v>
      </c>
      <c r="G146" s="184">
        <v>-3.6400000000000002E-2</v>
      </c>
      <c r="H146" s="184">
        <v>-2.6499999999999999E-2</v>
      </c>
      <c r="I146" s="184">
        <v>0.17319999999999999</v>
      </c>
      <c r="J146" s="184">
        <v>0.34949999999999998</v>
      </c>
      <c r="K146" s="184">
        <v>0.99119999999999997</v>
      </c>
      <c r="L146" s="184">
        <v>2.2480000000000002</v>
      </c>
      <c r="M146" s="184">
        <v>3.7559</v>
      </c>
      <c r="N146" s="184">
        <v>4.7179000000000002</v>
      </c>
      <c r="O146" s="184">
        <v>5.4249999999999998</v>
      </c>
      <c r="P146" s="184">
        <v>5.8430999999999997</v>
      </c>
      <c r="Q146" s="184">
        <v>6.7667999999999999</v>
      </c>
      <c r="R146" s="184">
        <v>4.7225000000000001</v>
      </c>
      <c r="S146" s="120"/>
      <c r="T146" s="123"/>
      <c r="U146" s="124"/>
      <c r="V146" s="124"/>
      <c r="W146" s="124"/>
      <c r="X146" s="124"/>
      <c r="Y146" s="124"/>
      <c r="Z146" s="124"/>
      <c r="AA146" s="124"/>
      <c r="AB146" s="124"/>
      <c r="AC146" s="124"/>
      <c r="AD146" s="124"/>
      <c r="AE146" s="124"/>
      <c r="AF146" s="124"/>
      <c r="AG146" s="124"/>
      <c r="AH146" s="124"/>
    </row>
    <row r="147" spans="1:34" x14ac:dyDescent="0.3">
      <c r="A147" s="180" t="s">
        <v>1759</v>
      </c>
      <c r="B147" s="180" t="s">
        <v>1757</v>
      </c>
      <c r="C147" s="180">
        <v>104075</v>
      </c>
      <c r="D147" s="183">
        <v>44533</v>
      </c>
      <c r="E147" s="184">
        <v>28.142399999999999</v>
      </c>
      <c r="F147" s="184">
        <v>2.7699999999999999E-2</v>
      </c>
      <c r="G147" s="184">
        <v>-4.1200000000000001E-2</v>
      </c>
      <c r="H147" s="184">
        <v>-3.7699999999999997E-2</v>
      </c>
      <c r="I147" s="184">
        <v>0.14910000000000001</v>
      </c>
      <c r="J147" s="184">
        <v>0.30080000000000001</v>
      </c>
      <c r="K147" s="184">
        <v>0.84389999999999998</v>
      </c>
      <c r="L147" s="184">
        <v>1.9441999999999999</v>
      </c>
      <c r="M147" s="184">
        <v>3.2991000000000001</v>
      </c>
      <c r="N147" s="184">
        <v>4.1135000000000002</v>
      </c>
      <c r="O147" s="184">
        <v>4.8625999999999996</v>
      </c>
      <c r="P147" s="184">
        <v>5.2953999999999999</v>
      </c>
      <c r="Q147" s="184">
        <v>6.9305000000000003</v>
      </c>
      <c r="R147" s="184">
        <v>4.1359000000000004</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1.0556603773584904E-2</v>
      </c>
      <c r="G148" s="186">
        <v>-4.2160377358490576E-2</v>
      </c>
      <c r="H148" s="186">
        <v>-5.6190566037735867E-2</v>
      </c>
      <c r="I148" s="186">
        <v>0.12882830188679242</v>
      </c>
      <c r="J148" s="186">
        <v>0.27723018867924537</v>
      </c>
      <c r="K148" s="186">
        <v>0.82550943396226395</v>
      </c>
      <c r="L148" s="186">
        <v>1.8715924528301884</v>
      </c>
      <c r="M148" s="186">
        <v>3.1720471698113211</v>
      </c>
      <c r="N148" s="186">
        <v>3.9697622641509445</v>
      </c>
      <c r="O148" s="186">
        <v>4.7647358974358962</v>
      </c>
      <c r="P148" s="186">
        <v>5.2356515151515151</v>
      </c>
      <c r="Q148" s="186">
        <v>5.6490056603773571</v>
      </c>
      <c r="R148" s="186">
        <v>4.0161872340425528</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1.0500000000000001E-2</v>
      </c>
      <c r="G149" s="186">
        <v>-3.8199999999999998E-2</v>
      </c>
      <c r="H149" s="186">
        <v>-5.1999999999999998E-2</v>
      </c>
      <c r="I149" s="186">
        <v>0.1343</v>
      </c>
      <c r="J149" s="186">
        <v>0.29060000000000002</v>
      </c>
      <c r="K149" s="186">
        <v>0.85389999999999999</v>
      </c>
      <c r="L149" s="186">
        <v>1.9455</v>
      </c>
      <c r="M149" s="186">
        <v>3.2587000000000002</v>
      </c>
      <c r="N149" s="186">
        <v>4.0567000000000002</v>
      </c>
      <c r="O149" s="186">
        <v>4.8604000000000003</v>
      </c>
      <c r="P149" s="186">
        <v>5.3331999999999997</v>
      </c>
      <c r="Q149" s="186">
        <v>6.1009000000000002</v>
      </c>
      <c r="R149" s="186">
        <v>4.1359000000000004</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44533</v>
      </c>
      <c r="E152" s="184">
        <v>72.62</v>
      </c>
      <c r="F152" s="184">
        <v>-0.30199999999999999</v>
      </c>
      <c r="G152" s="184">
        <v>0.52600000000000002</v>
      </c>
      <c r="H152" s="184">
        <v>0.33160000000000001</v>
      </c>
      <c r="I152" s="184">
        <v>-1.3583000000000001</v>
      </c>
      <c r="J152" s="184">
        <v>-1.7985</v>
      </c>
      <c r="K152" s="184">
        <v>-0.1787</v>
      </c>
      <c r="L152" s="184">
        <v>5.2615999999999996</v>
      </c>
      <c r="M152" s="184">
        <v>9.4334000000000007</v>
      </c>
      <c r="N152" s="184">
        <v>16.285</v>
      </c>
      <c r="O152" s="184">
        <v>12.3073</v>
      </c>
      <c r="P152" s="184">
        <v>10.583500000000001</v>
      </c>
      <c r="Q152" s="184">
        <v>9.6031999999999993</v>
      </c>
      <c r="R152" s="184">
        <v>14.7187</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44533</v>
      </c>
      <c r="E153" s="184">
        <v>78.989999999999995</v>
      </c>
      <c r="F153" s="184">
        <v>-0.3029</v>
      </c>
      <c r="G153" s="184">
        <v>0.5474</v>
      </c>
      <c r="H153" s="184">
        <v>0.35570000000000002</v>
      </c>
      <c r="I153" s="184">
        <v>-1.2995000000000001</v>
      </c>
      <c r="J153" s="184">
        <v>-1.6926000000000001</v>
      </c>
      <c r="K153" s="184">
        <v>0.13950000000000001</v>
      </c>
      <c r="L153" s="184">
        <v>5.9131</v>
      </c>
      <c r="M153" s="184">
        <v>10.4755</v>
      </c>
      <c r="N153" s="184">
        <v>17.719799999999999</v>
      </c>
      <c r="O153" s="184">
        <v>13.566599999999999</v>
      </c>
      <c r="P153" s="184">
        <v>11.862299999999999</v>
      </c>
      <c r="Q153" s="184">
        <v>12.607699999999999</v>
      </c>
      <c r="R153" s="184">
        <v>16.047999999999998</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44533</v>
      </c>
      <c r="E154" s="184">
        <v>275.13600000000002</v>
      </c>
      <c r="F154" s="184">
        <v>-0.26279999999999998</v>
      </c>
      <c r="G154" s="184">
        <v>1.1499999999999999</v>
      </c>
      <c r="H154" s="184">
        <v>0.32379999999999998</v>
      </c>
      <c r="I154" s="184">
        <v>-2.2027000000000001</v>
      </c>
      <c r="J154" s="184">
        <v>-3.2240000000000002</v>
      </c>
      <c r="K154" s="184">
        <v>2.8588</v>
      </c>
      <c r="L154" s="184">
        <v>7.3425000000000002</v>
      </c>
      <c r="M154" s="184">
        <v>10.879799999999999</v>
      </c>
      <c r="N154" s="184">
        <v>33.093400000000003</v>
      </c>
      <c r="O154" s="184">
        <v>14.0504</v>
      </c>
      <c r="P154" s="184">
        <v>14.4</v>
      </c>
      <c r="Q154" s="184">
        <v>16.888500000000001</v>
      </c>
      <c r="R154" s="184">
        <v>17.506399999999999</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1837</v>
      </c>
      <c r="C155" s="180"/>
      <c r="D155" s="183">
        <v>44533</v>
      </c>
      <c r="E155" s="184">
        <v>275.13600000000002</v>
      </c>
      <c r="F155" s="184">
        <v>-0.26279999999999998</v>
      </c>
      <c r="G155" s="184">
        <v>1.1499999999999999</v>
      </c>
      <c r="H155" s="184">
        <v>0.32379999999999998</v>
      </c>
      <c r="I155" s="184">
        <v>-2.2027000000000001</v>
      </c>
      <c r="J155" s="184">
        <v>-3.2240000000000002</v>
      </c>
      <c r="K155" s="184">
        <v>2.8588</v>
      </c>
      <c r="L155" s="184">
        <v>7.3425000000000002</v>
      </c>
      <c r="M155" s="184">
        <v>10.879799999999999</v>
      </c>
      <c r="N155" s="184">
        <v>33.093400000000003</v>
      </c>
      <c r="O155" s="184">
        <v>14.0504</v>
      </c>
      <c r="P155" s="184">
        <v>12.1892</v>
      </c>
      <c r="Q155" s="184">
        <v>18.0549</v>
      </c>
      <c r="R155" s="184">
        <v>17.506399999999999</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1838</v>
      </c>
      <c r="C156" s="180">
        <v>118968</v>
      </c>
      <c r="D156" s="183">
        <v>44533</v>
      </c>
      <c r="E156" s="184">
        <v>290.65800000000002</v>
      </c>
      <c r="F156" s="184">
        <v>-0.26079999999999998</v>
      </c>
      <c r="G156" s="184">
        <v>1.1551</v>
      </c>
      <c r="H156" s="184">
        <v>0.33589999999999998</v>
      </c>
      <c r="I156" s="184">
        <v>-2.1787999999999998</v>
      </c>
      <c r="J156" s="184">
        <v>-3.1762999999999999</v>
      </c>
      <c r="K156" s="184">
        <v>3.0121000000000002</v>
      </c>
      <c r="L156" s="184">
        <v>7.6638999999999999</v>
      </c>
      <c r="M156" s="184">
        <v>11.3764</v>
      </c>
      <c r="N156" s="184">
        <v>33.881500000000003</v>
      </c>
      <c r="O156" s="184">
        <v>14.761100000000001</v>
      </c>
      <c r="P156" s="184">
        <v>15.1975</v>
      </c>
      <c r="Q156" s="184">
        <v>13.497199999999999</v>
      </c>
      <c r="R156" s="184">
        <v>18.1997</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44533</v>
      </c>
      <c r="E157" s="184">
        <v>290.65800000000002</v>
      </c>
      <c r="F157" s="184">
        <v>-0.26079999999999998</v>
      </c>
      <c r="G157" s="184">
        <v>1.1551</v>
      </c>
      <c r="H157" s="184">
        <v>0.33589999999999998</v>
      </c>
      <c r="I157" s="184">
        <v>-2.1787999999999998</v>
      </c>
      <c r="J157" s="184">
        <v>-3.1762999999999999</v>
      </c>
      <c r="K157" s="184">
        <v>3.0121000000000002</v>
      </c>
      <c r="L157" s="184">
        <v>7.6638999999999999</v>
      </c>
      <c r="M157" s="184">
        <v>11.3764</v>
      </c>
      <c r="N157" s="184">
        <v>33.881500000000003</v>
      </c>
      <c r="O157" s="184">
        <v>14.761100000000001</v>
      </c>
      <c r="P157" s="184">
        <v>13.155799999999999</v>
      </c>
      <c r="Q157" s="184">
        <v>14.1661</v>
      </c>
      <c r="R157" s="184">
        <v>18.1997</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44533</v>
      </c>
      <c r="E158" s="184">
        <v>48.73</v>
      </c>
      <c r="F158" s="184">
        <v>-0.2661</v>
      </c>
      <c r="G158" s="184">
        <v>0.39140000000000003</v>
      </c>
      <c r="H158" s="184">
        <v>0.12330000000000001</v>
      </c>
      <c r="I158" s="184">
        <v>-1.4759</v>
      </c>
      <c r="J158" s="184">
        <v>-1.3962000000000001</v>
      </c>
      <c r="K158" s="184">
        <v>1.6054999999999999</v>
      </c>
      <c r="L158" s="184">
        <v>5.7050000000000001</v>
      </c>
      <c r="M158" s="184">
        <v>8.3130000000000006</v>
      </c>
      <c r="N158" s="184">
        <v>17.563300000000002</v>
      </c>
      <c r="O158" s="184">
        <v>12.7349</v>
      </c>
      <c r="P158" s="184">
        <v>11.539</v>
      </c>
      <c r="Q158" s="184">
        <v>11.1851</v>
      </c>
      <c r="R158" s="184">
        <v>13.686500000000001</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44533</v>
      </c>
      <c r="E159" s="184">
        <v>53.15</v>
      </c>
      <c r="F159" s="184">
        <v>-0.26269999999999999</v>
      </c>
      <c r="G159" s="184">
        <v>0.3967</v>
      </c>
      <c r="H159" s="184">
        <v>0.13189999999999999</v>
      </c>
      <c r="I159" s="184">
        <v>-1.4462999999999999</v>
      </c>
      <c r="J159" s="184">
        <v>-1.3549</v>
      </c>
      <c r="K159" s="184">
        <v>1.7808999999999999</v>
      </c>
      <c r="L159" s="184">
        <v>6.0454999999999997</v>
      </c>
      <c r="M159" s="184">
        <v>8.8469999999999995</v>
      </c>
      <c r="N159" s="184">
        <v>18.295100000000001</v>
      </c>
      <c r="O159" s="184">
        <v>13.4152</v>
      </c>
      <c r="P159" s="184">
        <v>12.519399999999999</v>
      </c>
      <c r="Q159" s="184">
        <v>13.406700000000001</v>
      </c>
      <c r="R159" s="184">
        <v>14.3813</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44533</v>
      </c>
      <c r="E160" s="184">
        <v>11.401400000000001</v>
      </c>
      <c r="F160" s="184">
        <v>-0.55469999999999997</v>
      </c>
      <c r="G160" s="184">
        <v>0.84919999999999995</v>
      </c>
      <c r="H160" s="184">
        <v>0.67549999999999999</v>
      </c>
      <c r="I160" s="184">
        <v>-5.3499999999999999E-2</v>
      </c>
      <c r="J160" s="184">
        <v>-0.1943</v>
      </c>
      <c r="K160" s="184">
        <v>5.0529999999999999</v>
      </c>
      <c r="L160" s="184">
        <v>9.4110999999999994</v>
      </c>
      <c r="M160" s="184">
        <v>16.974599999999999</v>
      </c>
      <c r="N160" s="184">
        <v>25.904399999999999</v>
      </c>
      <c r="O160" s="184"/>
      <c r="P160" s="184"/>
      <c r="Q160" s="184">
        <v>7.0465999999999998</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44533</v>
      </c>
      <c r="E161" s="184">
        <v>10.9345</v>
      </c>
      <c r="F161" s="184">
        <v>-0.56020000000000003</v>
      </c>
      <c r="G161" s="184">
        <v>0.83079999999999998</v>
      </c>
      <c r="H161" s="184">
        <v>0.63319999999999999</v>
      </c>
      <c r="I161" s="184">
        <v>-0.1434</v>
      </c>
      <c r="J161" s="184">
        <v>-0.3745</v>
      </c>
      <c r="K161" s="184">
        <v>4.4804000000000004</v>
      </c>
      <c r="L161" s="184">
        <v>8.2205999999999992</v>
      </c>
      <c r="M161" s="184">
        <v>14.9488</v>
      </c>
      <c r="N161" s="184">
        <v>23.129300000000001</v>
      </c>
      <c r="O161" s="184"/>
      <c r="P161" s="184"/>
      <c r="Q161" s="184">
        <v>4.7477</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44533</v>
      </c>
      <c r="E162" s="184">
        <v>14.952999999999999</v>
      </c>
      <c r="F162" s="184">
        <v>-0.30669999999999997</v>
      </c>
      <c r="G162" s="184">
        <v>0.3019</v>
      </c>
      <c r="H162" s="184">
        <v>0.4703</v>
      </c>
      <c r="I162" s="184">
        <v>-0.81589999999999996</v>
      </c>
      <c r="J162" s="184">
        <v>-0.51890000000000003</v>
      </c>
      <c r="K162" s="184">
        <v>0.74790000000000001</v>
      </c>
      <c r="L162" s="184">
        <v>6.5103999999999997</v>
      </c>
      <c r="M162" s="184">
        <v>9.7629000000000001</v>
      </c>
      <c r="N162" s="184">
        <v>17.223299999999998</v>
      </c>
      <c r="O162" s="184">
        <v>14.3035</v>
      </c>
      <c r="P162" s="184"/>
      <c r="Q162" s="184">
        <v>12.813499999999999</v>
      </c>
      <c r="R162" s="184">
        <v>14.935499999999999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44533</v>
      </c>
      <c r="E163" s="184">
        <v>14.384</v>
      </c>
      <c r="F163" s="184">
        <v>-0.30499999999999999</v>
      </c>
      <c r="G163" s="184">
        <v>0.2928</v>
      </c>
      <c r="H163" s="184">
        <v>0.44690000000000002</v>
      </c>
      <c r="I163" s="184">
        <v>-0.87519999999999998</v>
      </c>
      <c r="J163" s="184">
        <v>-0.62870000000000004</v>
      </c>
      <c r="K163" s="184">
        <v>0.41189999999999999</v>
      </c>
      <c r="L163" s="184">
        <v>5.8113999999999999</v>
      </c>
      <c r="M163" s="184">
        <v>8.6897000000000002</v>
      </c>
      <c r="N163" s="184">
        <v>15.7293</v>
      </c>
      <c r="O163" s="184">
        <v>12.998100000000001</v>
      </c>
      <c r="P163" s="184"/>
      <c r="Q163" s="184">
        <v>11.509499999999999</v>
      </c>
      <c r="R163" s="184">
        <v>13.524800000000001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44533</v>
      </c>
      <c r="E164" s="184">
        <v>34.122</v>
      </c>
      <c r="F164" s="184">
        <v>-0.30969999999999998</v>
      </c>
      <c r="G164" s="184">
        <v>7.9200000000000007E-2</v>
      </c>
      <c r="H164" s="184">
        <v>-0.2485</v>
      </c>
      <c r="I164" s="184">
        <v>-1.1043000000000001</v>
      </c>
      <c r="J164" s="184">
        <v>-1.2101999999999999</v>
      </c>
      <c r="K164" s="184">
        <v>0.58960000000000001</v>
      </c>
      <c r="L164" s="184">
        <v>5.5004</v>
      </c>
      <c r="M164" s="184">
        <v>8.0254999999999992</v>
      </c>
      <c r="N164" s="184">
        <v>12.2804</v>
      </c>
      <c r="O164" s="184">
        <v>11.0602</v>
      </c>
      <c r="P164" s="184">
        <v>10.112399999999999</v>
      </c>
      <c r="Q164" s="184">
        <v>12.391299999999999</v>
      </c>
      <c r="R164" s="184">
        <v>12.445600000000001</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44533</v>
      </c>
      <c r="E165" s="184">
        <v>30.917999999999999</v>
      </c>
      <c r="F165" s="184">
        <v>-0.31280000000000002</v>
      </c>
      <c r="G165" s="184">
        <v>6.8000000000000005E-2</v>
      </c>
      <c r="H165" s="184">
        <v>-0.2742</v>
      </c>
      <c r="I165" s="184">
        <v>-1.1604000000000001</v>
      </c>
      <c r="J165" s="184">
        <v>-1.3212999999999999</v>
      </c>
      <c r="K165" s="184">
        <v>0.23669999999999999</v>
      </c>
      <c r="L165" s="184">
        <v>4.7606000000000002</v>
      </c>
      <c r="M165" s="184">
        <v>6.9086999999999996</v>
      </c>
      <c r="N165" s="184">
        <v>10.765599999999999</v>
      </c>
      <c r="O165" s="184">
        <v>9.6475000000000009</v>
      </c>
      <c r="P165" s="184">
        <v>8.7835000000000001</v>
      </c>
      <c r="Q165" s="184">
        <v>10.9878</v>
      </c>
      <c r="R165" s="184">
        <v>10.957100000000001</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44533</v>
      </c>
      <c r="E166" s="184">
        <v>120.5056</v>
      </c>
      <c r="F166" s="184">
        <v>-0.30530000000000002</v>
      </c>
      <c r="G166" s="184">
        <v>0.37309999999999999</v>
      </c>
      <c r="H166" s="184">
        <v>0.12820000000000001</v>
      </c>
      <c r="I166" s="184">
        <v>-1.6227</v>
      </c>
      <c r="J166" s="184">
        <v>-1.6808000000000001</v>
      </c>
      <c r="K166" s="184">
        <v>-0.62019999999999997</v>
      </c>
      <c r="L166" s="184">
        <v>5.4142999999999999</v>
      </c>
      <c r="M166" s="184">
        <v>8.9655000000000005</v>
      </c>
      <c r="N166" s="184">
        <v>19.2105</v>
      </c>
      <c r="O166" s="184">
        <v>11.6922</v>
      </c>
      <c r="P166" s="184">
        <v>12.237299999999999</v>
      </c>
      <c r="Q166" s="184">
        <v>15.7082</v>
      </c>
      <c r="R166" s="184">
        <v>13.6686</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44533</v>
      </c>
      <c r="E167" s="184">
        <v>130.44390000000001</v>
      </c>
      <c r="F167" s="184">
        <v>-0.30159999999999998</v>
      </c>
      <c r="G167" s="184">
        <v>0.38419999999999999</v>
      </c>
      <c r="H167" s="184">
        <v>0.15390000000000001</v>
      </c>
      <c r="I167" s="184">
        <v>-1.5660000000000001</v>
      </c>
      <c r="J167" s="184">
        <v>-1.5639000000000001</v>
      </c>
      <c r="K167" s="184">
        <v>-0.25169999999999998</v>
      </c>
      <c r="L167" s="184">
        <v>6.1738999999999997</v>
      </c>
      <c r="M167" s="184">
        <v>10.2157</v>
      </c>
      <c r="N167" s="184">
        <v>20.921299999999999</v>
      </c>
      <c r="O167" s="184">
        <v>13.2097</v>
      </c>
      <c r="P167" s="184">
        <v>13.523400000000001</v>
      </c>
      <c r="Q167" s="184">
        <v>12.6622</v>
      </c>
      <c r="R167" s="184">
        <v>15.2948</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44533</v>
      </c>
      <c r="E168" s="184">
        <v>15.069100000000001</v>
      </c>
      <c r="F168" s="184">
        <v>-0.29049999999999998</v>
      </c>
      <c r="G168" s="184">
        <v>0.56659999999999999</v>
      </c>
      <c r="H168" s="184">
        <v>0.51229999999999998</v>
      </c>
      <c r="I168" s="184">
        <v>-1.1694</v>
      </c>
      <c r="J168" s="184">
        <v>-0.69920000000000004</v>
      </c>
      <c r="K168" s="184">
        <v>0.86880000000000002</v>
      </c>
      <c r="L168" s="184">
        <v>8.2154000000000007</v>
      </c>
      <c r="M168" s="184">
        <v>10.5502</v>
      </c>
      <c r="N168" s="184">
        <v>20.351600000000001</v>
      </c>
      <c r="O168" s="184"/>
      <c r="P168" s="184"/>
      <c r="Q168" s="184">
        <v>26.4864</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44533</v>
      </c>
      <c r="E169" s="184">
        <v>14.5763</v>
      </c>
      <c r="F169" s="184">
        <v>-0.29549999999999998</v>
      </c>
      <c r="G169" s="184">
        <v>0.55189999999999995</v>
      </c>
      <c r="H169" s="184">
        <v>0.4763</v>
      </c>
      <c r="I169" s="184">
        <v>-1.2452000000000001</v>
      </c>
      <c r="J169" s="184">
        <v>-0.85160000000000002</v>
      </c>
      <c r="K169" s="184">
        <v>0.39329999999999998</v>
      </c>
      <c r="L169" s="184">
        <v>7.1943999999999999</v>
      </c>
      <c r="M169" s="184">
        <v>9.0109999999999992</v>
      </c>
      <c r="N169" s="184">
        <v>18.108000000000001</v>
      </c>
      <c r="O169" s="184"/>
      <c r="P169" s="184"/>
      <c r="Q169" s="184">
        <v>24.099399999999999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44533</v>
      </c>
      <c r="E170" s="184">
        <v>15.1768</v>
      </c>
      <c r="F170" s="184">
        <v>-0.3513</v>
      </c>
      <c r="G170" s="184">
        <v>0.46800000000000003</v>
      </c>
      <c r="H170" s="184">
        <v>0.1643</v>
      </c>
      <c r="I170" s="184">
        <v>-1.2403</v>
      </c>
      <c r="J170" s="184">
        <v>-1.0509999999999999</v>
      </c>
      <c r="K170" s="184">
        <v>0.84119999999999995</v>
      </c>
      <c r="L170" s="184">
        <v>7.3924000000000003</v>
      </c>
      <c r="M170" s="184">
        <v>10.3864</v>
      </c>
      <c r="N170" s="184">
        <v>21.223400000000002</v>
      </c>
      <c r="O170" s="184"/>
      <c r="P170" s="184"/>
      <c r="Q170" s="184">
        <v>15.7677</v>
      </c>
      <c r="R170" s="184">
        <v>17.608799999999999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44533</v>
      </c>
      <c r="E171" s="184">
        <v>14.432</v>
      </c>
      <c r="F171" s="184">
        <v>-0.35489999999999999</v>
      </c>
      <c r="G171" s="184">
        <v>0.45450000000000002</v>
      </c>
      <c r="H171" s="184">
        <v>0.13250000000000001</v>
      </c>
      <c r="I171" s="184">
        <v>-1.3075000000000001</v>
      </c>
      <c r="J171" s="184">
        <v>-1.1852</v>
      </c>
      <c r="K171" s="184">
        <v>0.42870000000000003</v>
      </c>
      <c r="L171" s="184">
        <v>6.4840999999999998</v>
      </c>
      <c r="M171" s="184">
        <v>8.9873999999999992</v>
      </c>
      <c r="N171" s="184">
        <v>19.203800000000001</v>
      </c>
      <c r="O171" s="184"/>
      <c r="P171" s="184"/>
      <c r="Q171" s="184">
        <v>13.741099999999999</v>
      </c>
      <c r="R171" s="184">
        <v>15.624000000000001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44533</v>
      </c>
      <c r="E172" s="184">
        <v>15.4</v>
      </c>
      <c r="F172" s="184">
        <v>-0.3236</v>
      </c>
      <c r="G172" s="184">
        <v>0.19520000000000001</v>
      </c>
      <c r="H172" s="184">
        <v>0.13</v>
      </c>
      <c r="I172" s="184">
        <v>-1.0918000000000001</v>
      </c>
      <c r="J172" s="184">
        <v>-1.0283</v>
      </c>
      <c r="K172" s="184">
        <v>0.58789999999999998</v>
      </c>
      <c r="L172" s="184">
        <v>5.1913</v>
      </c>
      <c r="M172" s="184">
        <v>7.2423000000000002</v>
      </c>
      <c r="N172" s="184">
        <v>13.7371</v>
      </c>
      <c r="O172" s="184">
        <v>14.482100000000001</v>
      </c>
      <c r="P172" s="184"/>
      <c r="Q172" s="184">
        <v>11.6084</v>
      </c>
      <c r="R172" s="184">
        <v>16.561299999999999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44533</v>
      </c>
      <c r="E173" s="184">
        <v>14.94</v>
      </c>
      <c r="F173" s="184">
        <v>-0.33360000000000001</v>
      </c>
      <c r="G173" s="184">
        <v>0.20119999999999999</v>
      </c>
      <c r="H173" s="184">
        <v>0.20119999999999999</v>
      </c>
      <c r="I173" s="184">
        <v>-1.1251</v>
      </c>
      <c r="J173" s="184">
        <v>-1.1251</v>
      </c>
      <c r="K173" s="184">
        <v>0.26850000000000002</v>
      </c>
      <c r="L173" s="184">
        <v>4.5486000000000004</v>
      </c>
      <c r="M173" s="184">
        <v>6.2588999999999997</v>
      </c>
      <c r="N173" s="184">
        <v>12.5</v>
      </c>
      <c r="O173" s="184">
        <v>13.590400000000001</v>
      </c>
      <c r="P173" s="184"/>
      <c r="Q173" s="184">
        <v>10.7508</v>
      </c>
      <c r="R173" s="184">
        <v>15.5762</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-0.32210454545454542</v>
      </c>
      <c r="G174" s="186">
        <v>0.54946818181818158</v>
      </c>
      <c r="H174" s="186">
        <v>0.26653636363636363</v>
      </c>
      <c r="I174" s="186">
        <v>-1.3119863636363633</v>
      </c>
      <c r="J174" s="186">
        <v>-1.4761727272727276</v>
      </c>
      <c r="K174" s="186">
        <v>1.3238636363636365</v>
      </c>
      <c r="L174" s="186">
        <v>6.5348590909090918</v>
      </c>
      <c r="M174" s="186">
        <v>9.9322227272727286</v>
      </c>
      <c r="N174" s="186">
        <v>20.640954545454552</v>
      </c>
      <c r="O174" s="186">
        <v>13.164418749999999</v>
      </c>
      <c r="P174" s="186">
        <v>12.175275000000001</v>
      </c>
      <c r="Q174" s="186">
        <v>13.624090909090912</v>
      </c>
      <c r="R174" s="186">
        <v>15.357966666666666</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-0.30395</v>
      </c>
      <c r="G175" s="186">
        <v>0.46125000000000005</v>
      </c>
      <c r="H175" s="186">
        <v>0.32379999999999998</v>
      </c>
      <c r="I175" s="186">
        <v>-1.2723500000000001</v>
      </c>
      <c r="J175" s="186">
        <v>-1.2657499999999999</v>
      </c>
      <c r="K175" s="186">
        <v>0.66874999999999996</v>
      </c>
      <c r="L175" s="186">
        <v>6.3289999999999997</v>
      </c>
      <c r="M175" s="186">
        <v>9.5981500000000004</v>
      </c>
      <c r="N175" s="186">
        <v>18.749450000000003</v>
      </c>
      <c r="O175" s="186">
        <v>13.4909</v>
      </c>
      <c r="P175" s="186">
        <v>12.213249999999999</v>
      </c>
      <c r="Q175" s="186">
        <v>12.73785</v>
      </c>
      <c r="R175" s="186">
        <v>15.435500000000001</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44533</v>
      </c>
      <c r="E178" s="184">
        <v>293.28710000000001</v>
      </c>
      <c r="F178" s="184">
        <v>9.9599999999999994E-2</v>
      </c>
      <c r="G178" s="184">
        <v>4.2286999999999999</v>
      </c>
      <c r="H178" s="184">
        <v>4.9846000000000004</v>
      </c>
      <c r="I178" s="184">
        <v>3.7650999999999999</v>
      </c>
      <c r="J178" s="184">
        <v>5.0152000000000001</v>
      </c>
      <c r="K178" s="184">
        <v>2.6644000000000001</v>
      </c>
      <c r="L178" s="184">
        <v>4.2831000000000001</v>
      </c>
      <c r="M178" s="184">
        <v>5.6482999999999999</v>
      </c>
      <c r="N178" s="184">
        <v>3.8719000000000001</v>
      </c>
      <c r="O178" s="184">
        <v>8.3885000000000005</v>
      </c>
      <c r="P178" s="184">
        <v>7.0296000000000003</v>
      </c>
      <c r="Q178" s="184">
        <v>8.2335999999999991</v>
      </c>
      <c r="R178" s="184">
        <v>7.1266999999999996</v>
      </c>
      <c r="S178" s="120" t="s">
        <v>1996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44533</v>
      </c>
      <c r="E179" s="184">
        <v>300.6866</v>
      </c>
      <c r="F179" s="184">
        <v>0.437</v>
      </c>
      <c r="G179" s="184">
        <v>4.5578000000000003</v>
      </c>
      <c r="H179" s="184">
        <v>5.3152999999999997</v>
      </c>
      <c r="I179" s="184">
        <v>4.0960999999999999</v>
      </c>
      <c r="J179" s="184">
        <v>5.3471000000000002</v>
      </c>
      <c r="K179" s="184">
        <v>2.9969000000000001</v>
      </c>
      <c r="L179" s="184">
        <v>4.6207000000000003</v>
      </c>
      <c r="M179" s="184">
        <v>6.0027999999999997</v>
      </c>
      <c r="N179" s="184">
        <v>4.2228000000000003</v>
      </c>
      <c r="O179" s="184">
        <v>8.7368000000000006</v>
      </c>
      <c r="P179" s="184">
        <v>7.367</v>
      </c>
      <c r="Q179" s="184">
        <v>9.1652000000000005</v>
      </c>
      <c r="R179" s="184">
        <v>7.4842000000000004</v>
      </c>
      <c r="S179" s="120" t="s">
        <v>1996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44533</v>
      </c>
      <c r="E180" s="184">
        <v>2159.9303</v>
      </c>
      <c r="F180" s="184">
        <v>2.1547000000000001</v>
      </c>
      <c r="G180" s="184">
        <v>4.0655000000000001</v>
      </c>
      <c r="H180" s="184">
        <v>4.5270000000000001</v>
      </c>
      <c r="I180" s="184">
        <v>3.1909999999999998</v>
      </c>
      <c r="J180" s="184">
        <v>4.0991</v>
      </c>
      <c r="K180" s="184">
        <v>2.4489000000000001</v>
      </c>
      <c r="L180" s="184">
        <v>3.8527999999999998</v>
      </c>
      <c r="M180" s="184">
        <v>4.6612</v>
      </c>
      <c r="N180" s="184">
        <v>3.7894000000000001</v>
      </c>
      <c r="O180" s="184">
        <v>8.3809000000000005</v>
      </c>
      <c r="P180" s="184">
        <v>7.8913000000000002</v>
      </c>
      <c r="Q180" s="184">
        <v>8.3835999999999995</v>
      </c>
      <c r="R180" s="184">
        <v>6.6360000000000001</v>
      </c>
      <c r="S180" s="120" t="s">
        <v>1995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44533</v>
      </c>
      <c r="E181" s="184">
        <v>2116.1509000000001</v>
      </c>
      <c r="F181" s="184">
        <v>1.8646</v>
      </c>
      <c r="G181" s="184">
        <v>3.7751000000000001</v>
      </c>
      <c r="H181" s="184">
        <v>4.2366999999999999</v>
      </c>
      <c r="I181" s="184">
        <v>2.9007000000000001</v>
      </c>
      <c r="J181" s="184">
        <v>3.8081</v>
      </c>
      <c r="K181" s="184">
        <v>2.1572</v>
      </c>
      <c r="L181" s="184">
        <v>3.5550999999999999</v>
      </c>
      <c r="M181" s="184">
        <v>4.3529</v>
      </c>
      <c r="N181" s="184">
        <v>3.4773999999999998</v>
      </c>
      <c r="O181" s="184">
        <v>8.0629000000000008</v>
      </c>
      <c r="P181" s="184">
        <v>7.6021000000000001</v>
      </c>
      <c r="Q181" s="184">
        <v>8.2163000000000004</v>
      </c>
      <c r="R181" s="184">
        <v>6.3133999999999997</v>
      </c>
      <c r="S181" s="120" t="s">
        <v>1995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1839</v>
      </c>
      <c r="C182" s="180">
        <v>148628</v>
      </c>
      <c r="D182" s="183">
        <v>44533</v>
      </c>
      <c r="E182" s="184">
        <v>10.3979</v>
      </c>
      <c r="F182" s="184">
        <v>-12.983599999999999</v>
      </c>
      <c r="G182" s="184">
        <v>5.9705000000000004</v>
      </c>
      <c r="H182" s="184">
        <v>5.8235999999999999</v>
      </c>
      <c r="I182" s="184">
        <v>8.1242000000000001</v>
      </c>
      <c r="J182" s="184">
        <v>9.1721000000000004</v>
      </c>
      <c r="K182" s="184">
        <v>2.8828</v>
      </c>
      <c r="L182" s="184">
        <v>4.7728000000000002</v>
      </c>
      <c r="M182" s="184">
        <v>5.9119999999999999</v>
      </c>
      <c r="N182" s="184"/>
      <c r="O182" s="184"/>
      <c r="P182" s="184"/>
      <c r="Q182" s="184">
        <v>4.1376999999999997</v>
      </c>
      <c r="R182" s="184"/>
      <c r="S182" s="120" t="s">
        <v>1995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1840</v>
      </c>
      <c r="C183" s="180">
        <v>148625</v>
      </c>
      <c r="D183" s="183">
        <v>44533</v>
      </c>
      <c r="E183" s="184">
        <v>10.3558</v>
      </c>
      <c r="F183" s="184">
        <v>-13.036300000000001</v>
      </c>
      <c r="G183" s="184">
        <v>5.5244</v>
      </c>
      <c r="H183" s="184">
        <v>5.4436</v>
      </c>
      <c r="I183" s="184">
        <v>7.7080000000000002</v>
      </c>
      <c r="J183" s="184">
        <v>8.7684999999999995</v>
      </c>
      <c r="K183" s="184">
        <v>2.4706999999999999</v>
      </c>
      <c r="L183" s="184">
        <v>4.3493000000000004</v>
      </c>
      <c r="M183" s="184">
        <v>5.4812000000000003</v>
      </c>
      <c r="N183" s="184"/>
      <c r="O183" s="184"/>
      <c r="P183" s="184"/>
      <c r="Q183" s="184">
        <v>3.6999</v>
      </c>
      <c r="R183" s="184"/>
      <c r="S183" s="120" t="s">
        <v>1997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44533</v>
      </c>
      <c r="E184" s="184">
        <v>19.775300000000001</v>
      </c>
      <c r="F184" s="184">
        <v>-1.292</v>
      </c>
      <c r="G184" s="184">
        <v>0</v>
      </c>
      <c r="H184" s="184">
        <v>4.0902000000000003</v>
      </c>
      <c r="I184" s="184">
        <v>4.6725000000000003</v>
      </c>
      <c r="J184" s="184">
        <v>5.4073000000000002</v>
      </c>
      <c r="K184" s="184">
        <v>2.2744</v>
      </c>
      <c r="L184" s="184">
        <v>4.0022000000000002</v>
      </c>
      <c r="M184" s="184">
        <v>5.1120000000000001</v>
      </c>
      <c r="N184" s="184">
        <v>3.6697000000000002</v>
      </c>
      <c r="O184" s="184">
        <v>8.5305999999999997</v>
      </c>
      <c r="P184" s="184">
        <v>7.2205000000000004</v>
      </c>
      <c r="Q184" s="184">
        <v>8.6435999999999993</v>
      </c>
      <c r="R184" s="184">
        <v>7.0609999999999999</v>
      </c>
      <c r="S184" s="120" t="s">
        <v>1996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44533</v>
      </c>
      <c r="E185" s="184">
        <v>19.2776</v>
      </c>
      <c r="F185" s="184">
        <v>-1.5145999999999999</v>
      </c>
      <c r="G185" s="184">
        <v>-0.25240000000000001</v>
      </c>
      <c r="H185" s="184">
        <v>3.8437000000000001</v>
      </c>
      <c r="I185" s="184">
        <v>4.4132999999999996</v>
      </c>
      <c r="J185" s="184">
        <v>5.1464999999999996</v>
      </c>
      <c r="K185" s="184">
        <v>2.0116000000000001</v>
      </c>
      <c r="L185" s="184">
        <v>3.7526000000000002</v>
      </c>
      <c r="M185" s="184">
        <v>4.8537999999999997</v>
      </c>
      <c r="N185" s="184">
        <v>3.4011999999999998</v>
      </c>
      <c r="O185" s="184">
        <v>8.2177000000000007</v>
      </c>
      <c r="P185" s="184">
        <v>6.9248000000000003</v>
      </c>
      <c r="Q185" s="184">
        <v>8.3074999999999992</v>
      </c>
      <c r="R185" s="184">
        <v>6.7838000000000003</v>
      </c>
      <c r="S185" s="120" t="s">
        <v>1996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44533</v>
      </c>
      <c r="E186" s="184">
        <v>20.405200000000001</v>
      </c>
      <c r="F186" s="184">
        <v>-33.776299999999999</v>
      </c>
      <c r="G186" s="184">
        <v>11.5783</v>
      </c>
      <c r="H186" s="184">
        <v>12.397399999999999</v>
      </c>
      <c r="I186" s="184">
        <v>11.5022</v>
      </c>
      <c r="J186" s="184">
        <v>9.4398</v>
      </c>
      <c r="K186" s="184">
        <v>5.8170000000000002</v>
      </c>
      <c r="L186" s="184">
        <v>6.1432000000000002</v>
      </c>
      <c r="M186" s="184">
        <v>9.3444000000000003</v>
      </c>
      <c r="N186" s="184">
        <v>5.3350999999999997</v>
      </c>
      <c r="O186" s="184">
        <v>10.7036</v>
      </c>
      <c r="P186" s="184">
        <v>8.6973000000000003</v>
      </c>
      <c r="Q186" s="184">
        <v>9.0555000000000003</v>
      </c>
      <c r="R186" s="184">
        <v>8.9876000000000005</v>
      </c>
      <c r="S186" s="120" t="s">
        <v>1996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44533</v>
      </c>
      <c r="E187" s="184">
        <v>19.917000000000002</v>
      </c>
      <c r="F187" s="184">
        <v>-34.054699999999997</v>
      </c>
      <c r="G187" s="184">
        <v>11.3116</v>
      </c>
      <c r="H187" s="184">
        <v>12.097</v>
      </c>
      <c r="I187" s="184">
        <v>11.1935</v>
      </c>
      <c r="J187" s="184">
        <v>9.1271000000000004</v>
      </c>
      <c r="K187" s="184">
        <v>5.5038</v>
      </c>
      <c r="L187" s="184">
        <v>5.8254000000000001</v>
      </c>
      <c r="M187" s="184">
        <v>9.0123999999999995</v>
      </c>
      <c r="N187" s="184">
        <v>5.0021000000000004</v>
      </c>
      <c r="O187" s="184">
        <v>10.3619</v>
      </c>
      <c r="P187" s="184">
        <v>8.3792000000000009</v>
      </c>
      <c r="Q187" s="184">
        <v>8.7349999999999994</v>
      </c>
      <c r="R187" s="184">
        <v>8.6228999999999996</v>
      </c>
      <c r="S187" s="120" t="s">
        <v>1996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44533</v>
      </c>
      <c r="E188" s="184">
        <v>18.067</v>
      </c>
      <c r="F188" s="184">
        <v>-3.2321</v>
      </c>
      <c r="G188" s="184">
        <v>3.0985</v>
      </c>
      <c r="H188" s="184">
        <v>4.4194000000000004</v>
      </c>
      <c r="I188" s="184">
        <v>5.3452000000000002</v>
      </c>
      <c r="J188" s="184">
        <v>6.1590999999999996</v>
      </c>
      <c r="K188" s="184">
        <v>2.4053</v>
      </c>
      <c r="L188" s="184">
        <v>3.8794</v>
      </c>
      <c r="M188" s="184">
        <v>5.3029000000000002</v>
      </c>
      <c r="N188" s="184">
        <v>3.8906999999999998</v>
      </c>
      <c r="O188" s="184">
        <v>8.3606999999999996</v>
      </c>
      <c r="P188" s="184">
        <v>7.2152000000000003</v>
      </c>
      <c r="Q188" s="184">
        <v>8.0786999999999995</v>
      </c>
      <c r="R188" s="184">
        <v>6.2803000000000004</v>
      </c>
      <c r="S188" s="120" t="s">
        <v>1998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44533</v>
      </c>
      <c r="E189" s="184">
        <v>18.649699999999999</v>
      </c>
      <c r="F189" s="184">
        <v>-2.9355000000000002</v>
      </c>
      <c r="G189" s="184">
        <v>3.4586000000000001</v>
      </c>
      <c r="H189" s="184">
        <v>4.7854000000000001</v>
      </c>
      <c r="I189" s="184">
        <v>5.6890000000000001</v>
      </c>
      <c r="J189" s="184">
        <v>6.4930000000000003</v>
      </c>
      <c r="K189" s="184">
        <v>2.7479</v>
      </c>
      <c r="L189" s="184">
        <v>4.2276999999999996</v>
      </c>
      <c r="M189" s="184">
        <v>5.6494</v>
      </c>
      <c r="N189" s="184">
        <v>4.2319000000000004</v>
      </c>
      <c r="O189" s="184">
        <v>8.7171000000000003</v>
      </c>
      <c r="P189" s="184">
        <v>7.5945999999999998</v>
      </c>
      <c r="Q189" s="184">
        <v>8.5302000000000007</v>
      </c>
      <c r="R189" s="184">
        <v>6.6238999999999999</v>
      </c>
      <c r="S189" s="120" t="s">
        <v>1998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44533</v>
      </c>
      <c r="E190" s="184">
        <v>18.959099999999999</v>
      </c>
      <c r="F190" s="184">
        <v>-7.8916000000000004</v>
      </c>
      <c r="G190" s="184">
        <v>6.5491999999999999</v>
      </c>
      <c r="H190" s="184">
        <v>5.1204999999999998</v>
      </c>
      <c r="I190" s="184">
        <v>4.0368000000000004</v>
      </c>
      <c r="J190" s="184">
        <v>5.6670999999999996</v>
      </c>
      <c r="K190" s="184">
        <v>3.7044999999999999</v>
      </c>
      <c r="L190" s="184">
        <v>4.7619999999999996</v>
      </c>
      <c r="M190" s="184">
        <v>5.9198000000000004</v>
      </c>
      <c r="N190" s="184">
        <v>4.5534999999999997</v>
      </c>
      <c r="O190" s="184">
        <v>8.9109999999999996</v>
      </c>
      <c r="P190" s="184">
        <v>7.6197999999999997</v>
      </c>
      <c r="Q190" s="184">
        <v>8.6675000000000004</v>
      </c>
      <c r="R190" s="184">
        <v>7.5343</v>
      </c>
      <c r="S190" s="120" t="s">
        <v>1996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44533</v>
      </c>
      <c r="E191" s="184">
        <v>18.4741</v>
      </c>
      <c r="F191" s="184">
        <v>-8.4937000000000005</v>
      </c>
      <c r="G191" s="184">
        <v>6.0620000000000003</v>
      </c>
      <c r="H191" s="184">
        <v>4.633</v>
      </c>
      <c r="I191" s="184">
        <v>3.5747</v>
      </c>
      <c r="J191" s="184">
        <v>5.2051999999999996</v>
      </c>
      <c r="K191" s="184">
        <v>3.2414000000000001</v>
      </c>
      <c r="L191" s="184">
        <v>4.2946</v>
      </c>
      <c r="M191" s="184">
        <v>5.4457000000000004</v>
      </c>
      <c r="N191" s="184">
        <v>4.0765000000000002</v>
      </c>
      <c r="O191" s="184">
        <v>8.4178999999999995</v>
      </c>
      <c r="P191" s="184">
        <v>7.1341000000000001</v>
      </c>
      <c r="Q191" s="184">
        <v>8.3021999999999991</v>
      </c>
      <c r="R191" s="184">
        <v>7.0457000000000001</v>
      </c>
      <c r="S191" s="120" t="s">
        <v>1996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44533</v>
      </c>
      <c r="E192" s="184">
        <v>25.9924</v>
      </c>
      <c r="F192" s="184">
        <v>-15.3</v>
      </c>
      <c r="G192" s="184">
        <v>0.28089999999999998</v>
      </c>
      <c r="H192" s="184">
        <v>1.2842</v>
      </c>
      <c r="I192" s="184">
        <v>1.8832</v>
      </c>
      <c r="J192" s="184">
        <v>6.4846000000000004</v>
      </c>
      <c r="K192" s="184">
        <v>4.9379</v>
      </c>
      <c r="L192" s="184">
        <v>5.5647000000000002</v>
      </c>
      <c r="M192" s="184">
        <v>5.6856</v>
      </c>
      <c r="N192" s="184">
        <v>4.6978999999999997</v>
      </c>
      <c r="O192" s="184">
        <v>8.0972000000000008</v>
      </c>
      <c r="P192" s="184">
        <v>6.7751000000000001</v>
      </c>
      <c r="Q192" s="184">
        <v>8.3369999999999997</v>
      </c>
      <c r="R192" s="184">
        <v>6.9874000000000001</v>
      </c>
      <c r="S192" s="120" t="s">
        <v>1996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44533</v>
      </c>
      <c r="E193" s="184">
        <v>26.7346</v>
      </c>
      <c r="F193" s="184">
        <v>-14.739000000000001</v>
      </c>
      <c r="G193" s="184">
        <v>0.77370000000000005</v>
      </c>
      <c r="H193" s="184">
        <v>1.7559</v>
      </c>
      <c r="I193" s="184">
        <v>2.3323</v>
      </c>
      <c r="J193" s="184">
        <v>6.9431000000000003</v>
      </c>
      <c r="K193" s="184">
        <v>5.3962000000000003</v>
      </c>
      <c r="L193" s="184">
        <v>6.0297000000000001</v>
      </c>
      <c r="M193" s="184">
        <v>6.1576000000000004</v>
      </c>
      <c r="N193" s="184">
        <v>5.1727999999999996</v>
      </c>
      <c r="O193" s="184">
        <v>8.5852000000000004</v>
      </c>
      <c r="P193" s="184">
        <v>7.2009999999999996</v>
      </c>
      <c r="Q193" s="184">
        <v>8.7261000000000006</v>
      </c>
      <c r="R193" s="184">
        <v>7.4722999999999997</v>
      </c>
      <c r="S193" s="120" t="s">
        <v>1996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44533</v>
      </c>
      <c r="E194" s="184">
        <v>20.154699999999998</v>
      </c>
      <c r="F194" s="184">
        <v>2.3544</v>
      </c>
      <c r="G194" s="184">
        <v>2.8378999999999999</v>
      </c>
      <c r="H194" s="184">
        <v>4.5313999999999997</v>
      </c>
      <c r="I194" s="184">
        <v>3.9422999999999999</v>
      </c>
      <c r="J194" s="184">
        <v>4.7268999999999997</v>
      </c>
      <c r="K194" s="184">
        <v>2.1850000000000001</v>
      </c>
      <c r="L194" s="184">
        <v>4.0685000000000002</v>
      </c>
      <c r="M194" s="184">
        <v>5.1634000000000002</v>
      </c>
      <c r="N194" s="184">
        <v>3.8774000000000002</v>
      </c>
      <c r="O194" s="184">
        <v>9.1845999999999997</v>
      </c>
      <c r="P194" s="184">
        <v>7.9801000000000002</v>
      </c>
      <c r="Q194" s="184">
        <v>8.3413000000000004</v>
      </c>
      <c r="R194" s="184">
        <v>7.3304</v>
      </c>
      <c r="S194" s="120" t="s">
        <v>1996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44533</v>
      </c>
      <c r="E195" s="184">
        <v>19.796500000000002</v>
      </c>
      <c r="F195" s="184">
        <v>2.0282</v>
      </c>
      <c r="G195" s="184">
        <v>2.5817999999999999</v>
      </c>
      <c r="H195" s="184">
        <v>4.2176999999999998</v>
      </c>
      <c r="I195" s="184">
        <v>3.6315</v>
      </c>
      <c r="J195" s="184">
        <v>4.4164000000000003</v>
      </c>
      <c r="K195" s="184">
        <v>1.8686</v>
      </c>
      <c r="L195" s="184">
        <v>3.7433999999999998</v>
      </c>
      <c r="M195" s="184">
        <v>4.8320999999999996</v>
      </c>
      <c r="N195" s="184">
        <v>3.5436000000000001</v>
      </c>
      <c r="O195" s="184">
        <v>8.8332999999999995</v>
      </c>
      <c r="P195" s="184">
        <v>7.6821000000000002</v>
      </c>
      <c r="Q195" s="184">
        <v>8.1194000000000006</v>
      </c>
      <c r="R195" s="184">
        <v>6.9722999999999997</v>
      </c>
      <c r="S195" s="120" t="s">
        <v>1996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1996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1996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44533</v>
      </c>
      <c r="E198" s="184">
        <v>1869.6143</v>
      </c>
      <c r="F198" s="184">
        <v>-16.3293</v>
      </c>
      <c r="G198" s="184">
        <v>-0.63380000000000003</v>
      </c>
      <c r="H198" s="184">
        <v>8.6753</v>
      </c>
      <c r="I198" s="184">
        <v>7.2497999999999996</v>
      </c>
      <c r="J198" s="184">
        <v>8.8179999999999996</v>
      </c>
      <c r="K198" s="184">
        <v>4.8327</v>
      </c>
      <c r="L198" s="184">
        <v>4.5279999999999996</v>
      </c>
      <c r="M198" s="184">
        <v>7.6269</v>
      </c>
      <c r="N198" s="184">
        <v>3.8875999999999999</v>
      </c>
      <c r="O198" s="184">
        <v>7.7169999999999996</v>
      </c>
      <c r="P198" s="184">
        <v>6.8695000000000004</v>
      </c>
      <c r="Q198" s="184">
        <v>7.2548000000000004</v>
      </c>
      <c r="R198" s="184">
        <v>6.4501999999999997</v>
      </c>
      <c r="S198" s="120" t="s">
        <v>1996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44533</v>
      </c>
      <c r="E199" s="184">
        <v>1975.6369</v>
      </c>
      <c r="F199" s="184">
        <v>-15.9093</v>
      </c>
      <c r="G199" s="184">
        <v>-0.21429999999999999</v>
      </c>
      <c r="H199" s="184">
        <v>9.0960999999999999</v>
      </c>
      <c r="I199" s="184">
        <v>7.6711</v>
      </c>
      <c r="J199" s="184">
        <v>9.2410999999999994</v>
      </c>
      <c r="K199" s="184">
        <v>5.2579000000000002</v>
      </c>
      <c r="L199" s="184">
        <v>4.9561000000000002</v>
      </c>
      <c r="M199" s="184">
        <v>8.0704999999999991</v>
      </c>
      <c r="N199" s="184">
        <v>4.3242000000000003</v>
      </c>
      <c r="O199" s="184">
        <v>8.1816999999999993</v>
      </c>
      <c r="P199" s="184">
        <v>7.3174999999999999</v>
      </c>
      <c r="Q199" s="184">
        <v>7.8818000000000001</v>
      </c>
      <c r="R199" s="184">
        <v>6.9257</v>
      </c>
      <c r="S199" s="120" t="s">
        <v>1996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1841</v>
      </c>
      <c r="C200" s="180">
        <v>148534</v>
      </c>
      <c r="D200" s="183">
        <v>44533</v>
      </c>
      <c r="E200" s="184">
        <v>10.5381</v>
      </c>
      <c r="F200" s="184">
        <v>1.3855</v>
      </c>
      <c r="G200" s="184">
        <v>-0.80810000000000004</v>
      </c>
      <c r="H200" s="184">
        <v>4.4074999999999998</v>
      </c>
      <c r="I200" s="184">
        <v>4.1635</v>
      </c>
      <c r="J200" s="184">
        <v>5.1943999999999999</v>
      </c>
      <c r="K200" s="184">
        <v>3.1764999999999999</v>
      </c>
      <c r="L200" s="184">
        <v>4.8646000000000003</v>
      </c>
      <c r="M200" s="184">
        <v>5.9108999999999998</v>
      </c>
      <c r="N200" s="184">
        <v>4.4554999999999998</v>
      </c>
      <c r="O200" s="184"/>
      <c r="P200" s="184"/>
      <c r="Q200" s="184">
        <v>4.8125999999999998</v>
      </c>
      <c r="R200" s="184"/>
      <c r="S200" s="120" t="s">
        <v>1995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1842</v>
      </c>
      <c r="C201" s="180">
        <v>148535</v>
      </c>
      <c r="D201" s="183">
        <v>44533</v>
      </c>
      <c r="E201" s="184">
        <v>10.4735</v>
      </c>
      <c r="F201" s="184">
        <v>0.69699999999999995</v>
      </c>
      <c r="G201" s="184">
        <v>-1.3937999999999999</v>
      </c>
      <c r="H201" s="184">
        <v>3.8363</v>
      </c>
      <c r="I201" s="184">
        <v>3.6065</v>
      </c>
      <c r="J201" s="184">
        <v>4.6410999999999998</v>
      </c>
      <c r="K201" s="184">
        <v>2.6173000000000002</v>
      </c>
      <c r="L201" s="184">
        <v>4.3033000000000001</v>
      </c>
      <c r="M201" s="184">
        <v>5.3375000000000004</v>
      </c>
      <c r="N201" s="184">
        <v>3.8820999999999999</v>
      </c>
      <c r="O201" s="184"/>
      <c r="P201" s="184"/>
      <c r="Q201" s="184">
        <v>4.2362000000000002</v>
      </c>
      <c r="R201" s="184"/>
      <c r="S201" s="120" t="s">
        <v>1995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44533</v>
      </c>
      <c r="E202" s="184">
        <v>52.271500000000003</v>
      </c>
      <c r="F202" s="184">
        <v>-5.9344000000000001</v>
      </c>
      <c r="G202" s="184">
        <v>9.5972000000000008</v>
      </c>
      <c r="H202" s="184">
        <v>2.9643999999999999</v>
      </c>
      <c r="I202" s="184">
        <v>1.9148000000000001</v>
      </c>
      <c r="J202" s="184">
        <v>3.3774000000000002</v>
      </c>
      <c r="K202" s="184">
        <v>3.952</v>
      </c>
      <c r="L202" s="184">
        <v>4.8788999999999998</v>
      </c>
      <c r="M202" s="184">
        <v>5.7397999999999998</v>
      </c>
      <c r="N202" s="184">
        <v>4.1772999999999998</v>
      </c>
      <c r="O202" s="184">
        <v>8.6499000000000006</v>
      </c>
      <c r="P202" s="184">
        <v>7.4444999999999997</v>
      </c>
      <c r="Q202" s="184">
        <v>7.4740000000000002</v>
      </c>
      <c r="R202" s="184">
        <v>7.0868000000000002</v>
      </c>
      <c r="S202" s="120" t="s">
        <v>1996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44533</v>
      </c>
      <c r="E203" s="184">
        <v>53.672899999999998</v>
      </c>
      <c r="F203" s="184">
        <v>-5.5754999999999999</v>
      </c>
      <c r="G203" s="184">
        <v>9.9822000000000006</v>
      </c>
      <c r="H203" s="184">
        <v>3.3635000000000002</v>
      </c>
      <c r="I203" s="184">
        <v>2.3098000000000001</v>
      </c>
      <c r="J203" s="184">
        <v>3.7791999999999999</v>
      </c>
      <c r="K203" s="184">
        <v>4.3564999999999996</v>
      </c>
      <c r="L203" s="184">
        <v>5.2897999999999996</v>
      </c>
      <c r="M203" s="184">
        <v>6.1626000000000003</v>
      </c>
      <c r="N203" s="184">
        <v>4.6047000000000002</v>
      </c>
      <c r="O203" s="184">
        <v>9.0412999999999997</v>
      </c>
      <c r="P203" s="184">
        <v>7.8316999999999997</v>
      </c>
      <c r="Q203" s="184">
        <v>8.7767999999999997</v>
      </c>
      <c r="R203" s="184">
        <v>7.5016999999999996</v>
      </c>
      <c r="S203" s="120" t="s">
        <v>1996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44533</v>
      </c>
      <c r="E204" s="184">
        <v>20.764500000000002</v>
      </c>
      <c r="F204" s="184">
        <v>4.9225000000000003</v>
      </c>
      <c r="G204" s="184">
        <v>2.6373000000000002</v>
      </c>
      <c r="H204" s="184">
        <v>5.7317</v>
      </c>
      <c r="I204" s="184">
        <v>4.0496999999999996</v>
      </c>
      <c r="J204" s="184">
        <v>5.1426999999999996</v>
      </c>
      <c r="K204" s="184">
        <v>1.9449000000000001</v>
      </c>
      <c r="L204" s="184">
        <v>3.9716</v>
      </c>
      <c r="M204" s="184">
        <v>5.1576000000000004</v>
      </c>
      <c r="N204" s="184">
        <v>3.7483</v>
      </c>
      <c r="O204" s="184">
        <v>8.2097999999999995</v>
      </c>
      <c r="P204" s="184">
        <v>7.1826999999999996</v>
      </c>
      <c r="Q204" s="184">
        <v>8.2277000000000005</v>
      </c>
      <c r="R204" s="184">
        <v>6.9969000000000001</v>
      </c>
      <c r="S204" s="120" t="s">
        <v>1996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44533</v>
      </c>
      <c r="E205" s="184">
        <v>19.982500000000002</v>
      </c>
      <c r="F205" s="184">
        <v>4.5670999999999999</v>
      </c>
      <c r="G205" s="184">
        <v>2.3140999999999998</v>
      </c>
      <c r="H205" s="184">
        <v>5.3548</v>
      </c>
      <c r="I205" s="184">
        <v>3.6587000000000001</v>
      </c>
      <c r="J205" s="184">
        <v>4.7615999999999996</v>
      </c>
      <c r="K205" s="184">
        <v>1.5617000000000001</v>
      </c>
      <c r="L205" s="184">
        <v>3.5847000000000002</v>
      </c>
      <c r="M205" s="184">
        <v>4.7613000000000003</v>
      </c>
      <c r="N205" s="184">
        <v>3.3477999999999999</v>
      </c>
      <c r="O205" s="184">
        <v>7.7850000000000001</v>
      </c>
      <c r="P205" s="184">
        <v>6.7370999999999999</v>
      </c>
      <c r="Q205" s="184">
        <v>4.9909999999999997</v>
      </c>
      <c r="R205" s="184">
        <v>6.5762</v>
      </c>
      <c r="S205" s="120" t="s">
        <v>1996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44533</v>
      </c>
      <c r="E206" s="184">
        <v>28.070499999999999</v>
      </c>
      <c r="F206" s="184">
        <v>2.4706999999999999</v>
      </c>
      <c r="G206" s="184">
        <v>1.2137</v>
      </c>
      <c r="H206" s="184">
        <v>3.4016000000000002</v>
      </c>
      <c r="I206" s="184">
        <v>2.9857</v>
      </c>
      <c r="J206" s="184">
        <v>3.6692</v>
      </c>
      <c r="K206" s="184">
        <v>1.7826</v>
      </c>
      <c r="L206" s="184">
        <v>3.0266999999999999</v>
      </c>
      <c r="M206" s="184">
        <v>3.8725999999999998</v>
      </c>
      <c r="N206" s="184">
        <v>2.7339000000000002</v>
      </c>
      <c r="O206" s="184">
        <v>7.2805999999999997</v>
      </c>
      <c r="P206" s="184">
        <v>6.8331</v>
      </c>
      <c r="Q206" s="184">
        <v>7.3654000000000002</v>
      </c>
      <c r="R206" s="184">
        <v>5.4406999999999996</v>
      </c>
      <c r="S206" s="120" t="s">
        <v>1996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44533</v>
      </c>
      <c r="E207" s="184">
        <v>29.7134</v>
      </c>
      <c r="F207" s="184">
        <v>2.9483999999999999</v>
      </c>
      <c r="G207" s="184">
        <v>1.8019000000000001</v>
      </c>
      <c r="H207" s="184">
        <v>3.9514</v>
      </c>
      <c r="I207" s="184">
        <v>3.5347</v>
      </c>
      <c r="J207" s="184">
        <v>4.2239000000000004</v>
      </c>
      <c r="K207" s="184">
        <v>2.3353000000000002</v>
      </c>
      <c r="L207" s="184">
        <v>3.5853999999999999</v>
      </c>
      <c r="M207" s="184">
        <v>4.4394999999999998</v>
      </c>
      <c r="N207" s="184">
        <v>3.3003</v>
      </c>
      <c r="O207" s="184">
        <v>7.8658999999999999</v>
      </c>
      <c r="P207" s="184">
        <v>7.4458000000000002</v>
      </c>
      <c r="Q207" s="184">
        <v>7.8261000000000003</v>
      </c>
      <c r="R207" s="184">
        <v>6.0183999999999997</v>
      </c>
      <c r="S207" s="120" t="s">
        <v>1996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1843</v>
      </c>
      <c r="C208" s="180">
        <v>148419</v>
      </c>
      <c r="D208" s="183">
        <v>44533</v>
      </c>
      <c r="E208" s="184">
        <v>10.587300000000001</v>
      </c>
      <c r="F208" s="184">
        <v>-0.6895</v>
      </c>
      <c r="G208" s="184">
        <v>-0.1149</v>
      </c>
      <c r="H208" s="184">
        <v>4.2389999999999999</v>
      </c>
      <c r="I208" s="184">
        <v>4.0518000000000001</v>
      </c>
      <c r="J208" s="184">
        <v>5.6570999999999998</v>
      </c>
      <c r="K208" s="184">
        <v>2.4239999999999999</v>
      </c>
      <c r="L208" s="184">
        <v>4.1363000000000003</v>
      </c>
      <c r="M208" s="184">
        <v>5.4882999999999997</v>
      </c>
      <c r="N208" s="184">
        <v>3.9622000000000002</v>
      </c>
      <c r="O208" s="184"/>
      <c r="P208" s="184"/>
      <c r="Q208" s="184">
        <v>4.2803000000000004</v>
      </c>
      <c r="R208" s="184"/>
      <c r="S208" s="120" t="s">
        <v>1995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1844</v>
      </c>
      <c r="C209" s="180">
        <v>148416</v>
      </c>
      <c r="D209" s="183">
        <v>44533</v>
      </c>
      <c r="E209" s="184">
        <v>10.5229</v>
      </c>
      <c r="F209" s="184">
        <v>-1.0406</v>
      </c>
      <c r="G209" s="184">
        <v>-0.57809999999999995</v>
      </c>
      <c r="H209" s="184">
        <v>3.8182999999999998</v>
      </c>
      <c r="I209" s="184">
        <v>3.6358999999999999</v>
      </c>
      <c r="J209" s="184">
        <v>5.2252999999999998</v>
      </c>
      <c r="K209" s="184">
        <v>1.9764999999999999</v>
      </c>
      <c r="L209" s="184">
        <v>3.6930999999999998</v>
      </c>
      <c r="M209" s="184">
        <v>5.0296000000000003</v>
      </c>
      <c r="N209" s="184">
        <v>3.5036</v>
      </c>
      <c r="O209" s="184"/>
      <c r="P209" s="184"/>
      <c r="Q209" s="184">
        <v>3.8140999999999998</v>
      </c>
      <c r="R209" s="184"/>
      <c r="S209" s="120" t="s">
        <v>1995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44533</v>
      </c>
      <c r="E210" s="184">
        <v>16.682400000000001</v>
      </c>
      <c r="F210" s="184">
        <v>-5.9065000000000003</v>
      </c>
      <c r="G210" s="184">
        <v>3.3557999999999999</v>
      </c>
      <c r="H210" s="184">
        <v>4.5361000000000002</v>
      </c>
      <c r="I210" s="184">
        <v>4.2812999999999999</v>
      </c>
      <c r="J210" s="184">
        <v>5.2001999999999997</v>
      </c>
      <c r="K210" s="184">
        <v>3.0647000000000002</v>
      </c>
      <c r="L210" s="184">
        <v>4.4278000000000004</v>
      </c>
      <c r="M210" s="184">
        <v>5.7621000000000002</v>
      </c>
      <c r="N210" s="184">
        <v>4.0808999999999997</v>
      </c>
      <c r="O210" s="184">
        <v>8.7041000000000004</v>
      </c>
      <c r="P210" s="184">
        <v>7.3220000000000001</v>
      </c>
      <c r="Q210" s="184">
        <v>8.1151</v>
      </c>
      <c r="R210" s="184">
        <v>7.2003000000000004</v>
      </c>
      <c r="S210" s="120" t="s">
        <v>1996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44533</v>
      </c>
      <c r="E211" s="184">
        <v>17.052800000000001</v>
      </c>
      <c r="F211" s="184">
        <v>-5.3502000000000001</v>
      </c>
      <c r="G211" s="184">
        <v>3.8540000000000001</v>
      </c>
      <c r="H211" s="184">
        <v>4.9889000000000001</v>
      </c>
      <c r="I211" s="184">
        <v>4.7466999999999997</v>
      </c>
      <c r="J211" s="184">
        <v>5.6626000000000003</v>
      </c>
      <c r="K211" s="184">
        <v>3.5306999999999999</v>
      </c>
      <c r="L211" s="184">
        <v>4.8989000000000003</v>
      </c>
      <c r="M211" s="184">
        <v>6.2432999999999996</v>
      </c>
      <c r="N211" s="184">
        <v>4.569</v>
      </c>
      <c r="O211" s="184">
        <v>9.1999999999999993</v>
      </c>
      <c r="P211" s="184">
        <v>7.7268999999999997</v>
      </c>
      <c r="Q211" s="184">
        <v>8.4777000000000005</v>
      </c>
      <c r="R211" s="184">
        <v>7.7138999999999998</v>
      </c>
      <c r="S211" s="120" t="s">
        <v>1996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44533</v>
      </c>
      <c r="E212" s="184">
        <v>19.647300000000001</v>
      </c>
      <c r="F212" s="184">
        <v>0.74309999999999998</v>
      </c>
      <c r="G212" s="184">
        <v>0.86699999999999999</v>
      </c>
      <c r="H212" s="184">
        <v>2.5225</v>
      </c>
      <c r="I212" s="184">
        <v>1.7476</v>
      </c>
      <c r="J212" s="184">
        <v>3.5587</v>
      </c>
      <c r="K212" s="184">
        <v>2.3883999999999999</v>
      </c>
      <c r="L212" s="184">
        <v>4.0614999999999997</v>
      </c>
      <c r="M212" s="184">
        <v>5.0803000000000003</v>
      </c>
      <c r="N212" s="184">
        <v>3.7728000000000002</v>
      </c>
      <c r="O212" s="184">
        <v>8.3610000000000007</v>
      </c>
      <c r="P212" s="184">
        <v>6.9484000000000004</v>
      </c>
      <c r="Q212" s="184">
        <v>8.0286000000000008</v>
      </c>
      <c r="R212" s="184">
        <v>6.6885000000000003</v>
      </c>
      <c r="S212" s="120" t="s">
        <v>1996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44533</v>
      </c>
      <c r="E213" s="184">
        <v>20.486799999999999</v>
      </c>
      <c r="F213" s="184">
        <v>1.069</v>
      </c>
      <c r="G213" s="184">
        <v>1.3067</v>
      </c>
      <c r="H213" s="184">
        <v>2.9796</v>
      </c>
      <c r="I213" s="184">
        <v>2.2231000000000001</v>
      </c>
      <c r="J213" s="184">
        <v>4.0339</v>
      </c>
      <c r="K213" s="184">
        <v>2.867</v>
      </c>
      <c r="L213" s="184">
        <v>4.5467000000000004</v>
      </c>
      <c r="M213" s="184">
        <v>5.5734000000000004</v>
      </c>
      <c r="N213" s="184">
        <v>4.2617000000000003</v>
      </c>
      <c r="O213" s="184">
        <v>8.8745999999999992</v>
      </c>
      <c r="P213" s="184">
        <v>7.4756</v>
      </c>
      <c r="Q213" s="184">
        <v>8.5466999999999995</v>
      </c>
      <c r="R213" s="184">
        <v>7.1944999999999997</v>
      </c>
      <c r="S213" s="120" t="s">
        <v>1996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44533</v>
      </c>
      <c r="E214" s="184">
        <v>2639.5718000000002</v>
      </c>
      <c r="F214" s="184">
        <v>-0.37469999999999998</v>
      </c>
      <c r="G214" s="184">
        <v>3.5221</v>
      </c>
      <c r="H214" s="184">
        <v>4.6787000000000001</v>
      </c>
      <c r="I214" s="184">
        <v>4.3201000000000001</v>
      </c>
      <c r="J214" s="184">
        <v>5.5711000000000004</v>
      </c>
      <c r="K214" s="184">
        <v>2.3512</v>
      </c>
      <c r="L214" s="184">
        <v>3.9946000000000002</v>
      </c>
      <c r="M214" s="184">
        <v>4.9013</v>
      </c>
      <c r="N214" s="184">
        <v>3.4710999999999999</v>
      </c>
      <c r="O214" s="184">
        <v>8.3110999999999997</v>
      </c>
      <c r="P214" s="184">
        <v>7.8315999999999999</v>
      </c>
      <c r="Q214" s="184">
        <v>8.5696999999999992</v>
      </c>
      <c r="R214" s="184">
        <v>6.9311999999999996</v>
      </c>
      <c r="S214" s="120" t="s">
        <v>1996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44533</v>
      </c>
      <c r="E215" s="184">
        <v>2525.0101</v>
      </c>
      <c r="F215" s="184">
        <v>-0.84560000000000002</v>
      </c>
      <c r="G215" s="184">
        <v>3.0512999999999999</v>
      </c>
      <c r="H215" s="184">
        <v>4.2081</v>
      </c>
      <c r="I215" s="184">
        <v>3.8492000000000002</v>
      </c>
      <c r="J215" s="184">
        <v>5.0989000000000004</v>
      </c>
      <c r="K215" s="184">
        <v>1.8784000000000001</v>
      </c>
      <c r="L215" s="184">
        <v>3.5154999999999998</v>
      </c>
      <c r="M215" s="184">
        <v>4.4146000000000001</v>
      </c>
      <c r="N215" s="184">
        <v>2.9862000000000002</v>
      </c>
      <c r="O215" s="184">
        <v>7.8015999999999996</v>
      </c>
      <c r="P215" s="184">
        <v>7.2987000000000002</v>
      </c>
      <c r="Q215" s="184">
        <v>7.9154999999999998</v>
      </c>
      <c r="R215" s="184">
        <v>6.4295</v>
      </c>
      <c r="S215" s="120" t="s">
        <v>1996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44533</v>
      </c>
      <c r="E216" s="184">
        <v>34.628300000000003</v>
      </c>
      <c r="F216" s="184">
        <v>-2.3188</v>
      </c>
      <c r="G216" s="184">
        <v>3.7606000000000002</v>
      </c>
      <c r="H216" s="184">
        <v>5.7434000000000003</v>
      </c>
      <c r="I216" s="184">
        <v>4.9077000000000002</v>
      </c>
      <c r="J216" s="184">
        <v>5.8037999999999998</v>
      </c>
      <c r="K216" s="184">
        <v>2.5821000000000001</v>
      </c>
      <c r="L216" s="184">
        <v>3.0693000000000001</v>
      </c>
      <c r="M216" s="184">
        <v>3.2502</v>
      </c>
      <c r="N216" s="184">
        <v>3.17</v>
      </c>
      <c r="O216" s="184">
        <v>7.1208</v>
      </c>
      <c r="P216" s="184">
        <v>6.6292999999999997</v>
      </c>
      <c r="Q216" s="184">
        <v>7.6092000000000004</v>
      </c>
      <c r="R216" s="184">
        <v>5.27</v>
      </c>
      <c r="S216" s="120" t="s">
        <v>1996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44533</v>
      </c>
      <c r="E217" s="184">
        <v>34.946199999999997</v>
      </c>
      <c r="F217" s="184">
        <v>-2.0888</v>
      </c>
      <c r="G217" s="184">
        <v>3.9702999999999999</v>
      </c>
      <c r="H217" s="184">
        <v>5.9302999999999999</v>
      </c>
      <c r="I217" s="184">
        <v>5.0937000000000001</v>
      </c>
      <c r="J217" s="184">
        <v>5.9897</v>
      </c>
      <c r="K217" s="184">
        <v>2.7725</v>
      </c>
      <c r="L217" s="184">
        <v>3.2593999999999999</v>
      </c>
      <c r="M217" s="184">
        <v>3.427</v>
      </c>
      <c r="N217" s="184">
        <v>3.3612000000000002</v>
      </c>
      <c r="O217" s="184">
        <v>7.2805</v>
      </c>
      <c r="P217" s="184">
        <v>6.7579000000000002</v>
      </c>
      <c r="Q217" s="184">
        <v>7.5991</v>
      </c>
      <c r="R217" s="184">
        <v>5.4370000000000003</v>
      </c>
      <c r="S217" s="120" t="s">
        <v>1996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44533</v>
      </c>
      <c r="E218" s="184">
        <v>11.741300000000001</v>
      </c>
      <c r="F218" s="184">
        <v>1.5544</v>
      </c>
      <c r="G218" s="184">
        <v>4.1463000000000001</v>
      </c>
      <c r="H218" s="184">
        <v>5.3791000000000002</v>
      </c>
      <c r="I218" s="184">
        <v>3.4036</v>
      </c>
      <c r="J218" s="184">
        <v>6.5110999999999999</v>
      </c>
      <c r="K218" s="184">
        <v>3.3828999999999998</v>
      </c>
      <c r="L218" s="184">
        <v>4.8654999999999999</v>
      </c>
      <c r="M218" s="184">
        <v>6.0258000000000003</v>
      </c>
      <c r="N218" s="184">
        <v>4.2411000000000003</v>
      </c>
      <c r="O218" s="184"/>
      <c r="P218" s="184"/>
      <c r="Q218" s="184">
        <v>7.7496</v>
      </c>
      <c r="R218" s="184">
        <v>7.3967000000000001</v>
      </c>
      <c r="S218" s="120" t="s">
        <v>1998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44533</v>
      </c>
      <c r="E219" s="184">
        <v>11.613</v>
      </c>
      <c r="F219" s="184">
        <v>0.94289999999999996</v>
      </c>
      <c r="G219" s="184">
        <v>3.6680000000000001</v>
      </c>
      <c r="H219" s="184">
        <v>4.8986999999999998</v>
      </c>
      <c r="I219" s="184">
        <v>2.9580000000000002</v>
      </c>
      <c r="J219" s="184">
        <v>6.0647000000000002</v>
      </c>
      <c r="K219" s="184">
        <v>2.8488000000000002</v>
      </c>
      <c r="L219" s="184">
        <v>4.3685</v>
      </c>
      <c r="M219" s="184">
        <v>5.5239000000000003</v>
      </c>
      <c r="N219" s="184">
        <v>3.7374999999999998</v>
      </c>
      <c r="O219" s="184"/>
      <c r="P219" s="184"/>
      <c r="Q219" s="184">
        <v>7.2005999999999997</v>
      </c>
      <c r="R219" s="184">
        <v>6.8521000000000001</v>
      </c>
      <c r="S219" s="120" t="s">
        <v>1998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1845</v>
      </c>
      <c r="C220" s="180">
        <v>148656</v>
      </c>
      <c r="D220" s="183">
        <v>44533</v>
      </c>
      <c r="E220" s="184">
        <v>1044.8614</v>
      </c>
      <c r="F220" s="184">
        <v>8.1377000000000006</v>
      </c>
      <c r="G220" s="184">
        <v>9.0858000000000008</v>
      </c>
      <c r="H220" s="184">
        <v>6.6586999999999996</v>
      </c>
      <c r="I220" s="184">
        <v>6.4976000000000003</v>
      </c>
      <c r="J220" s="184">
        <v>6.4840999999999998</v>
      </c>
      <c r="K220" s="184">
        <v>2.5449000000000002</v>
      </c>
      <c r="L220" s="184">
        <v>4.9558999999999997</v>
      </c>
      <c r="M220" s="184">
        <v>6.5746000000000002</v>
      </c>
      <c r="N220" s="184"/>
      <c r="O220" s="184"/>
      <c r="P220" s="184"/>
      <c r="Q220" s="184">
        <v>5.3686999999999996</v>
      </c>
      <c r="R220" s="184"/>
      <c r="S220" s="120" t="s">
        <v>1995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1846</v>
      </c>
      <c r="C221" s="180">
        <v>148655</v>
      </c>
      <c r="D221" s="183">
        <v>44533</v>
      </c>
      <c r="E221" s="184">
        <v>1040.4794999999999</v>
      </c>
      <c r="F221" s="184">
        <v>7.6384999999999996</v>
      </c>
      <c r="G221" s="184">
        <v>8.5853999999999999</v>
      </c>
      <c r="H221" s="184">
        <v>6.1582999999999997</v>
      </c>
      <c r="I221" s="184">
        <v>5.9980000000000002</v>
      </c>
      <c r="J221" s="184">
        <v>5.9824999999999999</v>
      </c>
      <c r="K221" s="184">
        <v>2.0421999999999998</v>
      </c>
      <c r="L221" s="184">
        <v>4.4424000000000001</v>
      </c>
      <c r="M221" s="184">
        <v>6.0495999999999999</v>
      </c>
      <c r="N221" s="184"/>
      <c r="O221" s="184"/>
      <c r="P221" s="184"/>
      <c r="Q221" s="184">
        <v>4.8442999999999996</v>
      </c>
      <c r="R221" s="184"/>
      <c r="S221" s="120" t="s">
        <v>1995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44533</v>
      </c>
      <c r="E222" s="184">
        <v>16.656300000000002</v>
      </c>
      <c r="F222" s="184">
        <v>0</v>
      </c>
      <c r="G222" s="184">
        <v>1.1688000000000001</v>
      </c>
      <c r="H222" s="184">
        <v>2.6623000000000001</v>
      </c>
      <c r="I222" s="184">
        <v>2.8228</v>
      </c>
      <c r="J222" s="184">
        <v>3.6192000000000002</v>
      </c>
      <c r="K222" s="184">
        <v>2.4030999999999998</v>
      </c>
      <c r="L222" s="184">
        <v>3.3161</v>
      </c>
      <c r="M222" s="184">
        <v>4.0457999999999998</v>
      </c>
      <c r="N222" s="184">
        <v>2.9641000000000002</v>
      </c>
      <c r="O222" s="184">
        <v>3.8679000000000001</v>
      </c>
      <c r="P222" s="184">
        <v>4.7386999999999997</v>
      </c>
      <c r="Q222" s="184">
        <v>6.7279999999999998</v>
      </c>
      <c r="R222" s="184">
        <v>5.8697999999999997</v>
      </c>
      <c r="S222" s="120" t="s">
        <v>1996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44533</v>
      </c>
      <c r="E223" s="184">
        <v>16.530100000000001</v>
      </c>
      <c r="F223" s="184">
        <v>-0.2208</v>
      </c>
      <c r="G223" s="184">
        <v>1.0305</v>
      </c>
      <c r="H223" s="184">
        <v>2.5247999999999999</v>
      </c>
      <c r="I223" s="184">
        <v>2.6821000000000002</v>
      </c>
      <c r="J223" s="184">
        <v>3.4765999999999999</v>
      </c>
      <c r="K223" s="184">
        <v>2.262</v>
      </c>
      <c r="L223" s="184">
        <v>3.1313</v>
      </c>
      <c r="M223" s="184">
        <v>3.8961999999999999</v>
      </c>
      <c r="N223" s="184">
        <v>2.8349000000000002</v>
      </c>
      <c r="O223" s="184">
        <v>3.7761</v>
      </c>
      <c r="P223" s="184">
        <v>4.6498999999999997</v>
      </c>
      <c r="Q223" s="184">
        <v>6.6245000000000003</v>
      </c>
      <c r="R223" s="184">
        <v>5.7786</v>
      </c>
      <c r="S223" s="120" t="s">
        <v>1996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-3.7685931818181824</v>
      </c>
      <c r="G224" s="186">
        <v>3.4449568181818182</v>
      </c>
      <c r="H224" s="186">
        <v>4.9139999999999997</v>
      </c>
      <c r="I224" s="186">
        <v>4.4628431818181813</v>
      </c>
      <c r="J224" s="186">
        <v>5.641234090909089</v>
      </c>
      <c r="K224" s="186">
        <v>2.9738931818181826</v>
      </c>
      <c r="L224" s="186">
        <v>4.304524999999999</v>
      </c>
      <c r="M224" s="186">
        <v>5.5205159090909097</v>
      </c>
      <c r="N224" s="186">
        <v>3.9047975000000008</v>
      </c>
      <c r="O224" s="186">
        <v>8.1917294117647064</v>
      </c>
      <c r="P224" s="186">
        <v>7.2163147058823531</v>
      </c>
      <c r="Q224" s="186">
        <v>7.3635999999999999</v>
      </c>
      <c r="R224" s="186">
        <v>6.8616916666666681</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-0.76754999999999995</v>
      </c>
      <c r="G225" s="186">
        <v>3.22715</v>
      </c>
      <c r="H225" s="186">
        <v>4.5337499999999995</v>
      </c>
      <c r="I225" s="186">
        <v>3.9895500000000004</v>
      </c>
      <c r="J225" s="186">
        <v>5.2862</v>
      </c>
      <c r="K225" s="186">
        <v>2.5997000000000003</v>
      </c>
      <c r="L225" s="186">
        <v>4.2888500000000001</v>
      </c>
      <c r="M225" s="186">
        <v>5.48475</v>
      </c>
      <c r="N225" s="186">
        <v>3.87975</v>
      </c>
      <c r="O225" s="186">
        <v>8.3709500000000006</v>
      </c>
      <c r="P225" s="186">
        <v>7.3080999999999996</v>
      </c>
      <c r="Q225" s="186">
        <v>8.0536500000000011</v>
      </c>
      <c r="R225" s="186">
        <v>6.9517499999999997</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1760</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1761</v>
      </c>
      <c r="B228" s="180" t="s">
        <v>1629</v>
      </c>
      <c r="C228" s="180">
        <v>101818</v>
      </c>
      <c r="D228" s="183">
        <v>44533</v>
      </c>
      <c r="E228" s="184">
        <v>50.012300000000003</v>
      </c>
      <c r="F228" s="184">
        <v>-76.834000000000003</v>
      </c>
      <c r="G228" s="184">
        <v>17.053000000000001</v>
      </c>
      <c r="H228" s="184">
        <v>12.6251</v>
      </c>
      <c r="I228" s="184">
        <v>-13.0566</v>
      </c>
      <c r="J228" s="184">
        <v>-0.24079999999999999</v>
      </c>
      <c r="K228" s="184">
        <v>5.8406000000000002</v>
      </c>
      <c r="L228" s="184">
        <v>11.7484</v>
      </c>
      <c r="M228" s="184">
        <v>10.713200000000001</v>
      </c>
      <c r="N228" s="184">
        <v>15.8392</v>
      </c>
      <c r="O228" s="184">
        <v>9.6364999999999998</v>
      </c>
      <c r="P228" s="184">
        <v>7.6379000000000001</v>
      </c>
      <c r="Q228" s="184">
        <v>9.6084999999999994</v>
      </c>
      <c r="R228" s="184">
        <v>11.3028</v>
      </c>
      <c r="S228" s="120"/>
      <c r="T228" s="123"/>
      <c r="U228" s="124"/>
      <c r="V228" s="124"/>
      <c r="W228" s="124"/>
      <c r="X228" s="124"/>
      <c r="Y228" s="124"/>
      <c r="Z228" s="124"/>
      <c r="AA228" s="124"/>
      <c r="AB228" s="124"/>
      <c r="AC228" s="124"/>
      <c r="AD228" s="124"/>
      <c r="AE228" s="124"/>
      <c r="AF228" s="124"/>
      <c r="AG228" s="124"/>
      <c r="AH228" s="124"/>
    </row>
    <row r="229" spans="1:34" x14ac:dyDescent="0.3">
      <c r="A229" s="180" t="s">
        <v>1761</v>
      </c>
      <c r="B229" s="180" t="s">
        <v>1606</v>
      </c>
      <c r="C229" s="180">
        <v>120705</v>
      </c>
      <c r="D229" s="183">
        <v>44533</v>
      </c>
      <c r="E229" s="184">
        <v>54.040799999999997</v>
      </c>
      <c r="F229" s="184">
        <v>-76.095399999999998</v>
      </c>
      <c r="G229" s="184">
        <v>17.699100000000001</v>
      </c>
      <c r="H229" s="184">
        <v>13.310600000000001</v>
      </c>
      <c r="I229" s="184">
        <v>-12.328799999999999</v>
      </c>
      <c r="J229" s="184">
        <v>0.53610000000000002</v>
      </c>
      <c r="K229" s="184">
        <v>6.6657000000000002</v>
      </c>
      <c r="L229" s="184">
        <v>12.6157</v>
      </c>
      <c r="M229" s="184">
        <v>11.6008</v>
      </c>
      <c r="N229" s="184">
        <v>16.7988</v>
      </c>
      <c r="O229" s="184">
        <v>10.4809</v>
      </c>
      <c r="P229" s="184">
        <v>8.6625999999999994</v>
      </c>
      <c r="Q229" s="184">
        <v>11.2087</v>
      </c>
      <c r="R229" s="184">
        <v>12.2118</v>
      </c>
      <c r="S229" s="120"/>
      <c r="T229" s="123"/>
      <c r="U229" s="124"/>
      <c r="V229" s="124"/>
      <c r="W229" s="124"/>
      <c r="X229" s="124"/>
      <c r="Y229" s="124"/>
      <c r="Z229" s="124"/>
      <c r="AA229" s="124"/>
      <c r="AB229" s="124"/>
      <c r="AC229" s="124"/>
      <c r="AD229" s="124"/>
      <c r="AE229" s="124"/>
      <c r="AF229" s="124"/>
      <c r="AG229" s="124"/>
      <c r="AH229" s="124"/>
    </row>
    <row r="230" spans="1:34" x14ac:dyDescent="0.3">
      <c r="A230" s="180" t="s">
        <v>1761</v>
      </c>
      <c r="B230" s="180" t="s">
        <v>1847</v>
      </c>
      <c r="C230" s="180"/>
      <c r="D230" s="183">
        <v>44533</v>
      </c>
      <c r="E230" s="184">
        <v>54.040799999999997</v>
      </c>
      <c r="F230" s="184">
        <v>-76.095399999999998</v>
      </c>
      <c r="G230" s="184">
        <v>17.699100000000001</v>
      </c>
      <c r="H230" s="184">
        <v>13.310600000000001</v>
      </c>
      <c r="I230" s="184">
        <v>-12.328799999999999</v>
      </c>
      <c r="J230" s="184">
        <v>0.53610000000000002</v>
      </c>
      <c r="K230" s="184">
        <v>6.6657000000000002</v>
      </c>
      <c r="L230" s="184">
        <v>12.6157</v>
      </c>
      <c r="M230" s="184">
        <v>11.6008</v>
      </c>
      <c r="N230" s="184">
        <v>16.7988</v>
      </c>
      <c r="O230" s="184">
        <v>10.4809</v>
      </c>
      <c r="P230" s="184">
        <v>8.6625999999999994</v>
      </c>
      <c r="Q230" s="184">
        <v>11.178599999999999</v>
      </c>
      <c r="R230" s="184">
        <v>12.2118</v>
      </c>
      <c r="S230" s="120"/>
      <c r="T230" s="123"/>
      <c r="U230" s="124"/>
      <c r="V230" s="124"/>
      <c r="W230" s="124"/>
      <c r="X230" s="124"/>
      <c r="Y230" s="124"/>
      <c r="Z230" s="124"/>
      <c r="AA230" s="124"/>
      <c r="AB230" s="124"/>
      <c r="AC230" s="124"/>
      <c r="AD230" s="124"/>
      <c r="AE230" s="124"/>
      <c r="AF230" s="124"/>
      <c r="AG230" s="124"/>
      <c r="AH230" s="124"/>
    </row>
    <row r="231" spans="1:34" x14ac:dyDescent="0.3">
      <c r="A231" s="180" t="s">
        <v>1761</v>
      </c>
      <c r="B231" s="180" t="s">
        <v>1630</v>
      </c>
      <c r="C231" s="180">
        <v>112924</v>
      </c>
      <c r="D231" s="183">
        <v>44533</v>
      </c>
      <c r="E231" s="184">
        <v>24.4619</v>
      </c>
      <c r="F231" s="184">
        <v>-61.223100000000002</v>
      </c>
      <c r="G231" s="184">
        <v>34.6158</v>
      </c>
      <c r="H231" s="184">
        <v>14.899699999999999</v>
      </c>
      <c r="I231" s="184">
        <v>-0.63649999999999995</v>
      </c>
      <c r="J231" s="184">
        <v>6.5758000000000001</v>
      </c>
      <c r="K231" s="184">
        <v>5.2762000000000002</v>
      </c>
      <c r="L231" s="184">
        <v>12.200799999999999</v>
      </c>
      <c r="M231" s="184">
        <v>11.857900000000001</v>
      </c>
      <c r="N231" s="184">
        <v>12.386900000000001</v>
      </c>
      <c r="O231" s="184">
        <v>8.8993000000000002</v>
      </c>
      <c r="P231" s="184">
        <v>8.1066000000000003</v>
      </c>
      <c r="Q231" s="184">
        <v>8.1690000000000005</v>
      </c>
      <c r="R231" s="184">
        <v>12.2066</v>
      </c>
      <c r="S231" s="120"/>
      <c r="T231" s="123"/>
      <c r="U231" s="124"/>
      <c r="V231" s="124"/>
      <c r="W231" s="124"/>
      <c r="X231" s="124"/>
      <c r="Y231" s="124"/>
      <c r="Z231" s="124"/>
      <c r="AA231" s="124"/>
      <c r="AB231" s="124"/>
      <c r="AC231" s="124"/>
      <c r="AD231" s="124"/>
      <c r="AE231" s="124"/>
      <c r="AF231" s="124"/>
      <c r="AG231" s="124"/>
      <c r="AH231" s="124"/>
    </row>
    <row r="232" spans="1:34" x14ac:dyDescent="0.3">
      <c r="A232" s="180" t="s">
        <v>1761</v>
      </c>
      <c r="B232" s="180" t="s">
        <v>1607</v>
      </c>
      <c r="C232" s="180">
        <v>120480</v>
      </c>
      <c r="D232" s="183">
        <v>44533</v>
      </c>
      <c r="E232" s="184">
        <v>27.272400000000001</v>
      </c>
      <c r="F232" s="184">
        <v>-59.859699999999997</v>
      </c>
      <c r="G232" s="184">
        <v>36.018700000000003</v>
      </c>
      <c r="H232" s="184">
        <v>16.283000000000001</v>
      </c>
      <c r="I232" s="184">
        <v>0.77649999999999997</v>
      </c>
      <c r="J232" s="184">
        <v>7.9523999999999999</v>
      </c>
      <c r="K232" s="184">
        <v>6.5803000000000003</v>
      </c>
      <c r="L232" s="184">
        <v>13.488300000000001</v>
      </c>
      <c r="M232" s="184">
        <v>13.147399999999999</v>
      </c>
      <c r="N232" s="184">
        <v>13.706099999999999</v>
      </c>
      <c r="O232" s="184">
        <v>10.0025</v>
      </c>
      <c r="P232" s="184">
        <v>9.2972999999999999</v>
      </c>
      <c r="Q232" s="184">
        <v>9.8794000000000004</v>
      </c>
      <c r="R232" s="184">
        <v>13.401300000000001</v>
      </c>
      <c r="S232" s="120"/>
      <c r="T232" s="123"/>
      <c r="U232" s="124"/>
      <c r="V232" s="124"/>
      <c r="W232" s="124"/>
      <c r="X232" s="124"/>
      <c r="Y232" s="124"/>
      <c r="Z232" s="124"/>
      <c r="AA232" s="124"/>
      <c r="AB232" s="124"/>
      <c r="AC232" s="124"/>
      <c r="AD232" s="124"/>
      <c r="AE232" s="124"/>
      <c r="AF232" s="124"/>
      <c r="AG232" s="124"/>
      <c r="AH232" s="124"/>
    </row>
    <row r="233" spans="1:34" x14ac:dyDescent="0.3">
      <c r="A233" s="180" t="s">
        <v>1761</v>
      </c>
      <c r="B233" s="180" t="s">
        <v>1631</v>
      </c>
      <c r="C233" s="180">
        <v>102661</v>
      </c>
      <c r="D233" s="183">
        <v>44533</v>
      </c>
      <c r="E233" s="184">
        <v>30.637799999999999</v>
      </c>
      <c r="F233" s="184">
        <v>-54.600700000000003</v>
      </c>
      <c r="G233" s="184">
        <v>36.164999999999999</v>
      </c>
      <c r="H233" s="184">
        <v>14.6434</v>
      </c>
      <c r="I233" s="184">
        <v>-9.7536000000000005</v>
      </c>
      <c r="J233" s="184">
        <v>-2.73</v>
      </c>
      <c r="K233" s="184">
        <v>1.6814</v>
      </c>
      <c r="L233" s="184">
        <v>7.8242000000000003</v>
      </c>
      <c r="M233" s="184">
        <v>6.0492999999999997</v>
      </c>
      <c r="N233" s="184">
        <v>6.5922000000000001</v>
      </c>
      <c r="O233" s="184">
        <v>10.3361</v>
      </c>
      <c r="P233" s="184">
        <v>7.7801999999999998</v>
      </c>
      <c r="Q233" s="184">
        <v>6.7073999999999998</v>
      </c>
      <c r="R233" s="184">
        <v>9.3905999999999992</v>
      </c>
      <c r="S233" s="120"/>
      <c r="T233" s="123"/>
      <c r="U233" s="124"/>
      <c r="V233" s="124"/>
      <c r="W233" s="124"/>
      <c r="X233" s="124"/>
      <c r="Y233" s="124"/>
      <c r="Z233" s="124"/>
      <c r="AA233" s="124"/>
      <c r="AB233" s="124"/>
      <c r="AC233" s="124"/>
      <c r="AD233" s="124"/>
      <c r="AE233" s="124"/>
      <c r="AF233" s="124"/>
      <c r="AG233" s="124"/>
      <c r="AH233" s="124"/>
    </row>
    <row r="234" spans="1:34" x14ac:dyDescent="0.3">
      <c r="A234" s="180" t="s">
        <v>1761</v>
      </c>
      <c r="B234" s="180" t="s">
        <v>1608</v>
      </c>
      <c r="C234" s="180">
        <v>119389</v>
      </c>
      <c r="D234" s="183">
        <v>44533</v>
      </c>
      <c r="E234" s="184">
        <v>33.049199999999999</v>
      </c>
      <c r="F234" s="184">
        <v>-53.595700000000001</v>
      </c>
      <c r="G234" s="184">
        <v>37.110700000000001</v>
      </c>
      <c r="H234" s="184">
        <v>15.603</v>
      </c>
      <c r="I234" s="184">
        <v>-8.8107000000000006</v>
      </c>
      <c r="J234" s="184">
        <v>-1.7865</v>
      </c>
      <c r="K234" s="184">
        <v>2.6177999999999999</v>
      </c>
      <c r="L234" s="184">
        <v>8.7498000000000005</v>
      </c>
      <c r="M234" s="184">
        <v>6.9720000000000004</v>
      </c>
      <c r="N234" s="184">
        <v>7.5389999999999997</v>
      </c>
      <c r="O234" s="184">
        <v>11.269399999999999</v>
      </c>
      <c r="P234" s="184">
        <v>8.7213999999999992</v>
      </c>
      <c r="Q234" s="184">
        <v>9.4901</v>
      </c>
      <c r="R234" s="184">
        <v>10.323399999999999</v>
      </c>
      <c r="S234" s="120"/>
      <c r="T234" s="123"/>
      <c r="U234" s="124"/>
      <c r="V234" s="124"/>
      <c r="W234" s="124"/>
      <c r="X234" s="124"/>
      <c r="Y234" s="124"/>
      <c r="Z234" s="124"/>
      <c r="AA234" s="124"/>
      <c r="AB234" s="124"/>
      <c r="AC234" s="124"/>
      <c r="AD234" s="124"/>
      <c r="AE234" s="124"/>
      <c r="AF234" s="124"/>
      <c r="AG234" s="124"/>
      <c r="AH234" s="124"/>
    </row>
    <row r="235" spans="1:34" x14ac:dyDescent="0.3">
      <c r="A235" s="180" t="s">
        <v>1761</v>
      </c>
      <c r="B235" s="180" t="s">
        <v>1609</v>
      </c>
      <c r="C235" s="180">
        <v>120082</v>
      </c>
      <c r="D235" s="183">
        <v>44533</v>
      </c>
      <c r="E235" s="184">
        <v>40.087800000000001</v>
      </c>
      <c r="F235" s="184">
        <v>-73.239199999999997</v>
      </c>
      <c r="G235" s="184">
        <v>21.921800000000001</v>
      </c>
      <c r="H235" s="184">
        <v>15.629300000000001</v>
      </c>
      <c r="I235" s="184">
        <v>-13.106999999999999</v>
      </c>
      <c r="J235" s="184">
        <v>-7.7293000000000003</v>
      </c>
      <c r="K235" s="184">
        <v>1.1207</v>
      </c>
      <c r="L235" s="184">
        <v>8.1410999999999998</v>
      </c>
      <c r="M235" s="184">
        <v>7.9874000000000001</v>
      </c>
      <c r="N235" s="184">
        <v>10.301</v>
      </c>
      <c r="O235" s="184">
        <v>9.8489000000000004</v>
      </c>
      <c r="P235" s="184">
        <v>8.8657000000000004</v>
      </c>
      <c r="Q235" s="184">
        <v>10.0053</v>
      </c>
      <c r="R235" s="184">
        <v>9.4918999999999993</v>
      </c>
      <c r="S235" s="120"/>
      <c r="T235" s="123"/>
      <c r="U235" s="124"/>
      <c r="V235" s="124"/>
      <c r="W235" s="124"/>
      <c r="X235" s="124"/>
      <c r="Y235" s="124"/>
      <c r="Z235" s="124"/>
      <c r="AA235" s="124"/>
      <c r="AB235" s="124"/>
      <c r="AC235" s="124"/>
      <c r="AD235" s="124"/>
      <c r="AE235" s="124"/>
      <c r="AF235" s="124"/>
      <c r="AG235" s="124"/>
      <c r="AH235" s="124"/>
    </row>
    <row r="236" spans="1:34" x14ac:dyDescent="0.3">
      <c r="A236" s="180" t="s">
        <v>1761</v>
      </c>
      <c r="B236" s="180" t="s">
        <v>1632</v>
      </c>
      <c r="C236" s="180">
        <v>113560</v>
      </c>
      <c r="D236" s="183">
        <v>44533</v>
      </c>
      <c r="E236" s="184">
        <v>34.742800000000003</v>
      </c>
      <c r="F236" s="184">
        <v>-75.066599999999994</v>
      </c>
      <c r="G236" s="184">
        <v>20.0992</v>
      </c>
      <c r="H236" s="184">
        <v>13.844200000000001</v>
      </c>
      <c r="I236" s="184">
        <v>-14.8688</v>
      </c>
      <c r="J236" s="184">
        <v>-9.4892000000000003</v>
      </c>
      <c r="K236" s="184">
        <v>-0.68459999999999999</v>
      </c>
      <c r="L236" s="184">
        <v>6.2084000000000001</v>
      </c>
      <c r="M236" s="184">
        <v>6.0987999999999998</v>
      </c>
      <c r="N236" s="184">
        <v>8.4146999999999998</v>
      </c>
      <c r="O236" s="184">
        <v>8.0923999999999996</v>
      </c>
      <c r="P236" s="184">
        <v>6.8720999999999997</v>
      </c>
      <c r="Q236" s="184">
        <v>7.5067000000000004</v>
      </c>
      <c r="R236" s="184">
        <v>7.7538</v>
      </c>
      <c r="S236" s="120"/>
      <c r="T236" s="123"/>
      <c r="U236" s="124"/>
      <c r="V236" s="124"/>
      <c r="W236" s="124"/>
      <c r="X236" s="124"/>
      <c r="Y236" s="124"/>
      <c r="Z236" s="124"/>
      <c r="AA236" s="124"/>
      <c r="AB236" s="124"/>
      <c r="AC236" s="124"/>
      <c r="AD236" s="124"/>
      <c r="AE236" s="124"/>
      <c r="AF236" s="124"/>
      <c r="AG236" s="124"/>
      <c r="AH236" s="124"/>
    </row>
    <row r="237" spans="1:34" x14ac:dyDescent="0.3">
      <c r="A237" s="180" t="s">
        <v>1761</v>
      </c>
      <c r="B237" s="180" t="s">
        <v>1610</v>
      </c>
      <c r="C237" s="180">
        <v>119393</v>
      </c>
      <c r="D237" s="183">
        <v>44533</v>
      </c>
      <c r="E237" s="184">
        <v>23.997299999999999</v>
      </c>
      <c r="F237" s="184">
        <v>-70.438400000000001</v>
      </c>
      <c r="G237" s="184">
        <v>29.120699999999999</v>
      </c>
      <c r="H237" s="184">
        <v>12.327500000000001</v>
      </c>
      <c r="I237" s="184">
        <v>-8.7395999999999994</v>
      </c>
      <c r="J237" s="184">
        <v>-3.7351999999999999</v>
      </c>
      <c r="K237" s="184">
        <v>1.9972000000000001</v>
      </c>
      <c r="L237" s="184">
        <v>10.043900000000001</v>
      </c>
      <c r="M237" s="184">
        <v>10.946199999999999</v>
      </c>
      <c r="N237" s="184">
        <v>10.1587</v>
      </c>
      <c r="O237" s="184">
        <v>4.5213999999999999</v>
      </c>
      <c r="P237" s="184">
        <v>4.9188000000000001</v>
      </c>
      <c r="Q237" s="184">
        <v>7.0907999999999998</v>
      </c>
      <c r="R237" s="184">
        <v>10.6698</v>
      </c>
      <c r="S237" s="120"/>
      <c r="T237" s="123"/>
      <c r="U237" s="124"/>
      <c r="V237" s="124"/>
      <c r="W237" s="124"/>
      <c r="X237" s="124"/>
      <c r="Y237" s="124"/>
      <c r="Z237" s="124"/>
      <c r="AA237" s="124"/>
      <c r="AB237" s="124"/>
      <c r="AC237" s="124"/>
      <c r="AD237" s="124"/>
      <c r="AE237" s="124"/>
      <c r="AF237" s="124"/>
      <c r="AG237" s="124"/>
      <c r="AH237" s="124"/>
    </row>
    <row r="238" spans="1:34" x14ac:dyDescent="0.3">
      <c r="A238" s="180" t="s">
        <v>1761</v>
      </c>
      <c r="B238" s="180" t="s">
        <v>1633</v>
      </c>
      <c r="C238" s="180">
        <v>111712</v>
      </c>
      <c r="D238" s="183">
        <v>44533</v>
      </c>
      <c r="E238" s="184">
        <v>22.975200000000001</v>
      </c>
      <c r="F238" s="184">
        <v>-71.033900000000003</v>
      </c>
      <c r="G238" s="184">
        <v>28.610199999999999</v>
      </c>
      <c r="H238" s="184">
        <v>11.851100000000001</v>
      </c>
      <c r="I238" s="184">
        <v>-9.2004999999999999</v>
      </c>
      <c r="J238" s="184">
        <v>-4.1955</v>
      </c>
      <c r="K238" s="184">
        <v>1.5545</v>
      </c>
      <c r="L238" s="184">
        <v>9.6224000000000007</v>
      </c>
      <c r="M238" s="184">
        <v>10.4481</v>
      </c>
      <c r="N238" s="184">
        <v>9.5905000000000005</v>
      </c>
      <c r="O238" s="184">
        <v>3.9327000000000001</v>
      </c>
      <c r="P238" s="184">
        <v>4.3051000000000004</v>
      </c>
      <c r="Q238" s="184">
        <v>6.7577999999999996</v>
      </c>
      <c r="R238" s="184">
        <v>10.0472</v>
      </c>
      <c r="S238" s="120"/>
      <c r="T238" s="123"/>
      <c r="U238" s="124"/>
      <c r="V238" s="124"/>
      <c r="W238" s="124"/>
      <c r="X238" s="124"/>
      <c r="Y238" s="124"/>
      <c r="Z238" s="124"/>
      <c r="AA238" s="124"/>
      <c r="AB238" s="124"/>
      <c r="AC238" s="124"/>
      <c r="AD238" s="124"/>
      <c r="AE238" s="124"/>
      <c r="AF238" s="124"/>
      <c r="AG238" s="124"/>
      <c r="AH238" s="124"/>
    </row>
    <row r="239" spans="1:34" x14ac:dyDescent="0.3">
      <c r="A239" s="180" t="s">
        <v>1761</v>
      </c>
      <c r="B239" s="180" t="s">
        <v>1611</v>
      </c>
      <c r="C239" s="180">
        <v>118309</v>
      </c>
      <c r="D239" s="183">
        <v>44533</v>
      </c>
      <c r="E239" s="184">
        <v>82.692899999999995</v>
      </c>
      <c r="F239" s="184">
        <v>-51.878</v>
      </c>
      <c r="G239" s="184">
        <v>34.481900000000003</v>
      </c>
      <c r="H239" s="184">
        <v>23.467400000000001</v>
      </c>
      <c r="I239" s="184">
        <v>-5.1856</v>
      </c>
      <c r="J239" s="184">
        <v>2.8580999999999999</v>
      </c>
      <c r="K239" s="184">
        <v>3.3344999999999998</v>
      </c>
      <c r="L239" s="184">
        <v>10.894299999999999</v>
      </c>
      <c r="M239" s="184">
        <v>11.3454</v>
      </c>
      <c r="N239" s="184">
        <v>12.835000000000001</v>
      </c>
      <c r="O239" s="184">
        <v>12.787599999999999</v>
      </c>
      <c r="P239" s="184">
        <v>10.0571</v>
      </c>
      <c r="Q239" s="184">
        <v>10.450699999999999</v>
      </c>
      <c r="R239" s="184">
        <v>13.2974</v>
      </c>
      <c r="S239" s="120"/>
      <c r="T239" s="123"/>
      <c r="U239" s="124"/>
      <c r="V239" s="124"/>
      <c r="W239" s="124"/>
      <c r="X239" s="124"/>
      <c r="Y239" s="124"/>
      <c r="Z239" s="124"/>
      <c r="AA239" s="124"/>
      <c r="AB239" s="124"/>
      <c r="AC239" s="124"/>
      <c r="AD239" s="124"/>
      <c r="AE239" s="124"/>
      <c r="AF239" s="124"/>
      <c r="AG239" s="124"/>
      <c r="AH239" s="124"/>
    </row>
    <row r="240" spans="1:34" x14ac:dyDescent="0.3">
      <c r="A240" s="180" t="s">
        <v>1761</v>
      </c>
      <c r="B240" s="180" t="s">
        <v>1634</v>
      </c>
      <c r="C240" s="180">
        <v>100601</v>
      </c>
      <c r="D240" s="183">
        <v>44533</v>
      </c>
      <c r="E240" s="184">
        <v>86.749166848097104</v>
      </c>
      <c r="F240" s="184">
        <v>-53.189900000000002</v>
      </c>
      <c r="G240" s="184">
        <v>33.159999999999997</v>
      </c>
      <c r="H240" s="184">
        <v>22.1114</v>
      </c>
      <c r="I240" s="184">
        <v>-6.4898999999999996</v>
      </c>
      <c r="J240" s="184">
        <v>1.5576000000000001</v>
      </c>
      <c r="K240" s="184">
        <v>2.0522999999999998</v>
      </c>
      <c r="L240" s="184">
        <v>9.5519999999999996</v>
      </c>
      <c r="M240" s="184">
        <v>9.9597999999999995</v>
      </c>
      <c r="N240" s="184">
        <v>11.3902</v>
      </c>
      <c r="O240" s="184">
        <v>11.5289</v>
      </c>
      <c r="P240" s="184">
        <v>8.8458000000000006</v>
      </c>
      <c r="Q240" s="184">
        <v>8.5864999999999991</v>
      </c>
      <c r="R240" s="184">
        <v>11.9689</v>
      </c>
      <c r="S240" s="120"/>
      <c r="T240" s="123"/>
      <c r="U240" s="124"/>
      <c r="V240" s="124"/>
      <c r="W240" s="124"/>
      <c r="X240" s="124"/>
      <c r="Y240" s="124"/>
      <c r="Z240" s="124"/>
      <c r="AA240" s="124"/>
      <c r="AB240" s="124"/>
      <c r="AC240" s="124"/>
      <c r="AD240" s="124"/>
      <c r="AE240" s="124"/>
      <c r="AF240" s="124"/>
      <c r="AG240" s="124"/>
      <c r="AH240" s="124"/>
    </row>
    <row r="241" spans="1:34" x14ac:dyDescent="0.3">
      <c r="A241" s="180" t="s">
        <v>1761</v>
      </c>
      <c r="B241" s="180" t="s">
        <v>1612</v>
      </c>
      <c r="C241" s="180">
        <v>118994</v>
      </c>
      <c r="D241" s="183">
        <v>44533</v>
      </c>
      <c r="E241" s="184">
        <v>47.622</v>
      </c>
      <c r="F241" s="184">
        <v>-46.0822</v>
      </c>
      <c r="G241" s="184">
        <v>9.7162000000000006</v>
      </c>
      <c r="H241" s="184">
        <v>11.269299999999999</v>
      </c>
      <c r="I241" s="184">
        <v>-12.358599999999999</v>
      </c>
      <c r="J241" s="184">
        <v>-6.7758000000000003</v>
      </c>
      <c r="K241" s="184">
        <v>-3.6918000000000002</v>
      </c>
      <c r="L241" s="184">
        <v>6.3728999999999996</v>
      </c>
      <c r="M241" s="184">
        <v>8.9806000000000008</v>
      </c>
      <c r="N241" s="184">
        <v>10.0008</v>
      </c>
      <c r="O241" s="184">
        <v>8.9741999999999997</v>
      </c>
      <c r="P241" s="184">
        <v>6.7460000000000004</v>
      </c>
      <c r="Q241" s="184">
        <v>8.6394000000000002</v>
      </c>
      <c r="R241" s="184">
        <v>10.133800000000001</v>
      </c>
      <c r="S241" s="120"/>
      <c r="T241" s="123"/>
      <c r="U241" s="124"/>
      <c r="V241" s="124"/>
      <c r="W241" s="124"/>
      <c r="X241" s="124"/>
      <c r="Y241" s="124"/>
      <c r="Z241" s="124"/>
      <c r="AA241" s="124"/>
      <c r="AB241" s="124"/>
      <c r="AC241" s="124"/>
      <c r="AD241" s="124"/>
      <c r="AE241" s="124"/>
      <c r="AF241" s="124"/>
      <c r="AG241" s="124"/>
      <c r="AH241" s="124"/>
    </row>
    <row r="242" spans="1:34" x14ac:dyDescent="0.3">
      <c r="A242" s="180" t="s">
        <v>1761</v>
      </c>
      <c r="B242" s="180" t="s">
        <v>1635</v>
      </c>
      <c r="C242" s="180">
        <v>102448</v>
      </c>
      <c r="D242" s="183">
        <v>44533</v>
      </c>
      <c r="E242" s="184">
        <v>43.296300000000002</v>
      </c>
      <c r="F242" s="184">
        <v>-46.896299999999997</v>
      </c>
      <c r="G242" s="184">
        <v>8.9145000000000003</v>
      </c>
      <c r="H242" s="184">
        <v>10.003</v>
      </c>
      <c r="I242" s="184">
        <v>-13.797599999999999</v>
      </c>
      <c r="J242" s="184">
        <v>-8.2973999999999997</v>
      </c>
      <c r="K242" s="184">
        <v>-5.2713999999999999</v>
      </c>
      <c r="L242" s="184">
        <v>4.7131999999999996</v>
      </c>
      <c r="M242" s="184">
        <v>7.2394999999999996</v>
      </c>
      <c r="N242" s="184">
        <v>8.1842000000000006</v>
      </c>
      <c r="O242" s="184">
        <v>7.1757999999999997</v>
      </c>
      <c r="P242" s="184">
        <v>5.2717999999999998</v>
      </c>
      <c r="Q242" s="184">
        <v>8.7398000000000007</v>
      </c>
      <c r="R242" s="184">
        <v>8.3355999999999995</v>
      </c>
      <c r="S242" s="120"/>
      <c r="T242" s="123"/>
      <c r="U242" s="124"/>
      <c r="V242" s="124"/>
      <c r="W242" s="124"/>
      <c r="X242" s="124"/>
      <c r="Y242" s="124"/>
      <c r="Z242" s="124"/>
      <c r="AA242" s="124"/>
      <c r="AB242" s="124"/>
      <c r="AC242" s="124"/>
      <c r="AD242" s="124"/>
      <c r="AE242" s="124"/>
      <c r="AF242" s="124"/>
      <c r="AG242" s="124"/>
      <c r="AH242" s="124"/>
    </row>
    <row r="243" spans="1:34" x14ac:dyDescent="0.3">
      <c r="A243" s="180" t="s">
        <v>1761</v>
      </c>
      <c r="B243" s="180" t="s">
        <v>1636</v>
      </c>
      <c r="C243" s="180">
        <v>100948</v>
      </c>
      <c r="D243" s="183">
        <v>44533</v>
      </c>
      <c r="E243" s="184">
        <v>67.876199999999997</v>
      </c>
      <c r="F243" s="184">
        <v>-60.985599999999998</v>
      </c>
      <c r="G243" s="184">
        <v>28.6934</v>
      </c>
      <c r="H243" s="184">
        <v>9.2040000000000006</v>
      </c>
      <c r="I243" s="184">
        <v>-15.806699999999999</v>
      </c>
      <c r="J243" s="184">
        <v>-8.0678999999999998</v>
      </c>
      <c r="K243" s="184">
        <v>1.2793000000000001</v>
      </c>
      <c r="L243" s="184">
        <v>6.2508999999999997</v>
      </c>
      <c r="M243" s="184">
        <v>7.1760999999999999</v>
      </c>
      <c r="N243" s="184">
        <v>9.1463999999999999</v>
      </c>
      <c r="O243" s="184">
        <v>8.1660000000000004</v>
      </c>
      <c r="P243" s="184">
        <v>6.38</v>
      </c>
      <c r="Q243" s="184">
        <v>9.4565999999999999</v>
      </c>
      <c r="R243" s="184">
        <v>7.6696</v>
      </c>
      <c r="S243" s="120"/>
      <c r="T243" s="123"/>
      <c r="U243" s="124"/>
      <c r="V243" s="124"/>
      <c r="W243" s="124"/>
      <c r="X243" s="124"/>
      <c r="Y243" s="124"/>
      <c r="Z243" s="124"/>
      <c r="AA243" s="124"/>
      <c r="AB243" s="124"/>
      <c r="AC243" s="124"/>
      <c r="AD243" s="124"/>
      <c r="AE243" s="124"/>
      <c r="AF243" s="124"/>
      <c r="AG243" s="124"/>
      <c r="AH243" s="124"/>
    </row>
    <row r="244" spans="1:34" x14ac:dyDescent="0.3">
      <c r="A244" s="180" t="s">
        <v>1761</v>
      </c>
      <c r="B244" s="180" t="s">
        <v>1613</v>
      </c>
      <c r="C244" s="180">
        <v>118574</v>
      </c>
      <c r="D244" s="183">
        <v>44533</v>
      </c>
      <c r="E244" s="184">
        <v>72.577200000000005</v>
      </c>
      <c r="F244" s="184">
        <v>-60.199800000000003</v>
      </c>
      <c r="G244" s="184">
        <v>29.474900000000002</v>
      </c>
      <c r="H244" s="184">
        <v>9.9623000000000008</v>
      </c>
      <c r="I244" s="184">
        <v>-15.0871</v>
      </c>
      <c r="J244" s="184">
        <v>-7.3133999999999997</v>
      </c>
      <c r="K244" s="184">
        <v>2.0491000000000001</v>
      </c>
      <c r="L244" s="184">
        <v>7.0294999999999996</v>
      </c>
      <c r="M244" s="184">
        <v>7.9461000000000004</v>
      </c>
      <c r="N244" s="184">
        <v>9.9473000000000003</v>
      </c>
      <c r="O244" s="184">
        <v>8.9911999999999992</v>
      </c>
      <c r="P244" s="184">
        <v>7.1730999999999998</v>
      </c>
      <c r="Q244" s="184">
        <v>9.4334000000000007</v>
      </c>
      <c r="R244" s="184">
        <v>8.5267999999999997</v>
      </c>
      <c r="S244" s="120"/>
      <c r="T244" s="123"/>
      <c r="U244" s="124"/>
      <c r="V244" s="124"/>
      <c r="W244" s="124"/>
      <c r="X244" s="124"/>
      <c r="Y244" s="124"/>
      <c r="Z244" s="124"/>
      <c r="AA244" s="124"/>
      <c r="AB244" s="124"/>
      <c r="AC244" s="124"/>
      <c r="AD244" s="124"/>
      <c r="AE244" s="124"/>
      <c r="AF244" s="124"/>
      <c r="AG244" s="124"/>
      <c r="AH244" s="124"/>
    </row>
    <row r="245" spans="1:34" x14ac:dyDescent="0.3">
      <c r="A245" s="180" t="s">
        <v>1761</v>
      </c>
      <c r="B245" s="180" t="s">
        <v>1637</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1761</v>
      </c>
      <c r="B246" s="180" t="s">
        <v>1614</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1761</v>
      </c>
      <c r="B247" s="180" t="s">
        <v>1638</v>
      </c>
      <c r="C247" s="180">
        <v>102147</v>
      </c>
      <c r="D247" s="183">
        <v>44533</v>
      </c>
      <c r="E247" s="184">
        <v>59.247500000000002</v>
      </c>
      <c r="F247" s="184">
        <v>-48.296700000000001</v>
      </c>
      <c r="G247" s="184">
        <v>44.663400000000003</v>
      </c>
      <c r="H247" s="184">
        <v>9.4075000000000006</v>
      </c>
      <c r="I247" s="184">
        <v>-16.390999999999998</v>
      </c>
      <c r="J247" s="184">
        <v>-7.5712000000000002</v>
      </c>
      <c r="K247" s="184">
        <v>6.6116999999999999</v>
      </c>
      <c r="L247" s="184">
        <v>10.911</v>
      </c>
      <c r="M247" s="184">
        <v>12.547599999999999</v>
      </c>
      <c r="N247" s="184">
        <v>15.6755</v>
      </c>
      <c r="O247" s="184">
        <v>10.4763</v>
      </c>
      <c r="P247" s="184">
        <v>7.7179000000000002</v>
      </c>
      <c r="Q247" s="184">
        <v>10.4191</v>
      </c>
      <c r="R247" s="184">
        <v>11.8584</v>
      </c>
      <c r="S247" s="120"/>
      <c r="T247" s="123"/>
      <c r="U247" s="124"/>
      <c r="V247" s="124"/>
      <c r="W247" s="124"/>
      <c r="X247" s="124"/>
      <c r="Y247" s="124"/>
      <c r="Z247" s="124"/>
      <c r="AA247" s="124"/>
      <c r="AB247" s="124"/>
      <c r="AC247" s="124"/>
      <c r="AD247" s="124"/>
      <c r="AE247" s="124"/>
      <c r="AF247" s="124"/>
      <c r="AG247" s="124"/>
      <c r="AH247" s="124"/>
    </row>
    <row r="248" spans="1:34" x14ac:dyDescent="0.3">
      <c r="A248" s="180" t="s">
        <v>1761</v>
      </c>
      <c r="B248" s="180" t="s">
        <v>1615</v>
      </c>
      <c r="C248" s="180">
        <v>119118</v>
      </c>
      <c r="D248" s="183">
        <v>44533</v>
      </c>
      <c r="E248" s="184">
        <v>61.878700000000002</v>
      </c>
      <c r="F248" s="184">
        <v>-47.834200000000003</v>
      </c>
      <c r="G248" s="184">
        <v>45.134099999999997</v>
      </c>
      <c r="H248" s="184">
        <v>9.8863000000000003</v>
      </c>
      <c r="I248" s="184">
        <v>-15.9198</v>
      </c>
      <c r="J248" s="184">
        <v>-7.0937999999999999</v>
      </c>
      <c r="K248" s="184">
        <v>7.0867000000000004</v>
      </c>
      <c r="L248" s="184">
        <v>11.375</v>
      </c>
      <c r="M248" s="184">
        <v>13.010199999999999</v>
      </c>
      <c r="N248" s="184">
        <v>16.163799999999998</v>
      </c>
      <c r="O248" s="184">
        <v>10.943</v>
      </c>
      <c r="P248" s="184">
        <v>8.2576000000000001</v>
      </c>
      <c r="Q248" s="184">
        <v>9.9784000000000006</v>
      </c>
      <c r="R248" s="184">
        <v>12.3232</v>
      </c>
      <c r="S248" s="120"/>
      <c r="T248" s="123"/>
      <c r="U248" s="124"/>
      <c r="V248" s="124"/>
      <c r="W248" s="124"/>
      <c r="X248" s="124"/>
      <c r="Y248" s="124"/>
      <c r="Z248" s="124"/>
      <c r="AA248" s="124"/>
      <c r="AB248" s="124"/>
      <c r="AC248" s="124"/>
      <c r="AD248" s="124"/>
      <c r="AE248" s="124"/>
      <c r="AF248" s="124"/>
      <c r="AG248" s="124"/>
      <c r="AH248" s="124"/>
    </row>
    <row r="249" spans="1:34" x14ac:dyDescent="0.3">
      <c r="A249" s="180" t="s">
        <v>1761</v>
      </c>
      <c r="B249" s="180" t="s">
        <v>1639</v>
      </c>
      <c r="C249" s="180">
        <v>102262</v>
      </c>
      <c r="D249" s="183">
        <v>44533</v>
      </c>
      <c r="E249" s="184">
        <v>46.066499999999998</v>
      </c>
      <c r="F249" s="184">
        <v>-51.6661</v>
      </c>
      <c r="G249" s="184">
        <v>29.2544</v>
      </c>
      <c r="H249" s="184">
        <v>14.574299999999999</v>
      </c>
      <c r="I249" s="184">
        <v>-16.609400000000001</v>
      </c>
      <c r="J249" s="184">
        <v>-5.3536000000000001</v>
      </c>
      <c r="K249" s="184">
        <v>2.5832999999999999</v>
      </c>
      <c r="L249" s="184">
        <v>9.5532000000000004</v>
      </c>
      <c r="M249" s="184">
        <v>9.3213000000000008</v>
      </c>
      <c r="N249" s="184">
        <v>9.9793000000000003</v>
      </c>
      <c r="O249" s="184">
        <v>9.3485999999999994</v>
      </c>
      <c r="P249" s="184">
        <v>7.0019</v>
      </c>
      <c r="Q249" s="184">
        <v>8.9675999999999991</v>
      </c>
      <c r="R249" s="184">
        <v>9.2795000000000005</v>
      </c>
      <c r="S249" s="120" t="s">
        <v>1998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1761</v>
      </c>
      <c r="B250" s="180" t="s">
        <v>1616</v>
      </c>
      <c r="C250" s="180">
        <v>120073</v>
      </c>
      <c r="D250" s="183">
        <v>44533</v>
      </c>
      <c r="E250" s="184">
        <v>49.750999999999998</v>
      </c>
      <c r="F250" s="184">
        <v>-50.186199999999999</v>
      </c>
      <c r="G250" s="184">
        <v>30.768799999999999</v>
      </c>
      <c r="H250" s="184">
        <v>16.0745</v>
      </c>
      <c r="I250" s="184">
        <v>-15.126200000000001</v>
      </c>
      <c r="J250" s="184">
        <v>-3.8637999999999999</v>
      </c>
      <c r="K250" s="184">
        <v>4.1032999999999999</v>
      </c>
      <c r="L250" s="184">
        <v>11.161300000000001</v>
      </c>
      <c r="M250" s="184">
        <v>10.993</v>
      </c>
      <c r="N250" s="184">
        <v>11.7234</v>
      </c>
      <c r="O250" s="184">
        <v>11.018700000000001</v>
      </c>
      <c r="P250" s="184">
        <v>8.2028999999999996</v>
      </c>
      <c r="Q250" s="184">
        <v>9.1966000000000001</v>
      </c>
      <c r="R250" s="184">
        <v>11.1465</v>
      </c>
      <c r="S250" s="120" t="s">
        <v>1998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1761</v>
      </c>
      <c r="B251" s="180" t="s">
        <v>1848</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1761</v>
      </c>
      <c r="B252" s="180" t="s">
        <v>1849</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1761</v>
      </c>
      <c r="B253" s="180" t="s">
        <v>1640</v>
      </c>
      <c r="C253" s="180">
        <v>102330</v>
      </c>
      <c r="D253" s="183">
        <v>44533</v>
      </c>
      <c r="E253" s="184">
        <v>55.153199999999998</v>
      </c>
      <c r="F253" s="184">
        <v>-71.399900000000002</v>
      </c>
      <c r="G253" s="184">
        <v>24.070599999999999</v>
      </c>
      <c r="H253" s="184">
        <v>7.7923999999999998</v>
      </c>
      <c r="I253" s="184">
        <v>-10.206</v>
      </c>
      <c r="J253" s="184">
        <v>-6.0625</v>
      </c>
      <c r="K253" s="184">
        <v>7.1113</v>
      </c>
      <c r="L253" s="184">
        <v>10.8992</v>
      </c>
      <c r="M253" s="184">
        <v>9.9703999999999997</v>
      </c>
      <c r="N253" s="184">
        <v>10.974</v>
      </c>
      <c r="O253" s="184">
        <v>10.367900000000001</v>
      </c>
      <c r="P253" s="184">
        <v>9.3826000000000001</v>
      </c>
      <c r="Q253" s="184">
        <v>10.1335</v>
      </c>
      <c r="R253" s="184">
        <v>10.5589</v>
      </c>
      <c r="S253" s="120"/>
      <c r="T253" s="123"/>
      <c r="U253" s="124"/>
      <c r="V253" s="124"/>
      <c r="W253" s="124"/>
      <c r="X253" s="124"/>
      <c r="Y253" s="124"/>
      <c r="Z253" s="124"/>
      <c r="AA253" s="124"/>
      <c r="AB253" s="124"/>
      <c r="AC253" s="124"/>
      <c r="AD253" s="124"/>
      <c r="AE253" s="124"/>
      <c r="AF253" s="124"/>
      <c r="AG253" s="124"/>
      <c r="AH253" s="124"/>
    </row>
    <row r="254" spans="1:34" x14ac:dyDescent="0.3">
      <c r="A254" s="180" t="s">
        <v>1761</v>
      </c>
      <c r="B254" s="180" t="s">
        <v>1617</v>
      </c>
      <c r="C254" s="180">
        <v>120616</v>
      </c>
      <c r="D254" s="183">
        <v>44533</v>
      </c>
      <c r="E254" s="184">
        <v>59.036200000000001</v>
      </c>
      <c r="F254" s="184">
        <v>-70.531099999999995</v>
      </c>
      <c r="G254" s="184">
        <v>24.967199999999998</v>
      </c>
      <c r="H254" s="184">
        <v>8.6790000000000003</v>
      </c>
      <c r="I254" s="184">
        <v>-9.3247</v>
      </c>
      <c r="J254" s="184">
        <v>-5.1795</v>
      </c>
      <c r="K254" s="184">
        <v>8.0165000000000006</v>
      </c>
      <c r="L254" s="184">
        <v>11.884600000000001</v>
      </c>
      <c r="M254" s="184">
        <v>10.9687</v>
      </c>
      <c r="N254" s="184">
        <v>11.9998</v>
      </c>
      <c r="O254" s="184">
        <v>11.1896</v>
      </c>
      <c r="P254" s="184">
        <v>10.236700000000001</v>
      </c>
      <c r="Q254" s="184">
        <v>11.1333</v>
      </c>
      <c r="R254" s="184">
        <v>11.461600000000001</v>
      </c>
      <c r="S254" s="120"/>
      <c r="T254" s="123"/>
      <c r="U254" s="124"/>
      <c r="V254" s="124"/>
      <c r="W254" s="124"/>
      <c r="X254" s="124"/>
      <c r="Y254" s="124"/>
      <c r="Z254" s="124"/>
      <c r="AA254" s="124"/>
      <c r="AB254" s="124"/>
      <c r="AC254" s="124"/>
      <c r="AD254" s="124"/>
      <c r="AE254" s="124"/>
      <c r="AF254" s="124"/>
      <c r="AG254" s="124"/>
      <c r="AH254" s="124"/>
    </row>
    <row r="255" spans="1:34" x14ac:dyDescent="0.3">
      <c r="A255" s="180" t="s">
        <v>1761</v>
      </c>
      <c r="B255" s="180" t="s">
        <v>1618</v>
      </c>
      <c r="C255" s="180">
        <v>118491</v>
      </c>
      <c r="D255" s="183">
        <v>44533</v>
      </c>
      <c r="E255" s="184">
        <v>28.058700000000002</v>
      </c>
      <c r="F255" s="184">
        <v>-80.992599999999996</v>
      </c>
      <c r="G255" s="184">
        <v>20.936199999999999</v>
      </c>
      <c r="H255" s="184">
        <v>11.118</v>
      </c>
      <c r="I255" s="184">
        <v>-18.264500000000002</v>
      </c>
      <c r="J255" s="184">
        <v>-8.6707999999999998</v>
      </c>
      <c r="K255" s="184">
        <v>0.3921</v>
      </c>
      <c r="L255" s="184">
        <v>7.4530000000000003</v>
      </c>
      <c r="M255" s="184">
        <v>7.1513</v>
      </c>
      <c r="N255" s="184">
        <v>8.5548000000000002</v>
      </c>
      <c r="O255" s="184">
        <v>8.6592000000000002</v>
      </c>
      <c r="P255" s="184">
        <v>7.4622999999999999</v>
      </c>
      <c r="Q255" s="184">
        <v>9.0848999999999993</v>
      </c>
      <c r="R255" s="184">
        <v>8.0441000000000003</v>
      </c>
      <c r="S255" s="120" t="s">
        <v>1998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1761</v>
      </c>
      <c r="B256" s="180" t="s">
        <v>1641</v>
      </c>
      <c r="C256" s="180">
        <v>112353</v>
      </c>
      <c r="D256" s="183">
        <v>44533</v>
      </c>
      <c r="E256" s="184">
        <v>25.9358</v>
      </c>
      <c r="F256" s="184">
        <v>-82.143000000000001</v>
      </c>
      <c r="G256" s="184">
        <v>19.922699999999999</v>
      </c>
      <c r="H256" s="184">
        <v>10.132300000000001</v>
      </c>
      <c r="I256" s="184">
        <v>-19.2211</v>
      </c>
      <c r="J256" s="184">
        <v>-9.6151999999999997</v>
      </c>
      <c r="K256" s="184">
        <v>-0.54210000000000003</v>
      </c>
      <c r="L256" s="184">
        <v>6.4848999999999997</v>
      </c>
      <c r="M256" s="184">
        <v>6.1727999999999996</v>
      </c>
      <c r="N256" s="184">
        <v>7.5526999999999997</v>
      </c>
      <c r="O256" s="184">
        <v>7.6958000000000002</v>
      </c>
      <c r="P256" s="184">
        <v>6.5125000000000002</v>
      </c>
      <c r="Q256" s="184">
        <v>8.4280000000000008</v>
      </c>
      <c r="R256" s="184">
        <v>7.0456000000000003</v>
      </c>
      <c r="S256" s="120" t="s">
        <v>1998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1761</v>
      </c>
      <c r="B257" s="180" t="s">
        <v>1619</v>
      </c>
      <c r="C257" s="180">
        <v>135689</v>
      </c>
      <c r="D257" s="183"/>
      <c r="E257" s="184"/>
      <c r="F257" s="184"/>
      <c r="G257" s="184"/>
      <c r="H257" s="184"/>
      <c r="I257" s="184"/>
      <c r="J257" s="184"/>
      <c r="K257" s="184"/>
      <c r="L257" s="184"/>
      <c r="M257" s="184"/>
      <c r="N257" s="184"/>
      <c r="O257" s="184"/>
      <c r="P257" s="184"/>
      <c r="Q257" s="184"/>
      <c r="R257" s="184"/>
      <c r="S257" s="120"/>
      <c r="T257" s="123"/>
      <c r="U257" s="124"/>
      <c r="V257" s="124"/>
      <c r="W257" s="124"/>
      <c r="X257" s="124"/>
      <c r="Y257" s="124"/>
      <c r="Z257" s="124"/>
      <c r="AA257" s="124"/>
      <c r="AB257" s="124"/>
      <c r="AC257" s="124"/>
      <c r="AD257" s="124"/>
      <c r="AE257" s="124"/>
      <c r="AF257" s="124"/>
      <c r="AG257" s="124"/>
      <c r="AH257" s="124"/>
    </row>
    <row r="258" spans="1:34" x14ac:dyDescent="0.3">
      <c r="A258" s="180" t="s">
        <v>1761</v>
      </c>
      <c r="B258" s="180" t="s">
        <v>1642</v>
      </c>
      <c r="C258" s="180">
        <v>135692</v>
      </c>
      <c r="D258" s="183"/>
      <c r="E258" s="184"/>
      <c r="F258" s="184"/>
      <c r="G258" s="184"/>
      <c r="H258" s="184"/>
      <c r="I258" s="184"/>
      <c r="J258" s="184"/>
      <c r="K258" s="184"/>
      <c r="L258" s="184"/>
      <c r="M258" s="184"/>
      <c r="N258" s="184"/>
      <c r="O258" s="184"/>
      <c r="P258" s="184"/>
      <c r="Q258" s="184"/>
      <c r="R258" s="184"/>
      <c r="S258" s="120"/>
      <c r="T258" s="123"/>
      <c r="U258" s="124"/>
      <c r="V258" s="124"/>
      <c r="W258" s="124"/>
      <c r="X258" s="124"/>
      <c r="Y258" s="124"/>
      <c r="Z258" s="124"/>
      <c r="AA258" s="124"/>
      <c r="AB258" s="124"/>
      <c r="AC258" s="124"/>
      <c r="AD258" s="124"/>
      <c r="AE258" s="124"/>
      <c r="AF258" s="124"/>
      <c r="AG258" s="124"/>
      <c r="AH258" s="124"/>
    </row>
    <row r="259" spans="1:34" x14ac:dyDescent="0.3">
      <c r="A259" s="180" t="s">
        <v>1761</v>
      </c>
      <c r="B259" s="180" t="s">
        <v>1643</v>
      </c>
      <c r="C259" s="180">
        <v>114859</v>
      </c>
      <c r="D259" s="183">
        <v>44533</v>
      </c>
      <c r="E259" s="184">
        <v>42.819800000000001</v>
      </c>
      <c r="F259" s="184">
        <v>-50.393000000000001</v>
      </c>
      <c r="G259" s="184">
        <v>41.740299999999998</v>
      </c>
      <c r="H259" s="184">
        <v>10.9459</v>
      </c>
      <c r="I259" s="184">
        <v>-18.7271</v>
      </c>
      <c r="J259" s="184">
        <v>-4.1483999999999996</v>
      </c>
      <c r="K259" s="184">
        <v>9.6539999999999999</v>
      </c>
      <c r="L259" s="184">
        <v>13.2919</v>
      </c>
      <c r="M259" s="184">
        <v>14.107100000000001</v>
      </c>
      <c r="N259" s="184">
        <v>15.324</v>
      </c>
      <c r="O259" s="184">
        <v>13.100199999999999</v>
      </c>
      <c r="P259" s="184">
        <v>9.3866999999999994</v>
      </c>
      <c r="Q259" s="184">
        <v>8.4075000000000006</v>
      </c>
      <c r="R259" s="184">
        <v>13.882999999999999</v>
      </c>
      <c r="S259" s="120" t="s">
        <v>1996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1761</v>
      </c>
      <c r="B260" s="180" t="s">
        <v>1620</v>
      </c>
      <c r="C260" s="180">
        <v>120154</v>
      </c>
      <c r="D260" s="183">
        <v>44533</v>
      </c>
      <c r="E260" s="184">
        <v>47.178899999999999</v>
      </c>
      <c r="F260" s="184">
        <v>-48.983600000000003</v>
      </c>
      <c r="G260" s="184">
        <v>43.1676</v>
      </c>
      <c r="H260" s="184">
        <v>12.374599999999999</v>
      </c>
      <c r="I260" s="184">
        <v>-17.319099999999999</v>
      </c>
      <c r="J260" s="184">
        <v>-2.7351000000000001</v>
      </c>
      <c r="K260" s="184">
        <v>11.110200000000001</v>
      </c>
      <c r="L260" s="184">
        <v>14.7933</v>
      </c>
      <c r="M260" s="184">
        <v>15.585800000000001</v>
      </c>
      <c r="N260" s="184">
        <v>16.826599999999999</v>
      </c>
      <c r="O260" s="184">
        <v>14.460100000000001</v>
      </c>
      <c r="P260" s="184">
        <v>10.742699999999999</v>
      </c>
      <c r="Q260" s="184">
        <v>11.2569</v>
      </c>
      <c r="R260" s="184">
        <v>15.2841</v>
      </c>
      <c r="S260" s="120" t="s">
        <v>1996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1761</v>
      </c>
      <c r="B261" s="180" t="s">
        <v>1621</v>
      </c>
      <c r="C261" s="180">
        <v>119852</v>
      </c>
      <c r="D261" s="183">
        <v>44533</v>
      </c>
      <c r="E261" s="184">
        <v>45.952100000000002</v>
      </c>
      <c r="F261" s="184">
        <v>-20.005500000000001</v>
      </c>
      <c r="G261" s="184">
        <v>31.536000000000001</v>
      </c>
      <c r="H261" s="184">
        <v>27.594200000000001</v>
      </c>
      <c r="I261" s="184">
        <v>-5.9954000000000001</v>
      </c>
      <c r="J261" s="184">
        <v>-0.25679999999999997</v>
      </c>
      <c r="K261" s="184">
        <v>6.2558999999999996</v>
      </c>
      <c r="L261" s="184">
        <v>10.950100000000001</v>
      </c>
      <c r="M261" s="184">
        <v>10.551</v>
      </c>
      <c r="N261" s="184">
        <v>11.019500000000001</v>
      </c>
      <c r="O261" s="184">
        <v>9.4956999999999994</v>
      </c>
      <c r="P261" s="184">
        <v>7.5693999999999999</v>
      </c>
      <c r="Q261" s="184">
        <v>8.3713999999999995</v>
      </c>
      <c r="R261" s="184">
        <v>9.3488000000000007</v>
      </c>
      <c r="S261" s="120"/>
      <c r="T261" s="123"/>
      <c r="U261" s="124"/>
      <c r="V261" s="124"/>
      <c r="W261" s="124"/>
      <c r="X261" s="124"/>
      <c r="Y261" s="124"/>
      <c r="Z261" s="124"/>
      <c r="AA261" s="124"/>
      <c r="AB261" s="124"/>
      <c r="AC261" s="124"/>
      <c r="AD261" s="124"/>
      <c r="AE261" s="124"/>
      <c r="AF261" s="124"/>
      <c r="AG261" s="124"/>
      <c r="AH261" s="124"/>
    </row>
    <row r="262" spans="1:34" x14ac:dyDescent="0.3">
      <c r="A262" s="180" t="s">
        <v>1761</v>
      </c>
      <c r="B262" s="180" t="s">
        <v>1644</v>
      </c>
      <c r="C262" s="180">
        <v>112487</v>
      </c>
      <c r="D262" s="183">
        <v>44533</v>
      </c>
      <c r="E262" s="184">
        <v>43.311599999999999</v>
      </c>
      <c r="F262" s="184">
        <v>-20.635200000000001</v>
      </c>
      <c r="G262" s="184">
        <v>30.894100000000002</v>
      </c>
      <c r="H262" s="184">
        <v>26.9373</v>
      </c>
      <c r="I262" s="184">
        <v>-6.6505999999999998</v>
      </c>
      <c r="J262" s="184">
        <v>-0.8982</v>
      </c>
      <c r="K262" s="184">
        <v>5.5936000000000003</v>
      </c>
      <c r="L262" s="184">
        <v>10.2902</v>
      </c>
      <c r="M262" s="184">
        <v>9.8874999999999993</v>
      </c>
      <c r="N262" s="184">
        <v>10.348000000000001</v>
      </c>
      <c r="O262" s="184">
        <v>8.8483999999999998</v>
      </c>
      <c r="P262" s="184">
        <v>6.8779000000000003</v>
      </c>
      <c r="Q262" s="184">
        <v>6.1043000000000003</v>
      </c>
      <c r="R262" s="184">
        <v>8.7359000000000009</v>
      </c>
      <c r="S262" s="120"/>
      <c r="T262" s="123"/>
      <c r="U262" s="124"/>
      <c r="V262" s="124"/>
      <c r="W262" s="124"/>
      <c r="X262" s="124"/>
      <c r="Y262" s="124"/>
      <c r="Z262" s="124"/>
      <c r="AA262" s="124"/>
      <c r="AB262" s="124"/>
      <c r="AC262" s="124"/>
      <c r="AD262" s="124"/>
      <c r="AE262" s="124"/>
      <c r="AF262" s="124"/>
      <c r="AG262" s="124"/>
      <c r="AH262" s="124"/>
    </row>
    <row r="263" spans="1:34" x14ac:dyDescent="0.3">
      <c r="A263" s="180" t="s">
        <v>1761</v>
      </c>
      <c r="B263" s="180" t="s">
        <v>1645</v>
      </c>
      <c r="C263" s="180">
        <v>101869</v>
      </c>
      <c r="D263" s="183">
        <v>44533</v>
      </c>
      <c r="E263" s="184">
        <v>67.4285</v>
      </c>
      <c r="F263" s="184">
        <v>-94.430899999999994</v>
      </c>
      <c r="G263" s="184">
        <v>17.057200000000002</v>
      </c>
      <c r="H263" s="184">
        <v>8.6443999999999992</v>
      </c>
      <c r="I263" s="184">
        <v>-15.9252</v>
      </c>
      <c r="J263" s="184">
        <v>-2.6305000000000001</v>
      </c>
      <c r="K263" s="184">
        <v>2.319</v>
      </c>
      <c r="L263" s="184">
        <v>10.1457</v>
      </c>
      <c r="M263" s="184">
        <v>8.2926000000000002</v>
      </c>
      <c r="N263" s="184">
        <v>8.7524999999999995</v>
      </c>
      <c r="O263" s="184">
        <v>8.7439</v>
      </c>
      <c r="P263" s="184">
        <v>6.5491000000000001</v>
      </c>
      <c r="Q263" s="184">
        <v>8.3893000000000004</v>
      </c>
      <c r="R263" s="184">
        <v>8.3966999999999992</v>
      </c>
      <c r="S263" s="120"/>
      <c r="T263" s="123"/>
      <c r="U263" s="124"/>
      <c r="V263" s="124"/>
      <c r="W263" s="124"/>
      <c r="X263" s="124"/>
      <c r="Y263" s="124"/>
      <c r="Z263" s="124"/>
      <c r="AA263" s="124"/>
      <c r="AB263" s="124"/>
      <c r="AC263" s="124"/>
      <c r="AD263" s="124"/>
      <c r="AE263" s="124"/>
      <c r="AF263" s="124"/>
      <c r="AG263" s="124"/>
      <c r="AH263" s="124"/>
    </row>
    <row r="264" spans="1:34" x14ac:dyDescent="0.3">
      <c r="A264" s="180" t="s">
        <v>1761</v>
      </c>
      <c r="B264" s="180" t="s">
        <v>1622</v>
      </c>
      <c r="C264" s="180">
        <v>120276</v>
      </c>
      <c r="D264" s="183">
        <v>44533</v>
      </c>
      <c r="E264" s="184">
        <v>72.238799999999998</v>
      </c>
      <c r="F264" s="184">
        <v>-93.537499999999994</v>
      </c>
      <c r="G264" s="184">
        <v>17.997299999999999</v>
      </c>
      <c r="H264" s="184">
        <v>9.5742999999999991</v>
      </c>
      <c r="I264" s="184">
        <v>-15.000999999999999</v>
      </c>
      <c r="J264" s="184">
        <v>-1.7003999999999999</v>
      </c>
      <c r="K264" s="184">
        <v>3.1764999999999999</v>
      </c>
      <c r="L264" s="184">
        <v>11.0053</v>
      </c>
      <c r="M264" s="184">
        <v>9.1504999999999992</v>
      </c>
      <c r="N264" s="184">
        <v>9.6197999999999997</v>
      </c>
      <c r="O264" s="184">
        <v>9.6757000000000009</v>
      </c>
      <c r="P264" s="184">
        <v>7.4664000000000001</v>
      </c>
      <c r="Q264" s="184">
        <v>8.3553999999999995</v>
      </c>
      <c r="R264" s="184">
        <v>9.3874999999999993</v>
      </c>
      <c r="S264" s="120"/>
      <c r="T264" s="123"/>
      <c r="U264" s="124"/>
      <c r="V264" s="124"/>
      <c r="W264" s="124"/>
      <c r="X264" s="124"/>
      <c r="Y264" s="124"/>
      <c r="Z264" s="124"/>
      <c r="AA264" s="124"/>
      <c r="AB264" s="124"/>
      <c r="AC264" s="124"/>
      <c r="AD264" s="124"/>
      <c r="AE264" s="124"/>
      <c r="AF264" s="124"/>
      <c r="AG264" s="124"/>
      <c r="AH264" s="124"/>
    </row>
    <row r="265" spans="1:34" x14ac:dyDescent="0.3">
      <c r="A265" s="180" t="s">
        <v>1761</v>
      </c>
      <c r="B265" s="180" t="s">
        <v>2005</v>
      </c>
      <c r="C265" s="180">
        <v>119156</v>
      </c>
      <c r="D265" s="183">
        <v>44533</v>
      </c>
      <c r="E265" s="184">
        <v>25.3172</v>
      </c>
      <c r="F265" s="184">
        <v>-69.501900000000006</v>
      </c>
      <c r="G265" s="184">
        <v>27.695599999999999</v>
      </c>
      <c r="H265" s="184">
        <v>11.8696</v>
      </c>
      <c r="I265" s="184">
        <v>-7.5503</v>
      </c>
      <c r="J265" s="184">
        <v>-4.1619000000000002</v>
      </c>
      <c r="K265" s="184">
        <v>3.0184000000000002</v>
      </c>
      <c r="L265" s="184">
        <v>7.6833999999999998</v>
      </c>
      <c r="M265" s="184">
        <v>6.4257999999999997</v>
      </c>
      <c r="N265" s="184">
        <v>9.1287000000000003</v>
      </c>
      <c r="O265" s="184">
        <v>7.8625999999999996</v>
      </c>
      <c r="P265" s="184">
        <v>7.3128000000000002</v>
      </c>
      <c r="Q265" s="184">
        <v>8.7917000000000005</v>
      </c>
      <c r="R265" s="184">
        <v>7.4885999999999999</v>
      </c>
      <c r="S265" s="120"/>
      <c r="T265" s="123"/>
      <c r="U265" s="124"/>
      <c r="V265" s="124"/>
      <c r="W265" s="124"/>
      <c r="X265" s="124"/>
      <c r="Y265" s="124"/>
      <c r="Z265" s="124"/>
      <c r="AA265" s="124"/>
      <c r="AB265" s="124"/>
      <c r="AC265" s="124"/>
      <c r="AD265" s="124"/>
      <c r="AE265" s="124"/>
      <c r="AF265" s="124"/>
      <c r="AG265" s="124"/>
      <c r="AH265" s="124"/>
    </row>
    <row r="266" spans="1:34" x14ac:dyDescent="0.3">
      <c r="A266" s="180" t="s">
        <v>1761</v>
      </c>
      <c r="B266" s="180" t="s">
        <v>2006</v>
      </c>
      <c r="C266" s="180">
        <v>113142</v>
      </c>
      <c r="D266" s="183">
        <v>44533</v>
      </c>
      <c r="E266" s="184">
        <v>22.097300000000001</v>
      </c>
      <c r="F266" s="184">
        <v>-71.382400000000004</v>
      </c>
      <c r="G266" s="184">
        <v>25.656700000000001</v>
      </c>
      <c r="H266" s="184">
        <v>9.8584999999999994</v>
      </c>
      <c r="I266" s="184">
        <v>-9.5536999999999992</v>
      </c>
      <c r="J266" s="184">
        <v>-6.1627999999999998</v>
      </c>
      <c r="K266" s="184">
        <v>1.4556</v>
      </c>
      <c r="L266" s="184">
        <v>5.8887</v>
      </c>
      <c r="M266" s="184">
        <v>4.5712000000000002</v>
      </c>
      <c r="N266" s="184">
        <v>7.2138</v>
      </c>
      <c r="O266" s="184">
        <v>6.1580000000000004</v>
      </c>
      <c r="P266" s="184">
        <v>5.5682999999999998</v>
      </c>
      <c r="Q266" s="184">
        <v>7.2313999999999998</v>
      </c>
      <c r="R266" s="184">
        <v>5.7093999999999996</v>
      </c>
      <c r="S266" s="120"/>
      <c r="T266" s="123"/>
      <c r="U266" s="124"/>
      <c r="V266" s="124"/>
      <c r="W266" s="124"/>
      <c r="X266" s="124"/>
      <c r="Y266" s="124"/>
      <c r="Z266" s="124"/>
      <c r="AA266" s="124"/>
      <c r="AB266" s="124"/>
      <c r="AC266" s="124"/>
      <c r="AD266" s="124"/>
      <c r="AE266" s="124"/>
      <c r="AF266" s="124"/>
      <c r="AG266" s="124"/>
      <c r="AH266" s="124"/>
    </row>
    <row r="267" spans="1:34" x14ac:dyDescent="0.3">
      <c r="A267" s="180" t="s">
        <v>1761</v>
      </c>
      <c r="B267" s="180" t="s">
        <v>1646</v>
      </c>
      <c r="C267" s="180">
        <v>102172</v>
      </c>
      <c r="D267" s="183">
        <v>44533</v>
      </c>
      <c r="E267" s="184">
        <v>43.907600000000002</v>
      </c>
      <c r="F267" s="184">
        <v>-46.8247</v>
      </c>
      <c r="G267" s="184">
        <v>24.683900000000001</v>
      </c>
      <c r="H267" s="184">
        <v>11.1989</v>
      </c>
      <c r="I267" s="184">
        <v>-1.1133999999999999</v>
      </c>
      <c r="J267" s="184">
        <v>2.2709000000000001</v>
      </c>
      <c r="K267" s="184">
        <v>6.4169999999999998</v>
      </c>
      <c r="L267" s="184">
        <v>9.5137</v>
      </c>
      <c r="M267" s="184">
        <v>10.2163</v>
      </c>
      <c r="N267" s="184">
        <v>10.993499999999999</v>
      </c>
      <c r="O267" s="184">
        <v>1.2888999999999999</v>
      </c>
      <c r="P267" s="184">
        <v>2.9397000000000002</v>
      </c>
      <c r="Q267" s="184">
        <v>8.6144999999999996</v>
      </c>
      <c r="R267" s="184">
        <v>0.36430000000000001</v>
      </c>
      <c r="S267" s="120"/>
      <c r="T267" s="123"/>
      <c r="U267" s="124"/>
      <c r="V267" s="124"/>
      <c r="W267" s="124"/>
      <c r="X267" s="124"/>
      <c r="Y267" s="124"/>
      <c r="Z267" s="124"/>
      <c r="AA267" s="124"/>
      <c r="AB267" s="124"/>
      <c r="AC267" s="124"/>
      <c r="AD267" s="124"/>
      <c r="AE267" s="124"/>
      <c r="AF267" s="124"/>
      <c r="AG267" s="124"/>
      <c r="AH267" s="124"/>
    </row>
    <row r="268" spans="1:34" x14ac:dyDescent="0.3">
      <c r="A268" s="180" t="s">
        <v>1761</v>
      </c>
      <c r="B268" s="180" t="s">
        <v>1623</v>
      </c>
      <c r="C268" s="180">
        <v>118726</v>
      </c>
      <c r="D268" s="183">
        <v>44533</v>
      </c>
      <c r="E268" s="184">
        <v>47.185299999999998</v>
      </c>
      <c r="F268" s="184">
        <v>-46.122300000000003</v>
      </c>
      <c r="G268" s="184">
        <v>25.2959</v>
      </c>
      <c r="H268" s="184">
        <v>11.806699999999999</v>
      </c>
      <c r="I268" s="184">
        <v>-0.48980000000000001</v>
      </c>
      <c r="J268" s="184">
        <v>2.8896000000000002</v>
      </c>
      <c r="K268" s="184">
        <v>7.0469999999999997</v>
      </c>
      <c r="L268" s="184">
        <v>10.1652</v>
      </c>
      <c r="M268" s="184">
        <v>10.888</v>
      </c>
      <c r="N268" s="184">
        <v>11.6875</v>
      </c>
      <c r="O268" s="184">
        <v>1.9914000000000001</v>
      </c>
      <c r="P268" s="184">
        <v>3.7351999999999999</v>
      </c>
      <c r="Q268" s="184">
        <v>7.1780999999999997</v>
      </c>
      <c r="R268" s="184">
        <v>0.99790000000000001</v>
      </c>
      <c r="S268" s="120"/>
      <c r="T268" s="123"/>
      <c r="U268" s="124"/>
      <c r="V268" s="124"/>
      <c r="W268" s="124"/>
      <c r="X268" s="124"/>
      <c r="Y268" s="124"/>
      <c r="Z268" s="124"/>
      <c r="AA268" s="124"/>
      <c r="AB268" s="124"/>
      <c r="AC268" s="124"/>
      <c r="AD268" s="124"/>
      <c r="AE268" s="124"/>
      <c r="AF268" s="124"/>
      <c r="AG268" s="124"/>
      <c r="AH268" s="124"/>
    </row>
    <row r="269" spans="1:34" x14ac:dyDescent="0.3">
      <c r="A269" s="180" t="s">
        <v>1761</v>
      </c>
      <c r="B269" s="180" t="s">
        <v>1647</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1761</v>
      </c>
      <c r="B270" s="180" t="s">
        <v>1624</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1761</v>
      </c>
      <c r="B271" s="180" t="s">
        <v>1625</v>
      </c>
      <c r="C271" s="180">
        <v>119839</v>
      </c>
      <c r="D271" s="183">
        <v>44533</v>
      </c>
      <c r="E271" s="184">
        <v>57.218600000000002</v>
      </c>
      <c r="F271" s="184">
        <v>-39.761899999999997</v>
      </c>
      <c r="G271" s="184">
        <v>35.977600000000002</v>
      </c>
      <c r="H271" s="184">
        <v>15.611499999999999</v>
      </c>
      <c r="I271" s="184">
        <v>-13.617100000000001</v>
      </c>
      <c r="J271" s="184">
        <v>6.8383000000000003</v>
      </c>
      <c r="K271" s="184">
        <v>13.1518</v>
      </c>
      <c r="L271" s="184">
        <v>15.4864</v>
      </c>
      <c r="M271" s="184">
        <v>15.2363</v>
      </c>
      <c r="N271" s="184">
        <v>16.576599999999999</v>
      </c>
      <c r="O271" s="184">
        <v>12.845000000000001</v>
      </c>
      <c r="P271" s="184">
        <v>9.1602999999999994</v>
      </c>
      <c r="Q271" s="184">
        <v>10.3195</v>
      </c>
      <c r="R271" s="184">
        <v>14.689299999999999</v>
      </c>
      <c r="S271" s="120" t="s">
        <v>1998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1761</v>
      </c>
      <c r="B272" s="180" t="s">
        <v>1648</v>
      </c>
      <c r="C272" s="180">
        <v>100968</v>
      </c>
      <c r="D272" s="183">
        <v>44533</v>
      </c>
      <c r="E272" s="184">
        <v>53.336500000000001</v>
      </c>
      <c r="F272" s="184">
        <v>-40.3994</v>
      </c>
      <c r="G272" s="184">
        <v>35.414400000000001</v>
      </c>
      <c r="H272" s="184">
        <v>15.0596</v>
      </c>
      <c r="I272" s="184">
        <v>-14.1784</v>
      </c>
      <c r="J272" s="184">
        <v>6.2941000000000003</v>
      </c>
      <c r="K272" s="184">
        <v>12.5235</v>
      </c>
      <c r="L272" s="184">
        <v>14.8111</v>
      </c>
      <c r="M272" s="184">
        <v>14.561999999999999</v>
      </c>
      <c r="N272" s="184">
        <v>15.8809</v>
      </c>
      <c r="O272" s="184">
        <v>12.182</v>
      </c>
      <c r="P272" s="184">
        <v>8.3510000000000009</v>
      </c>
      <c r="Q272" s="184">
        <v>8.4178999999999995</v>
      </c>
      <c r="R272" s="184">
        <v>13.9954</v>
      </c>
      <c r="S272" s="120" t="s">
        <v>1998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1761</v>
      </c>
      <c r="B273" s="180" t="s">
        <v>1649</v>
      </c>
      <c r="C273" s="180">
        <v>112868</v>
      </c>
      <c r="D273" s="183">
        <v>44533</v>
      </c>
      <c r="E273" s="184">
        <v>23.607800000000001</v>
      </c>
      <c r="F273" s="184">
        <v>-40.308599999999998</v>
      </c>
      <c r="G273" s="184">
        <v>21.632200000000001</v>
      </c>
      <c r="H273" s="184">
        <v>4.5982000000000003</v>
      </c>
      <c r="I273" s="184">
        <v>-14.7729</v>
      </c>
      <c r="J273" s="184">
        <v>-8.6630000000000003</v>
      </c>
      <c r="K273" s="184">
        <v>26.109000000000002</v>
      </c>
      <c r="L273" s="184">
        <v>19.135000000000002</v>
      </c>
      <c r="M273" s="184">
        <v>15.3344</v>
      </c>
      <c r="N273" s="184">
        <v>15.6616</v>
      </c>
      <c r="O273" s="184">
        <v>7.6609999999999996</v>
      </c>
      <c r="P273" s="184">
        <v>6.3624999999999998</v>
      </c>
      <c r="Q273" s="184">
        <v>7.5857999999999999</v>
      </c>
      <c r="R273" s="184">
        <v>10.675800000000001</v>
      </c>
      <c r="S273" s="120"/>
      <c r="T273" s="123"/>
      <c r="U273" s="124"/>
      <c r="V273" s="124"/>
      <c r="W273" s="124"/>
      <c r="X273" s="124"/>
      <c r="Y273" s="124"/>
      <c r="Z273" s="124"/>
      <c r="AA273" s="124"/>
      <c r="AB273" s="124"/>
      <c r="AC273" s="124"/>
      <c r="AD273" s="124"/>
      <c r="AE273" s="124"/>
      <c r="AF273" s="124"/>
      <c r="AG273" s="124"/>
      <c r="AH273" s="124"/>
    </row>
    <row r="274" spans="1:34" x14ac:dyDescent="0.3">
      <c r="A274" s="180" t="s">
        <v>1761</v>
      </c>
      <c r="B274" s="180" t="s">
        <v>1626</v>
      </c>
      <c r="C274" s="180">
        <v>119635</v>
      </c>
      <c r="D274" s="183">
        <v>44533</v>
      </c>
      <c r="E274" s="184">
        <v>25.160699999999999</v>
      </c>
      <c r="F274" s="184">
        <v>-39.415799999999997</v>
      </c>
      <c r="G274" s="184">
        <v>22.575600000000001</v>
      </c>
      <c r="H274" s="184">
        <v>5.5598999999999998</v>
      </c>
      <c r="I274" s="184">
        <v>-13.8185</v>
      </c>
      <c r="J274" s="184">
        <v>-7.7119</v>
      </c>
      <c r="K274" s="184">
        <v>27.1313</v>
      </c>
      <c r="L274" s="184">
        <v>20.130299999999998</v>
      </c>
      <c r="M274" s="184">
        <v>16.260899999999999</v>
      </c>
      <c r="N274" s="184">
        <v>16.5581</v>
      </c>
      <c r="O274" s="184">
        <v>8.5482999999999993</v>
      </c>
      <c r="P274" s="184">
        <v>7.4108000000000001</v>
      </c>
      <c r="Q274" s="184">
        <v>8.6805000000000003</v>
      </c>
      <c r="R274" s="184">
        <v>11.6175</v>
      </c>
      <c r="S274" s="120"/>
      <c r="T274" s="123"/>
      <c r="U274" s="124"/>
      <c r="V274" s="124"/>
      <c r="W274" s="124"/>
      <c r="X274" s="124"/>
      <c r="Y274" s="124"/>
      <c r="Z274" s="124"/>
      <c r="AA274" s="124"/>
      <c r="AB274" s="124"/>
      <c r="AC274" s="124"/>
      <c r="AD274" s="124"/>
      <c r="AE274" s="124"/>
      <c r="AF274" s="124"/>
      <c r="AG274" s="124"/>
      <c r="AH274" s="124"/>
    </row>
    <row r="275" spans="1:34" x14ac:dyDescent="0.3">
      <c r="A275" s="180" t="s">
        <v>1761</v>
      </c>
      <c r="B275" s="180" t="s">
        <v>1627</v>
      </c>
      <c r="C275" s="180">
        <v>148106</v>
      </c>
      <c r="D275" s="183">
        <v>44533</v>
      </c>
      <c r="E275" s="184">
        <v>1.0201</v>
      </c>
      <c r="F275" s="184">
        <v>10.737399999999999</v>
      </c>
      <c r="G275" s="184">
        <v>10.7437</v>
      </c>
      <c r="H275" s="184">
        <v>10.756399999999999</v>
      </c>
      <c r="I275" s="184">
        <v>10.5412</v>
      </c>
      <c r="J275" s="184">
        <v>10.587</v>
      </c>
      <c r="K275" s="184">
        <v>10.739000000000001</v>
      </c>
      <c r="L275" s="184">
        <v>11.0395</v>
      </c>
      <c r="M275" s="184">
        <v>11.3407</v>
      </c>
      <c r="N275" s="184">
        <v>-15.7081</v>
      </c>
      <c r="O275" s="184"/>
      <c r="P275" s="184"/>
      <c r="Q275" s="184">
        <v>-5.5654000000000003</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1761</v>
      </c>
      <c r="B276" s="180" t="s">
        <v>1650</v>
      </c>
      <c r="C276" s="180">
        <v>148105</v>
      </c>
      <c r="D276" s="183">
        <v>44533</v>
      </c>
      <c r="E276" s="184">
        <v>0.97160000000000002</v>
      </c>
      <c r="F276" s="184">
        <v>11.2736</v>
      </c>
      <c r="G276" s="184">
        <v>10.0261</v>
      </c>
      <c r="H276" s="184">
        <v>10.216699999999999</v>
      </c>
      <c r="I276" s="184">
        <v>10.564399999999999</v>
      </c>
      <c r="J276" s="184">
        <v>10.4831</v>
      </c>
      <c r="K276" s="184">
        <v>10.723699999999999</v>
      </c>
      <c r="L276" s="184">
        <v>11.0266</v>
      </c>
      <c r="M276" s="184">
        <v>11.3436</v>
      </c>
      <c r="N276" s="184">
        <v>-15.9152</v>
      </c>
      <c r="O276" s="184"/>
      <c r="P276" s="184"/>
      <c r="Q276" s="184">
        <v>-5.6946000000000003</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1761</v>
      </c>
      <c r="B277" s="180" t="s">
        <v>1628</v>
      </c>
      <c r="C277" s="180">
        <v>120779</v>
      </c>
      <c r="D277" s="183">
        <v>44533</v>
      </c>
      <c r="E277" s="184">
        <v>54.814300000000003</v>
      </c>
      <c r="F277" s="184">
        <v>-80.262</v>
      </c>
      <c r="G277" s="184">
        <v>20.833400000000001</v>
      </c>
      <c r="H277" s="184">
        <v>10.5327</v>
      </c>
      <c r="I277" s="184">
        <v>-21.428699999999999</v>
      </c>
      <c r="J277" s="184">
        <v>-3.9756</v>
      </c>
      <c r="K277" s="184">
        <v>14.960599999999999</v>
      </c>
      <c r="L277" s="184">
        <v>18.834399999999999</v>
      </c>
      <c r="M277" s="184">
        <v>16.363</v>
      </c>
      <c r="N277" s="184">
        <v>16.127600000000001</v>
      </c>
      <c r="O277" s="184">
        <v>9.6011000000000006</v>
      </c>
      <c r="P277" s="184">
        <v>8.7446000000000002</v>
      </c>
      <c r="Q277" s="184">
        <v>10.147399999999999</v>
      </c>
      <c r="R277" s="184">
        <v>12.423999999999999</v>
      </c>
      <c r="S277" s="120"/>
      <c r="T277" s="123"/>
      <c r="U277" s="124"/>
      <c r="V277" s="124"/>
      <c r="W277" s="124"/>
      <c r="X277" s="124"/>
      <c r="Y277" s="124"/>
      <c r="Z277" s="124"/>
      <c r="AA277" s="124"/>
      <c r="AB277" s="124"/>
      <c r="AC277" s="124"/>
      <c r="AD277" s="124"/>
      <c r="AE277" s="124"/>
      <c r="AF277" s="124"/>
      <c r="AG277" s="124"/>
      <c r="AH277" s="124"/>
    </row>
    <row r="278" spans="1:34" x14ac:dyDescent="0.3">
      <c r="A278" s="180" t="s">
        <v>1761</v>
      </c>
      <c r="B278" s="180" t="s">
        <v>1651</v>
      </c>
      <c r="C278" s="180">
        <v>102535</v>
      </c>
      <c r="D278" s="183">
        <v>44533</v>
      </c>
      <c r="E278" s="184">
        <v>51.756300000000003</v>
      </c>
      <c r="F278" s="184">
        <v>-80.781000000000006</v>
      </c>
      <c r="G278" s="184">
        <v>20.2974</v>
      </c>
      <c r="H278" s="184">
        <v>9.9829000000000008</v>
      </c>
      <c r="I278" s="184">
        <v>-21.972200000000001</v>
      </c>
      <c r="J278" s="184">
        <v>-4.5224000000000002</v>
      </c>
      <c r="K278" s="184">
        <v>14.3865</v>
      </c>
      <c r="L278" s="184">
        <v>18.213699999999999</v>
      </c>
      <c r="M278" s="184">
        <v>15.711399999999999</v>
      </c>
      <c r="N278" s="184">
        <v>15.4422</v>
      </c>
      <c r="O278" s="184">
        <v>8.9015000000000004</v>
      </c>
      <c r="P278" s="184">
        <v>8.0246999999999993</v>
      </c>
      <c r="Q278" s="184">
        <v>9.5754000000000001</v>
      </c>
      <c r="R278" s="184">
        <v>11.723100000000001</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-56.537172093023251</v>
      </c>
      <c r="G279" s="186">
        <v>26.592944186046505</v>
      </c>
      <c r="H279" s="186">
        <v>12.817011627906973</v>
      </c>
      <c r="I279" s="186">
        <v>-10.903497674418603</v>
      </c>
      <c r="J279" s="186">
        <v>-2.3711465116279071</v>
      </c>
      <c r="K279" s="186">
        <v>6.0512302325581411</v>
      </c>
      <c r="L279" s="186">
        <v>10.934841860465117</v>
      </c>
      <c r="M279" s="186">
        <v>10.605413953488371</v>
      </c>
      <c r="N279" s="186">
        <v>10.646295348837208</v>
      </c>
      <c r="O279" s="186">
        <v>9.1753073170731714</v>
      </c>
      <c r="P279" s="186">
        <v>7.5434292682926838</v>
      </c>
      <c r="Q279" s="186">
        <v>8.2887697674418614</v>
      </c>
      <c r="R279" s="186">
        <v>10.131273170731708</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-54.600700000000003</v>
      </c>
      <c r="G280" s="186">
        <v>25.656700000000001</v>
      </c>
      <c r="H280" s="186">
        <v>11.806699999999999</v>
      </c>
      <c r="I280" s="186">
        <v>-13.0566</v>
      </c>
      <c r="J280" s="186">
        <v>-3.8637999999999999</v>
      </c>
      <c r="K280" s="186">
        <v>5.5936000000000003</v>
      </c>
      <c r="L280" s="186">
        <v>10.8992</v>
      </c>
      <c r="M280" s="186">
        <v>10.713200000000001</v>
      </c>
      <c r="N280" s="186">
        <v>10.993499999999999</v>
      </c>
      <c r="O280" s="186">
        <v>9.4956999999999994</v>
      </c>
      <c r="P280" s="186">
        <v>7.6379000000000001</v>
      </c>
      <c r="Q280" s="186">
        <v>8.7398000000000007</v>
      </c>
      <c r="R280" s="186">
        <v>10.5589</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44533</v>
      </c>
      <c r="E283" s="184">
        <v>76.12</v>
      </c>
      <c r="F283" s="184">
        <v>-0.54869999999999997</v>
      </c>
      <c r="G283" s="184">
        <v>1.0487</v>
      </c>
      <c r="H283" s="184">
        <v>0.51500000000000001</v>
      </c>
      <c r="I283" s="184">
        <v>-3.6577999999999999</v>
      </c>
      <c r="J283" s="184">
        <v>-3.6456</v>
      </c>
      <c r="K283" s="184">
        <v>0.70120000000000005</v>
      </c>
      <c r="L283" s="184">
        <v>10.849</v>
      </c>
      <c r="M283" s="184">
        <v>15.037000000000001</v>
      </c>
      <c r="N283" s="184">
        <v>34.4876</v>
      </c>
      <c r="O283" s="184">
        <v>18.2454</v>
      </c>
      <c r="P283" s="184">
        <v>18.468299999999999</v>
      </c>
      <c r="Q283" s="184">
        <v>14.8523</v>
      </c>
      <c r="R283" s="184">
        <v>25.317900000000002</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44533</v>
      </c>
      <c r="E284" s="184">
        <v>85.53</v>
      </c>
      <c r="F284" s="184">
        <v>-0.54649999999999999</v>
      </c>
      <c r="G284" s="184">
        <v>1.0634999999999999</v>
      </c>
      <c r="H284" s="184">
        <v>0.54069999999999996</v>
      </c>
      <c r="I284" s="184">
        <v>-3.6063999999999998</v>
      </c>
      <c r="J284" s="184">
        <v>-3.5411999999999999</v>
      </c>
      <c r="K284" s="184">
        <v>1.0038</v>
      </c>
      <c r="L284" s="184">
        <v>11.585100000000001</v>
      </c>
      <c r="M284" s="184">
        <v>16.177700000000002</v>
      </c>
      <c r="N284" s="184">
        <v>36.259399999999999</v>
      </c>
      <c r="O284" s="184">
        <v>19.6721</v>
      </c>
      <c r="P284" s="184">
        <v>20.0547</v>
      </c>
      <c r="Q284" s="184">
        <v>19.468800000000002</v>
      </c>
      <c r="R284" s="184">
        <v>26.8733</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44533</v>
      </c>
      <c r="E285" s="184">
        <v>81.266000000000005</v>
      </c>
      <c r="F285" s="184">
        <v>-0.72440000000000004</v>
      </c>
      <c r="G285" s="184">
        <v>1.3532</v>
      </c>
      <c r="H285" s="184">
        <v>1.1034999999999999</v>
      </c>
      <c r="I285" s="184">
        <v>-3.3307000000000002</v>
      </c>
      <c r="J285" s="184">
        <v>-4.3063000000000002</v>
      </c>
      <c r="K285" s="184">
        <v>-1.278</v>
      </c>
      <c r="L285" s="184">
        <v>9.3932000000000002</v>
      </c>
      <c r="M285" s="184">
        <v>12.191599999999999</v>
      </c>
      <c r="N285" s="184">
        <v>34.765000000000001</v>
      </c>
      <c r="O285" s="184">
        <v>17.4937</v>
      </c>
      <c r="P285" s="184">
        <v>17.798400000000001</v>
      </c>
      <c r="Q285" s="184">
        <v>13.658799999999999</v>
      </c>
      <c r="R285" s="184">
        <v>22.143000000000001</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44533</v>
      </c>
      <c r="E286" s="184">
        <v>91.262</v>
      </c>
      <c r="F286" s="184">
        <v>-0.72119999999999995</v>
      </c>
      <c r="G286" s="184">
        <v>1.3651</v>
      </c>
      <c r="H286" s="184">
        <v>1.1292</v>
      </c>
      <c r="I286" s="184">
        <v>-3.278</v>
      </c>
      <c r="J286" s="184">
        <v>-4.2030000000000003</v>
      </c>
      <c r="K286" s="184">
        <v>-0.94969999999999999</v>
      </c>
      <c r="L286" s="184">
        <v>10.141299999999999</v>
      </c>
      <c r="M286" s="184">
        <v>13.3422</v>
      </c>
      <c r="N286" s="184">
        <v>36.593200000000003</v>
      </c>
      <c r="O286" s="184">
        <v>19.119199999999999</v>
      </c>
      <c r="P286" s="184">
        <v>19.480399999999999</v>
      </c>
      <c r="Q286" s="184">
        <v>16.450800000000001</v>
      </c>
      <c r="R286" s="184">
        <v>23.786100000000001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1850</v>
      </c>
      <c r="C287" s="180">
        <v>119835</v>
      </c>
      <c r="D287" s="183">
        <v>44533</v>
      </c>
      <c r="E287" s="184">
        <v>211.94880000000001</v>
      </c>
      <c r="F287" s="184">
        <v>0.2</v>
      </c>
      <c r="G287" s="184">
        <v>1.8209</v>
      </c>
      <c r="H287" s="184">
        <v>1.4472</v>
      </c>
      <c r="I287" s="184">
        <v>-1.1658999999999999</v>
      </c>
      <c r="J287" s="184">
        <v>-0.85870000000000002</v>
      </c>
      <c r="K287" s="184">
        <v>7.2942999999999998</v>
      </c>
      <c r="L287" s="184">
        <v>17.415900000000001</v>
      </c>
      <c r="M287" s="184">
        <v>27.959499999999998</v>
      </c>
      <c r="N287" s="184">
        <v>60.386800000000001</v>
      </c>
      <c r="O287" s="184">
        <v>25.5413</v>
      </c>
      <c r="P287" s="184">
        <v>18.4223</v>
      </c>
      <c r="Q287" s="184">
        <v>15.3841</v>
      </c>
      <c r="R287" s="184">
        <v>39.860300000000002</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1972</v>
      </c>
      <c r="C288" s="180">
        <v>119724</v>
      </c>
      <c r="D288" s="183">
        <v>44533</v>
      </c>
      <c r="E288" s="184">
        <v>62.042584408696399</v>
      </c>
      <c r="F288" s="184">
        <v>0.2</v>
      </c>
      <c r="G288" s="184">
        <v>1.8208</v>
      </c>
      <c r="H288" s="184">
        <v>1.4469000000000001</v>
      </c>
      <c r="I288" s="184">
        <v>-1.1661999999999999</v>
      </c>
      <c r="J288" s="184">
        <v>-0.86019999999999996</v>
      </c>
      <c r="K288" s="184">
        <v>7.2925000000000004</v>
      </c>
      <c r="L288" s="184">
        <v>17.414000000000001</v>
      </c>
      <c r="M288" s="184">
        <v>27.957799999999999</v>
      </c>
      <c r="N288" s="184">
        <v>60.395499999999998</v>
      </c>
      <c r="O288" s="184">
        <v>25.542200000000001</v>
      </c>
      <c r="P288" s="184">
        <v>18.451499999999999</v>
      </c>
      <c r="Q288" s="184">
        <v>15.3969</v>
      </c>
      <c r="R288" s="184">
        <v>39.858800000000002</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1851</v>
      </c>
      <c r="C289" s="180">
        <v>102414</v>
      </c>
      <c r="D289" s="183">
        <v>44533</v>
      </c>
      <c r="E289" s="184">
        <v>507.06531055493201</v>
      </c>
      <c r="F289" s="184">
        <v>0.1978</v>
      </c>
      <c r="G289" s="184">
        <v>1.8139000000000001</v>
      </c>
      <c r="H289" s="184">
        <v>1.4315</v>
      </c>
      <c r="I289" s="184">
        <v>-1.1980999999999999</v>
      </c>
      <c r="J289" s="184">
        <v>-0.92190000000000005</v>
      </c>
      <c r="K289" s="184">
        <v>7.1041999999999996</v>
      </c>
      <c r="L289" s="184">
        <v>16.976199999999999</v>
      </c>
      <c r="M289" s="184">
        <v>27.2789</v>
      </c>
      <c r="N289" s="184">
        <v>59.285699999999999</v>
      </c>
      <c r="O289" s="184">
        <v>24.777999999999999</v>
      </c>
      <c r="P289" s="184">
        <v>17.657299999999999</v>
      </c>
      <c r="Q289" s="184">
        <v>18.6508</v>
      </c>
      <c r="R289" s="184">
        <v>38.9709</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1973</v>
      </c>
      <c r="C290" s="180">
        <v>100915</v>
      </c>
      <c r="D290" s="183">
        <v>44533</v>
      </c>
      <c r="E290" s="184">
        <v>510.66728645015002</v>
      </c>
      <c r="F290" s="184">
        <v>0.1978</v>
      </c>
      <c r="G290" s="184">
        <v>1.8143</v>
      </c>
      <c r="H290" s="184">
        <v>1.4318</v>
      </c>
      <c r="I290" s="184">
        <v>-1.1976</v>
      </c>
      <c r="J290" s="184">
        <v>-0.92159999999999997</v>
      </c>
      <c r="K290" s="184">
        <v>7.1048</v>
      </c>
      <c r="L290" s="184">
        <v>16.977799999999998</v>
      </c>
      <c r="M290" s="184">
        <v>27.280899999999999</v>
      </c>
      <c r="N290" s="184">
        <v>59.2898</v>
      </c>
      <c r="O290" s="184">
        <v>24.78</v>
      </c>
      <c r="P290" s="184">
        <v>17.6585</v>
      </c>
      <c r="Q290" s="184">
        <v>19.166399999999999</v>
      </c>
      <c r="R290" s="184">
        <v>38.973199999999999</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-0.21814999999999996</v>
      </c>
      <c r="G291" s="186">
        <v>1.5125499999999998</v>
      </c>
      <c r="H291" s="186">
        <v>1.130725</v>
      </c>
      <c r="I291" s="186">
        <v>-2.3250875</v>
      </c>
      <c r="J291" s="186">
        <v>-2.4073125000000002</v>
      </c>
      <c r="K291" s="186">
        <v>3.5341374999999999</v>
      </c>
      <c r="L291" s="186">
        <v>13.8440625</v>
      </c>
      <c r="M291" s="186">
        <v>20.903199999999998</v>
      </c>
      <c r="N291" s="186">
        <v>47.682875000000003</v>
      </c>
      <c r="O291" s="186">
        <v>21.896487500000003</v>
      </c>
      <c r="P291" s="186">
        <v>18.498925</v>
      </c>
      <c r="Q291" s="186">
        <v>16.628612500000003</v>
      </c>
      <c r="R291" s="186">
        <v>31.9729375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-0.17435</v>
      </c>
      <c r="G292" s="186">
        <v>1.5895000000000001</v>
      </c>
      <c r="H292" s="186">
        <v>1.2803499999999999</v>
      </c>
      <c r="I292" s="186">
        <v>-2.2380499999999999</v>
      </c>
      <c r="J292" s="186">
        <v>-2.2315499999999999</v>
      </c>
      <c r="K292" s="186">
        <v>4.0540000000000003</v>
      </c>
      <c r="L292" s="186">
        <v>14.28065</v>
      </c>
      <c r="M292" s="186">
        <v>21.728300000000001</v>
      </c>
      <c r="N292" s="186">
        <v>47.939450000000001</v>
      </c>
      <c r="O292" s="186">
        <v>22.22505</v>
      </c>
      <c r="P292" s="186">
        <v>18.436900000000001</v>
      </c>
      <c r="Q292" s="186">
        <v>15.923850000000002</v>
      </c>
      <c r="R292" s="186">
        <v>32.9221</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44533</v>
      </c>
      <c r="E295" s="184">
        <v>89.067099999999996</v>
      </c>
      <c r="F295" s="184">
        <v>1.3524</v>
      </c>
      <c r="G295" s="184">
        <v>4.1403999999999996</v>
      </c>
      <c r="H295" s="184">
        <v>4.7522000000000002</v>
      </c>
      <c r="I295" s="184">
        <v>4.5572999999999997</v>
      </c>
      <c r="J295" s="184">
        <v>5.8996000000000004</v>
      </c>
      <c r="K295" s="184">
        <v>2.7477</v>
      </c>
      <c r="L295" s="184">
        <v>4.5091999999999999</v>
      </c>
      <c r="M295" s="184">
        <v>5.9627999999999997</v>
      </c>
      <c r="N295" s="184">
        <v>4.4374000000000002</v>
      </c>
      <c r="O295" s="184">
        <v>8.7335999999999991</v>
      </c>
      <c r="P295" s="184">
        <v>7.6675000000000004</v>
      </c>
      <c r="Q295" s="184">
        <v>9.2299000000000007</v>
      </c>
      <c r="R295" s="184">
        <v>7.9467999999999996</v>
      </c>
      <c r="S295" s="120" t="s">
        <v>1998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44533</v>
      </c>
      <c r="E296" s="184">
        <v>90.023600000000002</v>
      </c>
      <c r="F296" s="184">
        <v>1.5002</v>
      </c>
      <c r="G296" s="184">
        <v>4.2992999999999997</v>
      </c>
      <c r="H296" s="184">
        <v>4.9164000000000003</v>
      </c>
      <c r="I296" s="184">
        <v>4.7176999999999998</v>
      </c>
      <c r="J296" s="184">
        <v>6.0617999999999999</v>
      </c>
      <c r="K296" s="184">
        <v>2.9085000000000001</v>
      </c>
      <c r="L296" s="184">
        <v>4.6726000000000001</v>
      </c>
      <c r="M296" s="184">
        <v>6.1307</v>
      </c>
      <c r="N296" s="184">
        <v>4.6029</v>
      </c>
      <c r="O296" s="184">
        <v>8.8879999999999999</v>
      </c>
      <c r="P296" s="184">
        <v>7.8109000000000002</v>
      </c>
      <c r="Q296" s="184">
        <v>8.7668999999999997</v>
      </c>
      <c r="R296" s="184">
        <v>8.1141000000000005</v>
      </c>
      <c r="S296" s="120" t="s">
        <v>1998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44533</v>
      </c>
      <c r="E297" s="184">
        <v>14.0657</v>
      </c>
      <c r="F297" s="184">
        <v>6.2290000000000001</v>
      </c>
      <c r="G297" s="184">
        <v>6.8372000000000002</v>
      </c>
      <c r="H297" s="184">
        <v>6.4211999999999998</v>
      </c>
      <c r="I297" s="184">
        <v>4.9404000000000003</v>
      </c>
      <c r="J297" s="184">
        <v>5.7096</v>
      </c>
      <c r="K297" s="184">
        <v>3.3237999999999999</v>
      </c>
      <c r="L297" s="184">
        <v>4.5957999999999997</v>
      </c>
      <c r="M297" s="184">
        <v>5.6867999999999999</v>
      </c>
      <c r="N297" s="184">
        <v>4.6797000000000004</v>
      </c>
      <c r="O297" s="184">
        <v>8.1171000000000006</v>
      </c>
      <c r="P297" s="184"/>
      <c r="Q297" s="184">
        <v>8.0724999999999998</v>
      </c>
      <c r="R297" s="184">
        <v>8.2586999999999993</v>
      </c>
      <c r="S297" s="120" t="s">
        <v>1995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44533</v>
      </c>
      <c r="E298" s="184">
        <v>13.5985</v>
      </c>
      <c r="F298" s="184">
        <v>5.3689999999999998</v>
      </c>
      <c r="G298" s="184">
        <v>6.1765999999999996</v>
      </c>
      <c r="H298" s="184">
        <v>5.758</v>
      </c>
      <c r="I298" s="184">
        <v>4.2663000000000002</v>
      </c>
      <c r="J298" s="184">
        <v>5.0400999999999998</v>
      </c>
      <c r="K298" s="184">
        <v>2.6514000000000002</v>
      </c>
      <c r="L298" s="184">
        <v>3.9167999999999998</v>
      </c>
      <c r="M298" s="184">
        <v>4.9877000000000002</v>
      </c>
      <c r="N298" s="184">
        <v>3.9792000000000001</v>
      </c>
      <c r="O298" s="184">
        <v>7.3433999999999999</v>
      </c>
      <c r="P298" s="184"/>
      <c r="Q298" s="184">
        <v>7.2449000000000003</v>
      </c>
      <c r="R298" s="184">
        <v>7.5072999999999999</v>
      </c>
      <c r="S298" s="120" t="s">
        <v>1995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44533</v>
      </c>
      <c r="E299" s="184">
        <v>22.240300000000001</v>
      </c>
      <c r="F299" s="184">
        <v>-0.98470000000000002</v>
      </c>
      <c r="G299" s="184">
        <v>11.8279</v>
      </c>
      <c r="H299" s="184">
        <v>8.4540000000000006</v>
      </c>
      <c r="I299" s="184">
        <v>7.1326000000000001</v>
      </c>
      <c r="J299" s="184">
        <v>6.4177999999999997</v>
      </c>
      <c r="K299" s="184">
        <v>2.0756999999999999</v>
      </c>
      <c r="L299" s="184">
        <v>3.5108000000000001</v>
      </c>
      <c r="M299" s="184">
        <v>4.2305999999999999</v>
      </c>
      <c r="N299" s="184">
        <v>2.5556000000000001</v>
      </c>
      <c r="O299" s="184">
        <v>4.6452999999999998</v>
      </c>
      <c r="P299" s="184">
        <v>4.7998000000000003</v>
      </c>
      <c r="Q299" s="184">
        <v>6.3032000000000004</v>
      </c>
      <c r="R299" s="184">
        <v>5.9668999999999999</v>
      </c>
      <c r="S299" s="120" t="s">
        <v>1996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44533</v>
      </c>
      <c r="E300" s="184">
        <v>23.343800000000002</v>
      </c>
      <c r="F300" s="184">
        <v>-0.46910000000000002</v>
      </c>
      <c r="G300" s="184">
        <v>12.260400000000001</v>
      </c>
      <c r="H300" s="184">
        <v>8.8828999999999994</v>
      </c>
      <c r="I300" s="184">
        <v>7.6123000000000003</v>
      </c>
      <c r="J300" s="184">
        <v>6.9347000000000003</v>
      </c>
      <c r="K300" s="184">
        <v>2.6566999999999998</v>
      </c>
      <c r="L300" s="184">
        <v>4.2317999999999998</v>
      </c>
      <c r="M300" s="184">
        <v>4.9800000000000004</v>
      </c>
      <c r="N300" s="184">
        <v>3.2587000000000002</v>
      </c>
      <c r="O300" s="184">
        <v>5.1832000000000003</v>
      </c>
      <c r="P300" s="184">
        <v>5.3293999999999997</v>
      </c>
      <c r="Q300" s="184">
        <v>7.3251999999999997</v>
      </c>
      <c r="R300" s="184">
        <v>6.5553999999999997</v>
      </c>
      <c r="S300" s="120" t="s">
        <v>1996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44533</v>
      </c>
      <c r="E301" s="184">
        <v>18.6631</v>
      </c>
      <c r="F301" s="184">
        <v>3.1294</v>
      </c>
      <c r="G301" s="184">
        <v>3.7170000000000001</v>
      </c>
      <c r="H301" s="184">
        <v>5.1738</v>
      </c>
      <c r="I301" s="184">
        <v>4.3887</v>
      </c>
      <c r="J301" s="184">
        <v>5.1391</v>
      </c>
      <c r="K301" s="184">
        <v>2.1151</v>
      </c>
      <c r="L301" s="184">
        <v>3.8708</v>
      </c>
      <c r="M301" s="184">
        <v>5.3352000000000004</v>
      </c>
      <c r="N301" s="184">
        <v>3.7669000000000001</v>
      </c>
      <c r="O301" s="184">
        <v>8.2373999999999992</v>
      </c>
      <c r="P301" s="184">
        <v>7.0285000000000002</v>
      </c>
      <c r="Q301" s="184">
        <v>8.3009000000000004</v>
      </c>
      <c r="R301" s="184">
        <v>6.8334000000000001</v>
      </c>
      <c r="S301" s="120" t="s">
        <v>1995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44533</v>
      </c>
      <c r="E302" s="184">
        <v>17.822700000000001</v>
      </c>
      <c r="F302" s="184">
        <v>2.4577</v>
      </c>
      <c r="G302" s="184">
        <v>3.0727000000000002</v>
      </c>
      <c r="H302" s="184">
        <v>4.5387000000000004</v>
      </c>
      <c r="I302" s="184">
        <v>3.7467000000000001</v>
      </c>
      <c r="J302" s="184">
        <v>4.5015999999999998</v>
      </c>
      <c r="K302" s="184">
        <v>1.4772000000000001</v>
      </c>
      <c r="L302" s="184">
        <v>3.2250999999999999</v>
      </c>
      <c r="M302" s="184">
        <v>4.6917</v>
      </c>
      <c r="N302" s="184">
        <v>3.1257000000000001</v>
      </c>
      <c r="O302" s="184">
        <v>7.5030999999999999</v>
      </c>
      <c r="P302" s="184">
        <v>6.3041999999999998</v>
      </c>
      <c r="Q302" s="184">
        <v>7.665</v>
      </c>
      <c r="R302" s="184">
        <v>6.1395</v>
      </c>
      <c r="S302" s="120" t="s">
        <v>1995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44533</v>
      </c>
      <c r="E303" s="184">
        <v>13.1427</v>
      </c>
      <c r="F303" s="184">
        <v>3.3330000000000002</v>
      </c>
      <c r="G303" s="184">
        <v>6.2055999999999996</v>
      </c>
      <c r="H303" s="184">
        <v>5.2423000000000002</v>
      </c>
      <c r="I303" s="184">
        <v>4.5259999999999998</v>
      </c>
      <c r="J303" s="184">
        <v>4.6276999999999999</v>
      </c>
      <c r="K303" s="184">
        <v>3.3047</v>
      </c>
      <c r="L303" s="184">
        <v>3.8643999999999998</v>
      </c>
      <c r="M303" s="184">
        <v>4.1696</v>
      </c>
      <c r="N303" s="184">
        <v>3.7014</v>
      </c>
      <c r="O303" s="184">
        <v>8.4829000000000008</v>
      </c>
      <c r="P303" s="184"/>
      <c r="Q303" s="184">
        <v>8.8208000000000002</v>
      </c>
      <c r="R303" s="184">
        <v>6.5370999999999997</v>
      </c>
      <c r="S303" s="120" t="s">
        <v>1995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44533</v>
      </c>
      <c r="E304" s="184">
        <v>13.035500000000001</v>
      </c>
      <c r="F304" s="184">
        <v>3.0802999999999998</v>
      </c>
      <c r="G304" s="184">
        <v>5.8829000000000002</v>
      </c>
      <c r="H304" s="184">
        <v>5.0049000000000001</v>
      </c>
      <c r="I304" s="184">
        <v>4.2634999999999996</v>
      </c>
      <c r="J304" s="184">
        <v>4.3837999999999999</v>
      </c>
      <c r="K304" s="184">
        <v>3.0508000000000002</v>
      </c>
      <c r="L304" s="184">
        <v>3.6061999999999999</v>
      </c>
      <c r="M304" s="184">
        <v>3.9064999999999999</v>
      </c>
      <c r="N304" s="184">
        <v>3.4358</v>
      </c>
      <c r="O304" s="184">
        <v>8.2081</v>
      </c>
      <c r="P304" s="184"/>
      <c r="Q304" s="184">
        <v>8.5454000000000008</v>
      </c>
      <c r="R304" s="184">
        <v>6.2652000000000001</v>
      </c>
      <c r="S304" s="120" t="s">
        <v>1995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1998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1998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1852</v>
      </c>
      <c r="C307" s="180">
        <v>148795</v>
      </c>
      <c r="D307" s="183">
        <v>44533</v>
      </c>
      <c r="E307" s="184">
        <v>10.6213</v>
      </c>
      <c r="F307" s="184">
        <v>-11.680300000000001</v>
      </c>
      <c r="G307" s="184">
        <v>4.1252000000000004</v>
      </c>
      <c r="H307" s="184">
        <v>3.5861999999999998</v>
      </c>
      <c r="I307" s="184">
        <v>10.5844</v>
      </c>
      <c r="J307" s="184">
        <v>10.013199999999999</v>
      </c>
      <c r="K307" s="184">
        <v>4.5138999999999996</v>
      </c>
      <c r="L307" s="184">
        <v>6.5016999999999996</v>
      </c>
      <c r="M307" s="184"/>
      <c r="N307" s="184"/>
      <c r="O307" s="184"/>
      <c r="P307" s="184"/>
      <c r="Q307" s="184">
        <v>8.7220999999999993</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1853</v>
      </c>
      <c r="C308" s="180">
        <v>148797</v>
      </c>
      <c r="D308" s="183">
        <v>44533</v>
      </c>
      <c r="E308" s="184">
        <v>10.6098</v>
      </c>
      <c r="F308" s="184">
        <v>-11.693</v>
      </c>
      <c r="G308" s="184">
        <v>3.9001999999999999</v>
      </c>
      <c r="H308" s="184">
        <v>3.3933</v>
      </c>
      <c r="I308" s="184">
        <v>10.4109</v>
      </c>
      <c r="J308" s="184">
        <v>9.8610000000000007</v>
      </c>
      <c r="K308" s="184">
        <v>4.3604000000000003</v>
      </c>
      <c r="L308" s="184">
        <v>6.3448000000000002</v>
      </c>
      <c r="M308" s="184"/>
      <c r="N308" s="184"/>
      <c r="O308" s="184"/>
      <c r="P308" s="184"/>
      <c r="Q308" s="184">
        <v>8.5607000000000006</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44533</v>
      </c>
      <c r="E309" s="184">
        <v>79.604399999999998</v>
      </c>
      <c r="F309" s="184">
        <v>6.4203999999999999</v>
      </c>
      <c r="G309" s="184">
        <v>4.8315999999999999</v>
      </c>
      <c r="H309" s="184">
        <v>4.6351000000000004</v>
      </c>
      <c r="I309" s="184">
        <v>4.6153000000000004</v>
      </c>
      <c r="J309" s="184">
        <v>5.1649000000000003</v>
      </c>
      <c r="K309" s="184">
        <v>2.4689000000000001</v>
      </c>
      <c r="L309" s="184">
        <v>4.0598000000000001</v>
      </c>
      <c r="M309" s="184">
        <v>5.1814999999999998</v>
      </c>
      <c r="N309" s="184">
        <v>4.0933000000000002</v>
      </c>
      <c r="O309" s="184">
        <v>7.8277999999999999</v>
      </c>
      <c r="P309" s="184">
        <v>7.3806000000000003</v>
      </c>
      <c r="Q309" s="184">
        <v>8.85</v>
      </c>
      <c r="R309" s="184">
        <v>6.3087999999999997</v>
      </c>
      <c r="S309" s="120" t="s">
        <v>1998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44533</v>
      </c>
      <c r="E310" s="184">
        <v>84.536799999999999</v>
      </c>
      <c r="F310" s="184">
        <v>6.9527000000000001</v>
      </c>
      <c r="G310" s="184">
        <v>5.3562000000000003</v>
      </c>
      <c r="H310" s="184">
        <v>5.1554000000000002</v>
      </c>
      <c r="I310" s="184">
        <v>5.1372999999999998</v>
      </c>
      <c r="J310" s="184">
        <v>5.6882999999999999</v>
      </c>
      <c r="K310" s="184">
        <v>2.9933000000000001</v>
      </c>
      <c r="L310" s="184">
        <v>4.5913000000000004</v>
      </c>
      <c r="M310" s="184">
        <v>5.7348999999999997</v>
      </c>
      <c r="N310" s="184">
        <v>4.6555999999999997</v>
      </c>
      <c r="O310" s="184">
        <v>8.4268000000000001</v>
      </c>
      <c r="P310" s="184">
        <v>7.9999000000000002</v>
      </c>
      <c r="Q310" s="184">
        <v>9.0801999999999996</v>
      </c>
      <c r="R310" s="184">
        <v>6.9002999999999997</v>
      </c>
      <c r="S310" s="120" t="s">
        <v>1998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1997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44533</v>
      </c>
      <c r="E312" s="184">
        <v>25.898900000000001</v>
      </c>
      <c r="F312" s="184">
        <v>-7.327</v>
      </c>
      <c r="G312" s="184">
        <v>6.0631000000000004</v>
      </c>
      <c r="H312" s="184">
        <v>5.0785</v>
      </c>
      <c r="I312" s="184">
        <v>4.3578999999999999</v>
      </c>
      <c r="J312" s="184">
        <v>6.1142000000000003</v>
      </c>
      <c r="K312" s="184">
        <v>3.4914999999999998</v>
      </c>
      <c r="L312" s="184">
        <v>4.8231999999999999</v>
      </c>
      <c r="M312" s="184">
        <v>6.2483000000000004</v>
      </c>
      <c r="N312" s="184">
        <v>4.4984999999999999</v>
      </c>
      <c r="O312" s="184">
        <v>8.9258000000000006</v>
      </c>
      <c r="P312" s="184">
        <v>7.6176000000000004</v>
      </c>
      <c r="Q312" s="184">
        <v>8.6753999999999998</v>
      </c>
      <c r="R312" s="184">
        <v>7.7862999999999998</v>
      </c>
      <c r="S312" s="120" t="s">
        <v>1998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44533</v>
      </c>
      <c r="E313" s="184">
        <v>26.218900000000001</v>
      </c>
      <c r="F313" s="184">
        <v>-6.9592999999999998</v>
      </c>
      <c r="G313" s="184">
        <v>6.3606999999999996</v>
      </c>
      <c r="H313" s="184">
        <v>5.3951000000000002</v>
      </c>
      <c r="I313" s="184">
        <v>4.6679000000000004</v>
      </c>
      <c r="J313" s="184">
        <v>6.4236000000000004</v>
      </c>
      <c r="K313" s="184">
        <v>3.8035999999999999</v>
      </c>
      <c r="L313" s="184">
        <v>5.1391999999999998</v>
      </c>
      <c r="M313" s="184">
        <v>6.5693000000000001</v>
      </c>
      <c r="N313" s="184">
        <v>4.8177000000000003</v>
      </c>
      <c r="O313" s="184">
        <v>9.1595999999999993</v>
      </c>
      <c r="P313" s="184">
        <v>7.8023999999999996</v>
      </c>
      <c r="Q313" s="184">
        <v>8.7012999999999998</v>
      </c>
      <c r="R313" s="184">
        <v>8.0774000000000008</v>
      </c>
      <c r="S313" s="120" t="s">
        <v>1998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1854</v>
      </c>
      <c r="C314" s="180">
        <v>148492</v>
      </c>
      <c r="D314" s="183">
        <v>44533</v>
      </c>
      <c r="E314" s="184">
        <v>10.570600000000001</v>
      </c>
      <c r="F314" s="184">
        <v>3.4533</v>
      </c>
      <c r="G314" s="184">
        <v>4.2602000000000002</v>
      </c>
      <c r="H314" s="184">
        <v>5.8272000000000004</v>
      </c>
      <c r="I314" s="184">
        <v>5.6760999999999999</v>
      </c>
      <c r="J314" s="184">
        <v>6.1077000000000004</v>
      </c>
      <c r="K314" s="184">
        <v>2.1208999999999998</v>
      </c>
      <c r="L314" s="184">
        <v>4.4875999999999996</v>
      </c>
      <c r="M314" s="184">
        <v>6.0907999999999998</v>
      </c>
      <c r="N314" s="184">
        <v>4.0023999999999997</v>
      </c>
      <c r="O314" s="184"/>
      <c r="P314" s="184"/>
      <c r="Q314" s="184">
        <v>4.8230000000000004</v>
      </c>
      <c r="R314" s="184"/>
      <c r="S314" s="120" t="s">
        <v>1995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1855</v>
      </c>
      <c r="C315" s="180">
        <v>148496</v>
      </c>
      <c r="D315" s="183">
        <v>44533</v>
      </c>
      <c r="E315" s="184">
        <v>10.5189</v>
      </c>
      <c r="F315" s="184">
        <v>3.4702999999999999</v>
      </c>
      <c r="G315" s="184">
        <v>3.9339</v>
      </c>
      <c r="H315" s="184">
        <v>5.4088000000000003</v>
      </c>
      <c r="I315" s="184">
        <v>5.2858000000000001</v>
      </c>
      <c r="J315" s="184">
        <v>5.6940999999999997</v>
      </c>
      <c r="K315" s="184">
        <v>1.704</v>
      </c>
      <c r="L315" s="184">
        <v>4.0650000000000004</v>
      </c>
      <c r="M315" s="184">
        <v>5.6555999999999997</v>
      </c>
      <c r="N315" s="184">
        <v>3.5691999999999999</v>
      </c>
      <c r="O315" s="184"/>
      <c r="P315" s="184"/>
      <c r="Q315" s="184">
        <v>4.3876999999999997</v>
      </c>
      <c r="R315" s="184"/>
      <c r="S315" s="120" t="s">
        <v>1995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44533</v>
      </c>
      <c r="E316" s="184">
        <v>23.5059</v>
      </c>
      <c r="F316" s="184">
        <v>-13.194000000000001</v>
      </c>
      <c r="G316" s="184">
        <v>-5.1799999999999999E-2</v>
      </c>
      <c r="H316" s="184">
        <v>3.1741000000000001</v>
      </c>
      <c r="I316" s="184">
        <v>3.286</v>
      </c>
      <c r="J316" s="184">
        <v>6.3057999999999996</v>
      </c>
      <c r="K316" s="184">
        <v>4.2159000000000004</v>
      </c>
      <c r="L316" s="184">
        <v>5.1040000000000001</v>
      </c>
      <c r="M316" s="184">
        <v>5.6189999999999998</v>
      </c>
      <c r="N316" s="184">
        <v>4.5506000000000002</v>
      </c>
      <c r="O316" s="184">
        <v>8.3676999999999992</v>
      </c>
      <c r="P316" s="184">
        <v>7.2994000000000003</v>
      </c>
      <c r="Q316" s="184">
        <v>7.1832000000000003</v>
      </c>
      <c r="R316" s="184">
        <v>7.3996000000000004</v>
      </c>
      <c r="S316" s="120" t="s">
        <v>1996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44533</v>
      </c>
      <c r="E317" s="184">
        <v>24.405799999999999</v>
      </c>
      <c r="F317" s="184">
        <v>-12.857200000000001</v>
      </c>
      <c r="G317" s="184">
        <v>0.29909999999999998</v>
      </c>
      <c r="H317" s="184">
        <v>3.5062000000000002</v>
      </c>
      <c r="I317" s="184">
        <v>3.5945999999999998</v>
      </c>
      <c r="J317" s="184">
        <v>6.6262999999999996</v>
      </c>
      <c r="K317" s="184">
        <v>4.5324</v>
      </c>
      <c r="L317" s="184">
        <v>5.4255000000000004</v>
      </c>
      <c r="M317" s="184">
        <v>5.9455999999999998</v>
      </c>
      <c r="N317" s="184">
        <v>4.8783000000000003</v>
      </c>
      <c r="O317" s="184">
        <v>8.7047000000000008</v>
      </c>
      <c r="P317" s="184">
        <v>7.6334999999999997</v>
      </c>
      <c r="Q317" s="184">
        <v>8.6880000000000006</v>
      </c>
      <c r="R317" s="184">
        <v>7.7358000000000002</v>
      </c>
      <c r="S317" s="120" t="s">
        <v>1996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44533</v>
      </c>
      <c r="E318" s="184">
        <v>15.862</v>
      </c>
      <c r="F318" s="184">
        <v>0.2301</v>
      </c>
      <c r="G318" s="184">
        <v>1.3041</v>
      </c>
      <c r="H318" s="184">
        <v>4.1452999999999998</v>
      </c>
      <c r="I318" s="184">
        <v>5.1192000000000002</v>
      </c>
      <c r="J318" s="184">
        <v>6.2680999999999996</v>
      </c>
      <c r="K318" s="184">
        <v>2.1303000000000001</v>
      </c>
      <c r="L318" s="184">
        <v>4.5555000000000003</v>
      </c>
      <c r="M318" s="184">
        <v>6.2754000000000003</v>
      </c>
      <c r="N318" s="184">
        <v>4.3442999999999996</v>
      </c>
      <c r="O318" s="184">
        <v>8.4471000000000007</v>
      </c>
      <c r="P318" s="184">
        <v>7.3639000000000001</v>
      </c>
      <c r="Q318" s="184">
        <v>8.1390999999999991</v>
      </c>
      <c r="R318" s="184">
        <v>8.0248000000000008</v>
      </c>
      <c r="S318" s="120" t="s">
        <v>1996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44533</v>
      </c>
      <c r="E319" s="184">
        <v>15.576000000000001</v>
      </c>
      <c r="F319" s="184">
        <v>-0.23430000000000001</v>
      </c>
      <c r="G319" s="184">
        <v>0.93740000000000001</v>
      </c>
      <c r="H319" s="184">
        <v>3.8191000000000002</v>
      </c>
      <c r="I319" s="184">
        <v>4.8055000000000003</v>
      </c>
      <c r="J319" s="184">
        <v>5.9656000000000002</v>
      </c>
      <c r="K319" s="184">
        <v>1.8289</v>
      </c>
      <c r="L319" s="184">
        <v>4.2477</v>
      </c>
      <c r="M319" s="184">
        <v>5.9603000000000002</v>
      </c>
      <c r="N319" s="184">
        <v>4.0286</v>
      </c>
      <c r="O319" s="184">
        <v>8.1155000000000008</v>
      </c>
      <c r="P319" s="184">
        <v>7.0338000000000003</v>
      </c>
      <c r="Q319" s="184">
        <v>7.8059000000000003</v>
      </c>
      <c r="R319" s="184">
        <v>7.6962999999999999</v>
      </c>
      <c r="S319" s="120" t="s">
        <v>1996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44533</v>
      </c>
      <c r="E320" s="184">
        <v>2558.0898999999999</v>
      </c>
      <c r="F320" s="184">
        <v>0.81189999999999996</v>
      </c>
      <c r="G320" s="184">
        <v>5.3349000000000002</v>
      </c>
      <c r="H320" s="184">
        <v>4.9204999999999997</v>
      </c>
      <c r="I320" s="184">
        <v>4.8989000000000003</v>
      </c>
      <c r="J320" s="184">
        <v>5.5669000000000004</v>
      </c>
      <c r="K320" s="184">
        <v>1.8511</v>
      </c>
      <c r="L320" s="184">
        <v>3.9125000000000001</v>
      </c>
      <c r="M320" s="184">
        <v>5.1082000000000001</v>
      </c>
      <c r="N320" s="184">
        <v>3.6355</v>
      </c>
      <c r="O320" s="184">
        <v>8.4227000000000007</v>
      </c>
      <c r="P320" s="184">
        <v>5.3817000000000004</v>
      </c>
      <c r="Q320" s="184">
        <v>6.7652999999999999</v>
      </c>
      <c r="R320" s="184">
        <v>6.6466000000000003</v>
      </c>
      <c r="S320" s="120" t="s">
        <v>1998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44533</v>
      </c>
      <c r="E321" s="184">
        <v>2704.3035</v>
      </c>
      <c r="F321" s="184">
        <v>1.2121</v>
      </c>
      <c r="G321" s="184">
        <v>5.7352999999999996</v>
      </c>
      <c r="H321" s="184">
        <v>5.3209</v>
      </c>
      <c r="I321" s="184">
        <v>5.2998000000000003</v>
      </c>
      <c r="J321" s="184">
        <v>5.9688999999999997</v>
      </c>
      <c r="K321" s="184">
        <v>2.2532000000000001</v>
      </c>
      <c r="L321" s="184">
        <v>4.3207000000000004</v>
      </c>
      <c r="M321" s="184">
        <v>5.524</v>
      </c>
      <c r="N321" s="184">
        <v>4.0507</v>
      </c>
      <c r="O321" s="184">
        <v>8.8693000000000008</v>
      </c>
      <c r="P321" s="184">
        <v>5.9389000000000003</v>
      </c>
      <c r="Q321" s="184">
        <v>7.8498999999999999</v>
      </c>
      <c r="R321" s="184">
        <v>7.0738000000000003</v>
      </c>
      <c r="S321" s="120" t="s">
        <v>1998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44533</v>
      </c>
      <c r="E322" s="184">
        <v>3002.2954</v>
      </c>
      <c r="F322" s="184">
        <v>-0.25650000000000001</v>
      </c>
      <c r="G322" s="184">
        <v>6.8354999999999997</v>
      </c>
      <c r="H322" s="184">
        <v>3.0834999999999999</v>
      </c>
      <c r="I322" s="184">
        <v>2.7201</v>
      </c>
      <c r="J322" s="184">
        <v>4.1848999999999998</v>
      </c>
      <c r="K322" s="184">
        <v>2.9904999999999999</v>
      </c>
      <c r="L322" s="184">
        <v>4.6920000000000002</v>
      </c>
      <c r="M322" s="184">
        <v>5.56</v>
      </c>
      <c r="N322" s="184">
        <v>4.0993000000000004</v>
      </c>
      <c r="O322" s="184">
        <v>7.8779000000000003</v>
      </c>
      <c r="P322" s="184">
        <v>7.4168000000000003</v>
      </c>
      <c r="Q322" s="184">
        <v>8.0432000000000006</v>
      </c>
      <c r="R322" s="184">
        <v>6.7019000000000002</v>
      </c>
      <c r="S322" s="120" t="s">
        <v>1996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44533</v>
      </c>
      <c r="E323" s="184">
        <v>3096.6790000000001</v>
      </c>
      <c r="F323" s="184">
        <v>0.1037</v>
      </c>
      <c r="G323" s="184">
        <v>7.1954000000000002</v>
      </c>
      <c r="H323" s="184">
        <v>3.4430000000000001</v>
      </c>
      <c r="I323" s="184">
        <v>3.0901999999999998</v>
      </c>
      <c r="J323" s="184">
        <v>4.5503</v>
      </c>
      <c r="K323" s="184">
        <v>3.3454999999999999</v>
      </c>
      <c r="L323" s="184">
        <v>5.0492999999999997</v>
      </c>
      <c r="M323" s="184">
        <v>5.9344999999999999</v>
      </c>
      <c r="N323" s="184">
        <v>4.4687000000000001</v>
      </c>
      <c r="O323" s="184">
        <v>8.2083999999999993</v>
      </c>
      <c r="P323" s="184">
        <v>7.7304000000000004</v>
      </c>
      <c r="Q323" s="184">
        <v>8.5372000000000003</v>
      </c>
      <c r="R323" s="184">
        <v>7.0469999999999997</v>
      </c>
      <c r="S323" s="120" t="s">
        <v>1996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44533</v>
      </c>
      <c r="E324" s="184">
        <v>62.506700000000002</v>
      </c>
      <c r="F324" s="184">
        <v>-26.2</v>
      </c>
      <c r="G324" s="184">
        <v>3.1930000000000001</v>
      </c>
      <c r="H324" s="184">
        <v>9.1922999999999995</v>
      </c>
      <c r="I324" s="184">
        <v>9.0927000000000007</v>
      </c>
      <c r="J324" s="184">
        <v>8.7772000000000006</v>
      </c>
      <c r="K324" s="184">
        <v>5.7135999999999996</v>
      </c>
      <c r="L324" s="184">
        <v>6.1863000000000001</v>
      </c>
      <c r="M324" s="184">
        <v>8.3979999999999997</v>
      </c>
      <c r="N324" s="184">
        <v>4.7270000000000003</v>
      </c>
      <c r="O324" s="184">
        <v>10.4255</v>
      </c>
      <c r="P324" s="184">
        <v>7.0707000000000004</v>
      </c>
      <c r="Q324" s="184">
        <v>8.3019999999999996</v>
      </c>
      <c r="R324" s="184">
        <v>8.4602000000000004</v>
      </c>
      <c r="S324" s="120" t="s">
        <v>1998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44533</v>
      </c>
      <c r="E325" s="184">
        <v>59.3964</v>
      </c>
      <c r="F325" s="184">
        <v>-26.527799999999999</v>
      </c>
      <c r="G325" s="184">
        <v>2.8479000000000001</v>
      </c>
      <c r="H325" s="184">
        <v>8.8552999999999997</v>
      </c>
      <c r="I325" s="184">
        <v>8.7533999999999992</v>
      </c>
      <c r="J325" s="184">
        <v>8.4338999999999995</v>
      </c>
      <c r="K325" s="184">
        <v>5.3693</v>
      </c>
      <c r="L325" s="184">
        <v>5.8358999999999996</v>
      </c>
      <c r="M325" s="184">
        <v>8.0345999999999993</v>
      </c>
      <c r="N325" s="184">
        <v>4.3620000000000001</v>
      </c>
      <c r="O325" s="184">
        <v>10.056900000000001</v>
      </c>
      <c r="P325" s="184">
        <v>6.6578999999999997</v>
      </c>
      <c r="Q325" s="184">
        <v>7.4817999999999998</v>
      </c>
      <c r="R325" s="184">
        <v>8.0968</v>
      </c>
      <c r="S325" s="120" t="s">
        <v>1998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1856</v>
      </c>
      <c r="C326" s="180">
        <v>148755</v>
      </c>
      <c r="D326" s="183">
        <v>44533</v>
      </c>
      <c r="E326" s="184">
        <v>10.374700000000001</v>
      </c>
      <c r="F326" s="184">
        <v>3.1665999999999999</v>
      </c>
      <c r="G326" s="184">
        <v>7.1577999999999999</v>
      </c>
      <c r="H326" s="184">
        <v>6.1388999999999996</v>
      </c>
      <c r="I326" s="184">
        <v>4.5351999999999997</v>
      </c>
      <c r="J326" s="184">
        <v>4.8864000000000001</v>
      </c>
      <c r="K326" s="184">
        <v>1.9034</v>
      </c>
      <c r="L326" s="184">
        <v>4.1125999999999996</v>
      </c>
      <c r="M326" s="184"/>
      <c r="N326" s="184"/>
      <c r="O326" s="184"/>
      <c r="P326" s="184"/>
      <c r="Q326" s="184">
        <v>5.2401</v>
      </c>
      <c r="R326" s="184"/>
      <c r="S326" s="120" t="s">
        <v>1995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1857</v>
      </c>
      <c r="C327" s="180">
        <v>148757</v>
      </c>
      <c r="D327" s="183">
        <v>44533</v>
      </c>
      <c r="E327" s="184">
        <v>10.3415</v>
      </c>
      <c r="F327" s="184">
        <v>2.8237999999999999</v>
      </c>
      <c r="G327" s="184">
        <v>6.7096999999999998</v>
      </c>
      <c r="H327" s="184">
        <v>5.7038000000000002</v>
      </c>
      <c r="I327" s="184">
        <v>4.1010999999999997</v>
      </c>
      <c r="J327" s="184">
        <v>4.4397000000000002</v>
      </c>
      <c r="K327" s="184">
        <v>1.4676</v>
      </c>
      <c r="L327" s="184">
        <v>3.6709999999999998</v>
      </c>
      <c r="M327" s="184"/>
      <c r="N327" s="184"/>
      <c r="O327" s="184"/>
      <c r="P327" s="184"/>
      <c r="Q327" s="184">
        <v>4.7758000000000003</v>
      </c>
      <c r="R327" s="184"/>
      <c r="S327" s="120" t="s">
        <v>1995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1766</v>
      </c>
      <c r="C328" s="180">
        <v>100856</v>
      </c>
      <c r="D328" s="183">
        <v>44533</v>
      </c>
      <c r="E328" s="184">
        <v>47.124400000000001</v>
      </c>
      <c r="F328" s="184">
        <v>4.0281000000000002</v>
      </c>
      <c r="G328" s="184">
        <v>6.8715000000000002</v>
      </c>
      <c r="H328" s="184">
        <v>6.0928000000000004</v>
      </c>
      <c r="I328" s="184">
        <v>4.2830000000000004</v>
      </c>
      <c r="J328" s="184">
        <v>5.2377000000000002</v>
      </c>
      <c r="K328" s="184">
        <v>3.1232000000000002</v>
      </c>
      <c r="L328" s="184">
        <v>4.9321999999999999</v>
      </c>
      <c r="M328" s="184">
        <v>5.9001999999999999</v>
      </c>
      <c r="N328" s="184">
        <v>4.9343000000000004</v>
      </c>
      <c r="O328" s="184">
        <v>7.5030000000000001</v>
      </c>
      <c r="P328" s="184">
        <v>7.0351999999999997</v>
      </c>
      <c r="Q328" s="184">
        <v>7.5740999999999996</v>
      </c>
      <c r="R328" s="184">
        <v>7.2202999999999999</v>
      </c>
      <c r="S328" s="120" t="s">
        <v>1996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1767</v>
      </c>
      <c r="C329" s="180">
        <v>118814</v>
      </c>
      <c r="D329" s="183">
        <v>44533</v>
      </c>
      <c r="E329" s="184">
        <v>48.822299999999998</v>
      </c>
      <c r="F329" s="184">
        <v>4.4862000000000002</v>
      </c>
      <c r="G329" s="184">
        <v>7.2561</v>
      </c>
      <c r="H329" s="184">
        <v>6.4908999999999999</v>
      </c>
      <c r="I329" s="184">
        <v>4.6840000000000002</v>
      </c>
      <c r="J329" s="184">
        <v>5.6406000000000001</v>
      </c>
      <c r="K329" s="184">
        <v>3.5264000000000002</v>
      </c>
      <c r="L329" s="184">
        <v>5.3428000000000004</v>
      </c>
      <c r="M329" s="184">
        <v>6.3189000000000002</v>
      </c>
      <c r="N329" s="184">
        <v>5.3547000000000002</v>
      </c>
      <c r="O329" s="184">
        <v>7.9330999999999996</v>
      </c>
      <c r="P329" s="184">
        <v>7.4870999999999999</v>
      </c>
      <c r="Q329" s="184">
        <v>8.3449000000000009</v>
      </c>
      <c r="R329" s="184">
        <v>7.6493000000000002</v>
      </c>
      <c r="S329" s="120" t="s">
        <v>1996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44533</v>
      </c>
      <c r="E330" s="184">
        <v>34.924500000000002</v>
      </c>
      <c r="F330" s="184">
        <v>1.2542</v>
      </c>
      <c r="G330" s="184">
        <v>3.0663999999999998</v>
      </c>
      <c r="H330" s="184">
        <v>4.2286999999999999</v>
      </c>
      <c r="I330" s="184">
        <v>3.2302</v>
      </c>
      <c r="J330" s="184">
        <v>4.4298999999999999</v>
      </c>
      <c r="K330" s="184">
        <v>1.8169999999999999</v>
      </c>
      <c r="L330" s="184">
        <v>4.1378000000000004</v>
      </c>
      <c r="M330" s="184">
        <v>5.4124999999999996</v>
      </c>
      <c r="N330" s="184">
        <v>4.1767000000000003</v>
      </c>
      <c r="O330" s="184">
        <v>7.6002999999999998</v>
      </c>
      <c r="P330" s="184">
        <v>6.1062000000000003</v>
      </c>
      <c r="Q330" s="184">
        <v>6.8577000000000004</v>
      </c>
      <c r="R330" s="184">
        <v>6.7327000000000004</v>
      </c>
      <c r="S330" s="120" t="s">
        <v>1995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44533</v>
      </c>
      <c r="E331" s="184">
        <v>37.911900000000003</v>
      </c>
      <c r="F331" s="184">
        <v>2.0219</v>
      </c>
      <c r="G331" s="184">
        <v>3.8843999999999999</v>
      </c>
      <c r="H331" s="184">
        <v>5.0387000000000004</v>
      </c>
      <c r="I331" s="184">
        <v>4.0246000000000004</v>
      </c>
      <c r="J331" s="184">
        <v>5.2115</v>
      </c>
      <c r="K331" s="184">
        <v>2.5735000000000001</v>
      </c>
      <c r="L331" s="184">
        <v>4.7728000000000002</v>
      </c>
      <c r="M331" s="184">
        <v>6.0034000000000001</v>
      </c>
      <c r="N331" s="184">
        <v>4.8364000000000003</v>
      </c>
      <c r="O331" s="184">
        <v>8.4473000000000003</v>
      </c>
      <c r="P331" s="184">
        <v>7.0872000000000002</v>
      </c>
      <c r="Q331" s="184">
        <v>7.9698000000000002</v>
      </c>
      <c r="R331" s="184">
        <v>7.5034000000000001</v>
      </c>
      <c r="S331" s="120" t="s">
        <v>1995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1858</v>
      </c>
      <c r="C332" s="180"/>
      <c r="D332" s="183"/>
      <c r="E332" s="184"/>
      <c r="F332" s="184"/>
      <c r="G332" s="184"/>
      <c r="H332" s="184"/>
      <c r="I332" s="184"/>
      <c r="J332" s="184"/>
      <c r="K332" s="184"/>
      <c r="L332" s="184"/>
      <c r="M332" s="184"/>
      <c r="N332" s="184"/>
      <c r="O332" s="184"/>
      <c r="P332" s="184"/>
      <c r="Q332" s="184"/>
      <c r="R332" s="184"/>
      <c r="S332" s="120" t="s">
        <v>1997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1859</v>
      </c>
      <c r="C333" s="180"/>
      <c r="D333" s="183"/>
      <c r="E333" s="184"/>
      <c r="F333" s="184"/>
      <c r="G333" s="184"/>
      <c r="H333" s="184"/>
      <c r="I333" s="184"/>
      <c r="J333" s="184"/>
      <c r="K333" s="184"/>
      <c r="L333" s="184"/>
      <c r="M333" s="184"/>
      <c r="N333" s="184"/>
      <c r="O333" s="184"/>
      <c r="P333" s="184"/>
      <c r="Q333" s="184"/>
      <c r="R333" s="184"/>
      <c r="S333" s="120" t="s">
        <v>1997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44533</v>
      </c>
      <c r="E334" s="184">
        <v>12.6242</v>
      </c>
      <c r="F334" s="184">
        <v>-0.57820000000000005</v>
      </c>
      <c r="G334" s="184">
        <v>4.7241999999999997</v>
      </c>
      <c r="H334" s="184">
        <v>3.9681999999999999</v>
      </c>
      <c r="I334" s="184">
        <v>2.7787999999999999</v>
      </c>
      <c r="J334" s="184">
        <v>4.6727999999999996</v>
      </c>
      <c r="K334" s="184">
        <v>2.5354999999999999</v>
      </c>
      <c r="L334" s="184">
        <v>4.1052999999999997</v>
      </c>
      <c r="M334" s="184">
        <v>5.2584999999999997</v>
      </c>
      <c r="N334" s="184">
        <v>3.6579999999999999</v>
      </c>
      <c r="O334" s="184"/>
      <c r="P334" s="184"/>
      <c r="Q334" s="184">
        <v>8.5564999999999998</v>
      </c>
      <c r="R334" s="184">
        <v>7.0486000000000004</v>
      </c>
      <c r="S334" s="120" t="s">
        <v>1998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44533</v>
      </c>
      <c r="E335" s="184">
        <v>12.449199999999999</v>
      </c>
      <c r="F335" s="184">
        <v>-0.87960000000000005</v>
      </c>
      <c r="G335" s="184">
        <v>4.3017000000000003</v>
      </c>
      <c r="H335" s="184">
        <v>3.5626000000000002</v>
      </c>
      <c r="I335" s="184">
        <v>2.3281999999999998</v>
      </c>
      <c r="J335" s="184">
        <v>4.2267999999999999</v>
      </c>
      <c r="K335" s="184">
        <v>2.0857000000000001</v>
      </c>
      <c r="L335" s="184">
        <v>3.6446000000000001</v>
      </c>
      <c r="M335" s="184">
        <v>4.7850999999999999</v>
      </c>
      <c r="N335" s="184">
        <v>3.1844000000000001</v>
      </c>
      <c r="O335" s="184"/>
      <c r="P335" s="184"/>
      <c r="Q335" s="184">
        <v>8.0238999999999994</v>
      </c>
      <c r="R335" s="184">
        <v>6.5336999999999996</v>
      </c>
      <c r="S335" s="120" t="s">
        <v>1998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44533</v>
      </c>
      <c r="E336" s="184">
        <v>32.256799999999998</v>
      </c>
      <c r="F336" s="184">
        <v>0.67889999999999995</v>
      </c>
      <c r="G336" s="184">
        <v>3.3578000000000001</v>
      </c>
      <c r="H336" s="184">
        <v>4.3357999999999999</v>
      </c>
      <c r="I336" s="184">
        <v>3.9592999999999998</v>
      </c>
      <c r="J336" s="184">
        <v>5.0601000000000003</v>
      </c>
      <c r="K336" s="184">
        <v>1.9065000000000001</v>
      </c>
      <c r="L336" s="184">
        <v>3.8990999999999998</v>
      </c>
      <c r="M336" s="184">
        <v>5.2625999999999999</v>
      </c>
      <c r="N336" s="184">
        <v>3.8136999999999999</v>
      </c>
      <c r="O336" s="184">
        <v>8.9161000000000001</v>
      </c>
      <c r="P336" s="184">
        <v>6.8967000000000001</v>
      </c>
      <c r="Q336" s="184">
        <v>7.1593999999999998</v>
      </c>
      <c r="R336" s="184">
        <v>7.0747999999999998</v>
      </c>
      <c r="S336" s="120" t="s">
        <v>1998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44533</v>
      </c>
      <c r="E337" s="184">
        <v>33.082799999999999</v>
      </c>
      <c r="F337" s="184">
        <v>0.88270000000000004</v>
      </c>
      <c r="G337" s="184">
        <v>3.6052</v>
      </c>
      <c r="H337" s="184">
        <v>4.5906000000000002</v>
      </c>
      <c r="I337" s="184">
        <v>4.2145000000000001</v>
      </c>
      <c r="J337" s="184">
        <v>5.3151999999999999</v>
      </c>
      <c r="K337" s="184">
        <v>2.1612</v>
      </c>
      <c r="L337" s="184">
        <v>4.1581000000000001</v>
      </c>
      <c r="M337" s="184">
        <v>5.5297999999999998</v>
      </c>
      <c r="N337" s="184">
        <v>4.0781000000000001</v>
      </c>
      <c r="O337" s="184">
        <v>9.1626999999999992</v>
      </c>
      <c r="P337" s="184">
        <v>7.2853000000000003</v>
      </c>
      <c r="Q337" s="184">
        <v>8.0772999999999993</v>
      </c>
      <c r="R337" s="184">
        <v>7.3254000000000001</v>
      </c>
      <c r="S337" s="120" t="s">
        <v>1998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44533</v>
      </c>
      <c r="E338" s="184">
        <v>424.0326</v>
      </c>
      <c r="F338" s="184">
        <v>2.6943999999999999</v>
      </c>
      <c r="G338" s="184">
        <v>23.317299999999999</v>
      </c>
      <c r="H338" s="184">
        <v>-30.616700000000002</v>
      </c>
      <c r="I338" s="184">
        <v>-9.7376000000000005</v>
      </c>
      <c r="J338" s="184">
        <v>-16.027000000000001</v>
      </c>
      <c r="K338" s="184">
        <v>448.51710000000003</v>
      </c>
      <c r="L338" s="184">
        <v>223.03309999999999</v>
      </c>
      <c r="M338" s="184">
        <v>148.41839999999999</v>
      </c>
      <c r="N338" s="184">
        <v>111.82210000000001</v>
      </c>
      <c r="O338" s="184"/>
      <c r="P338" s="184"/>
      <c r="Q338" s="184">
        <v>23.4131</v>
      </c>
      <c r="R338" s="184">
        <v>34.006300000000003</v>
      </c>
      <c r="S338" s="120" t="s">
        <v>1995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44533</v>
      </c>
      <c r="E339" s="184">
        <v>406.75170000000003</v>
      </c>
      <c r="F339" s="184">
        <v>2.6922999999999999</v>
      </c>
      <c r="G339" s="184">
        <v>23.318999999999999</v>
      </c>
      <c r="H339" s="184">
        <v>-30.616299999999999</v>
      </c>
      <c r="I339" s="184">
        <v>-9.7371999999999996</v>
      </c>
      <c r="J339" s="184">
        <v>-16.027000000000001</v>
      </c>
      <c r="K339" s="184">
        <v>448.517</v>
      </c>
      <c r="L339" s="184">
        <v>223.03299999999999</v>
      </c>
      <c r="M339" s="184">
        <v>148.41829999999999</v>
      </c>
      <c r="N339" s="184">
        <v>111.822</v>
      </c>
      <c r="O339" s="184"/>
      <c r="P339" s="184"/>
      <c r="Q339" s="184">
        <v>23.4131</v>
      </c>
      <c r="R339" s="184">
        <v>34.006300000000003</v>
      </c>
      <c r="S339" s="120" t="s">
        <v>1995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44533</v>
      </c>
      <c r="E340" s="184">
        <v>12.5313</v>
      </c>
      <c r="F340" s="184">
        <v>5.2435999999999998</v>
      </c>
      <c r="G340" s="184">
        <v>6.5084999999999997</v>
      </c>
      <c r="H340" s="184">
        <v>5.4149000000000003</v>
      </c>
      <c r="I340" s="184">
        <v>4.3769</v>
      </c>
      <c r="J340" s="184">
        <v>5.2165999999999997</v>
      </c>
      <c r="K340" s="184">
        <v>2.2757999999999998</v>
      </c>
      <c r="L340" s="184">
        <v>3.9325999999999999</v>
      </c>
      <c r="M340" s="184">
        <v>5.5721999999999996</v>
      </c>
      <c r="N340" s="184">
        <v>3.5019999999999998</v>
      </c>
      <c r="O340" s="184">
        <v>6.5301999999999998</v>
      </c>
      <c r="P340" s="184"/>
      <c r="Q340" s="184">
        <v>6.6032999999999999</v>
      </c>
      <c r="R340" s="184">
        <v>6.9663000000000004</v>
      </c>
      <c r="S340" s="120" t="s">
        <v>1995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44533</v>
      </c>
      <c r="E341" s="184">
        <v>12.390599999999999</v>
      </c>
      <c r="F341" s="184">
        <v>5.0084999999999997</v>
      </c>
      <c r="G341" s="184">
        <v>6.0910000000000002</v>
      </c>
      <c r="H341" s="184">
        <v>5.0548000000000002</v>
      </c>
      <c r="I341" s="184">
        <v>4.1113999999999997</v>
      </c>
      <c r="J341" s="184">
        <v>4.8898999999999999</v>
      </c>
      <c r="K341" s="184">
        <v>1.9811000000000001</v>
      </c>
      <c r="L341" s="184">
        <v>3.597</v>
      </c>
      <c r="M341" s="184">
        <v>5.2481999999999998</v>
      </c>
      <c r="N341" s="184">
        <v>3.2317999999999998</v>
      </c>
      <c r="O341" s="184">
        <v>6.1948999999999996</v>
      </c>
      <c r="P341" s="184"/>
      <c r="Q341" s="184">
        <v>6.2626999999999997</v>
      </c>
      <c r="R341" s="184">
        <v>6.6669</v>
      </c>
      <c r="S341" s="120" t="s">
        <v>1995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44533</v>
      </c>
      <c r="E342" s="184">
        <v>13.2508</v>
      </c>
      <c r="F342" s="184">
        <v>3.0303</v>
      </c>
      <c r="G342" s="184">
        <v>6.3388</v>
      </c>
      <c r="H342" s="184">
        <v>4.5293000000000001</v>
      </c>
      <c r="I342" s="184">
        <v>4.8577000000000004</v>
      </c>
      <c r="J342" s="184">
        <v>5.4878</v>
      </c>
      <c r="K342" s="184">
        <v>2.4516</v>
      </c>
      <c r="L342" s="184">
        <v>4.4896000000000003</v>
      </c>
      <c r="M342" s="184">
        <v>5.5963000000000003</v>
      </c>
      <c r="N342" s="184">
        <v>4.0209000000000001</v>
      </c>
      <c r="O342" s="184">
        <v>9.2309999999999999</v>
      </c>
      <c r="P342" s="184"/>
      <c r="Q342" s="184">
        <v>8.8386999999999993</v>
      </c>
      <c r="R342" s="184">
        <v>7.3695000000000004</v>
      </c>
      <c r="S342" s="120" t="s">
        <v>1995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44533</v>
      </c>
      <c r="E343" s="184">
        <v>13.1134</v>
      </c>
      <c r="F343" s="184">
        <v>2.7835999999999999</v>
      </c>
      <c r="G343" s="184">
        <v>5.9408000000000003</v>
      </c>
      <c r="H343" s="184">
        <v>4.1386000000000003</v>
      </c>
      <c r="I343" s="184">
        <v>4.4988999999999999</v>
      </c>
      <c r="J343" s="184">
        <v>5.1337999999999999</v>
      </c>
      <c r="K343" s="184">
        <v>2.1031</v>
      </c>
      <c r="L343" s="184">
        <v>4.1311999999999998</v>
      </c>
      <c r="M343" s="184">
        <v>5.2548000000000004</v>
      </c>
      <c r="N343" s="184">
        <v>3.6919</v>
      </c>
      <c r="O343" s="184">
        <v>8.8942999999999994</v>
      </c>
      <c r="P343" s="184"/>
      <c r="Q343" s="184">
        <v>8.4978999999999996</v>
      </c>
      <c r="R343" s="184">
        <v>7.0556999999999999</v>
      </c>
      <c r="S343" s="120" t="s">
        <v>1995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-0.68046363636363649</v>
      </c>
      <c r="G344" s="186">
        <v>5.8939113636363629</v>
      </c>
      <c r="H344" s="186">
        <v>3.5259045454545461</v>
      </c>
      <c r="I344" s="186">
        <v>4.2740113636363635</v>
      </c>
      <c r="J344" s="186">
        <v>4.7778522727272721</v>
      </c>
      <c r="K344" s="186">
        <v>23.066920454545457</v>
      </c>
      <c r="L344" s="186">
        <v>14.416779545454546</v>
      </c>
      <c r="M344" s="186">
        <v>12.77252</v>
      </c>
      <c r="N344" s="186">
        <v>9.4612999999999996</v>
      </c>
      <c r="O344" s="186">
        <v>8.1644323529411764</v>
      </c>
      <c r="P344" s="186">
        <v>6.9679038461538472</v>
      </c>
      <c r="Q344" s="186">
        <v>8.419977272727273</v>
      </c>
      <c r="R344" s="186">
        <v>8.6115578947368423</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1.4262999999999999</v>
      </c>
      <c r="G345" s="186">
        <v>5.3455500000000002</v>
      </c>
      <c r="H345" s="186">
        <v>4.9626999999999999</v>
      </c>
      <c r="I345" s="186">
        <v>4.5124499999999994</v>
      </c>
      <c r="J345" s="186">
        <v>5.4015000000000004</v>
      </c>
      <c r="K345" s="186">
        <v>2.6124499999999999</v>
      </c>
      <c r="L345" s="186">
        <v>4.4041499999999996</v>
      </c>
      <c r="M345" s="186">
        <v>5.6076499999999996</v>
      </c>
      <c r="N345" s="186">
        <v>4.0857000000000001</v>
      </c>
      <c r="O345" s="186">
        <v>8.3951999999999991</v>
      </c>
      <c r="P345" s="186">
        <v>7.1862500000000002</v>
      </c>
      <c r="Q345" s="186">
        <v>8.0748999999999995</v>
      </c>
      <c r="R345" s="186">
        <v>7.1475499999999998</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44533</v>
      </c>
      <c r="E348" s="184">
        <v>16.977799999999998</v>
      </c>
      <c r="F348" s="184">
        <v>6.2356999999999996</v>
      </c>
      <c r="G348" s="184">
        <v>6.3094999999999999</v>
      </c>
      <c r="H348" s="184">
        <v>7.5970000000000004</v>
      </c>
      <c r="I348" s="184">
        <v>6.3371000000000004</v>
      </c>
      <c r="J348" s="184">
        <v>6.5202</v>
      </c>
      <c r="K348" s="184">
        <v>5.5617999999999999</v>
      </c>
      <c r="L348" s="184">
        <v>6.1021000000000001</v>
      </c>
      <c r="M348" s="184">
        <v>7.5431999999999997</v>
      </c>
      <c r="N348" s="184">
        <v>7.7873000000000001</v>
      </c>
      <c r="O348" s="184">
        <v>6.9855</v>
      </c>
      <c r="P348" s="184">
        <v>7.2656000000000001</v>
      </c>
      <c r="Q348" s="184">
        <v>8.2919</v>
      </c>
      <c r="R348" s="184">
        <v>8.7013999999999996</v>
      </c>
      <c r="S348" s="120" t="s">
        <v>1998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44533</v>
      </c>
      <c r="E349" s="184">
        <v>15.9895</v>
      </c>
      <c r="F349" s="184">
        <v>5.4794</v>
      </c>
      <c r="G349" s="184">
        <v>5.5571999999999999</v>
      </c>
      <c r="H349" s="184">
        <v>6.8246000000000002</v>
      </c>
      <c r="I349" s="184">
        <v>5.5827</v>
      </c>
      <c r="J349" s="184">
        <v>5.7491000000000003</v>
      </c>
      <c r="K349" s="184">
        <v>4.7874999999999996</v>
      </c>
      <c r="L349" s="184">
        <v>5.3212000000000002</v>
      </c>
      <c r="M349" s="184">
        <v>6.6546000000000003</v>
      </c>
      <c r="N349" s="184">
        <v>6.9038000000000004</v>
      </c>
      <c r="O349" s="184">
        <v>6.0827999999999998</v>
      </c>
      <c r="P349" s="184">
        <v>6.26</v>
      </c>
      <c r="Q349" s="184">
        <v>7.3174999999999999</v>
      </c>
      <c r="R349" s="184">
        <v>7.8235000000000001</v>
      </c>
      <c r="S349" s="120" t="s">
        <v>1998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44533</v>
      </c>
      <c r="E350" s="184">
        <v>0.41570000000000001</v>
      </c>
      <c r="F350" s="184">
        <v>0</v>
      </c>
      <c r="G350" s="184">
        <v>0</v>
      </c>
      <c r="H350" s="184">
        <v>0</v>
      </c>
      <c r="I350" s="184">
        <v>0</v>
      </c>
      <c r="J350" s="184">
        <v>0</v>
      </c>
      <c r="K350" s="184">
        <v>0</v>
      </c>
      <c r="L350" s="184">
        <v>0</v>
      </c>
      <c r="M350" s="184">
        <v>0</v>
      </c>
      <c r="N350" s="184">
        <v>0</v>
      </c>
      <c r="O350" s="184"/>
      <c r="P350" s="184"/>
      <c r="Q350" s="184">
        <v>-12.6388</v>
      </c>
      <c r="R350" s="184">
        <v>-12.855499999999999</v>
      </c>
      <c r="S350" s="120" t="s">
        <v>1998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44533</v>
      </c>
      <c r="E351" s="184">
        <v>0.39800000000000002</v>
      </c>
      <c r="F351" s="184">
        <v>0</v>
      </c>
      <c r="G351" s="184">
        <v>0</v>
      </c>
      <c r="H351" s="184">
        <v>0</v>
      </c>
      <c r="I351" s="184">
        <v>0</v>
      </c>
      <c r="J351" s="184">
        <v>0</v>
      </c>
      <c r="K351" s="184">
        <v>0</v>
      </c>
      <c r="L351" s="184">
        <v>0</v>
      </c>
      <c r="M351" s="184">
        <v>0</v>
      </c>
      <c r="N351" s="184">
        <v>0</v>
      </c>
      <c r="O351" s="184"/>
      <c r="P351" s="184"/>
      <c r="Q351" s="184">
        <v>-12.6363</v>
      </c>
      <c r="R351" s="184">
        <v>-12.8568</v>
      </c>
      <c r="S351" s="120" t="s">
        <v>1998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44533</v>
      </c>
      <c r="E352" s="184">
        <v>18.454699999999999</v>
      </c>
      <c r="F352" s="184">
        <v>5.5387000000000004</v>
      </c>
      <c r="G352" s="184">
        <v>5.2104999999999997</v>
      </c>
      <c r="H352" s="184">
        <v>6.1101000000000001</v>
      </c>
      <c r="I352" s="184">
        <v>5.4180999999999999</v>
      </c>
      <c r="J352" s="184">
        <v>6.2088999999999999</v>
      </c>
      <c r="K352" s="184">
        <v>4.6790000000000003</v>
      </c>
      <c r="L352" s="184">
        <v>6.2485999999999997</v>
      </c>
      <c r="M352" s="184">
        <v>7.6257999999999999</v>
      </c>
      <c r="N352" s="184">
        <v>7.3272000000000004</v>
      </c>
      <c r="O352" s="184">
        <v>7.5484</v>
      </c>
      <c r="P352" s="184">
        <v>7.2672999999999996</v>
      </c>
      <c r="Q352" s="184">
        <v>8.6426999999999996</v>
      </c>
      <c r="R352" s="184">
        <v>8.2249999999999996</v>
      </c>
      <c r="S352" s="120" t="s">
        <v>1995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44533</v>
      </c>
      <c r="E353" s="184">
        <v>16.9803</v>
      </c>
      <c r="F353" s="184">
        <v>4.7295999999999996</v>
      </c>
      <c r="G353" s="184">
        <v>4.3006000000000002</v>
      </c>
      <c r="H353" s="184">
        <v>5.2256</v>
      </c>
      <c r="I353" s="184">
        <v>4.5511999999999997</v>
      </c>
      <c r="J353" s="184">
        <v>5.3327</v>
      </c>
      <c r="K353" s="184">
        <v>3.7961</v>
      </c>
      <c r="L353" s="184">
        <v>5.3144999999999998</v>
      </c>
      <c r="M353" s="184">
        <v>6.6148999999999996</v>
      </c>
      <c r="N353" s="184">
        <v>6.2663000000000002</v>
      </c>
      <c r="O353" s="184">
        <v>6.3746</v>
      </c>
      <c r="P353" s="184">
        <v>6.0075000000000003</v>
      </c>
      <c r="Q353" s="184">
        <v>7.4257</v>
      </c>
      <c r="R353" s="184">
        <v>7.1071999999999997</v>
      </c>
      <c r="S353" s="120" t="s">
        <v>1995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44533</v>
      </c>
      <c r="E354" s="184">
        <v>17.4299</v>
      </c>
      <c r="F354" s="184">
        <v>-3.1408999999999998</v>
      </c>
      <c r="G354" s="184">
        <v>4.3992000000000004</v>
      </c>
      <c r="H354" s="184">
        <v>1.1071</v>
      </c>
      <c r="I354" s="184">
        <v>3.1732</v>
      </c>
      <c r="J354" s="184">
        <v>3.4931999999999999</v>
      </c>
      <c r="K354" s="184">
        <v>34.908299999999997</v>
      </c>
      <c r="L354" s="184">
        <v>21.963999999999999</v>
      </c>
      <c r="M354" s="184">
        <v>22.741599999999998</v>
      </c>
      <c r="N354" s="184">
        <v>19.706700000000001</v>
      </c>
      <c r="O354" s="184">
        <v>7.8230000000000004</v>
      </c>
      <c r="P354" s="184">
        <v>7.3550000000000004</v>
      </c>
      <c r="Q354" s="184">
        <v>8.4288000000000007</v>
      </c>
      <c r="R354" s="184">
        <v>10.376099999999999</v>
      </c>
      <c r="S354" s="120" t="s">
        <v>1996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1996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44533</v>
      </c>
      <c r="E356" s="184">
        <v>18.6465</v>
      </c>
      <c r="F356" s="184">
        <v>-2.3488000000000002</v>
      </c>
      <c r="G356" s="184">
        <v>5.1569000000000003</v>
      </c>
      <c r="H356" s="184">
        <v>1.8743000000000001</v>
      </c>
      <c r="I356" s="184">
        <v>3.9342999999999999</v>
      </c>
      <c r="J356" s="184">
        <v>4.2428999999999997</v>
      </c>
      <c r="K356" s="184">
        <v>35.712800000000001</v>
      </c>
      <c r="L356" s="184">
        <v>22.7182</v>
      </c>
      <c r="M356" s="184">
        <v>23.5489</v>
      </c>
      <c r="N356" s="184">
        <v>20.5426</v>
      </c>
      <c r="O356" s="184">
        <v>8.6641999999999992</v>
      </c>
      <c r="P356" s="184">
        <v>8.3383000000000003</v>
      </c>
      <c r="Q356" s="184">
        <v>9.4995999999999992</v>
      </c>
      <c r="R356" s="184">
        <v>11.1729</v>
      </c>
      <c r="S356" s="120" t="s">
        <v>1996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1996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44533</v>
      </c>
      <c r="E358" s="184">
        <v>4.3860000000000001</v>
      </c>
      <c r="F358" s="184">
        <v>1.6645000000000001</v>
      </c>
      <c r="G358" s="184">
        <v>1.1096999999999999</v>
      </c>
      <c r="H358" s="184">
        <v>1.1891</v>
      </c>
      <c r="I358" s="184">
        <v>1.2212000000000001</v>
      </c>
      <c r="J358" s="184">
        <v>1.3886000000000001</v>
      </c>
      <c r="K358" s="184">
        <v>2.2069000000000001</v>
      </c>
      <c r="L358" s="184">
        <v>4.5822000000000003</v>
      </c>
      <c r="M358" s="184">
        <v>11.4815</v>
      </c>
      <c r="N358" s="184">
        <v>9.6692</v>
      </c>
      <c r="O358" s="184">
        <v>-30.2471</v>
      </c>
      <c r="P358" s="184">
        <v>-18.179400000000001</v>
      </c>
      <c r="Q358" s="184">
        <v>-11.462199999999999</v>
      </c>
      <c r="R358" s="184">
        <v>-21.897300000000001</v>
      </c>
      <c r="S358" s="120" t="s">
        <v>1997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44533</v>
      </c>
      <c r="E359" s="184">
        <v>4.3284000000000002</v>
      </c>
      <c r="F359" s="184">
        <v>0.84330000000000005</v>
      </c>
      <c r="G359" s="184">
        <v>0.84330000000000005</v>
      </c>
      <c r="H359" s="184">
        <v>0.96389999999999998</v>
      </c>
      <c r="I359" s="184">
        <v>0.95609999999999995</v>
      </c>
      <c r="J359" s="184">
        <v>1.0972</v>
      </c>
      <c r="K359" s="184">
        <v>1.9274</v>
      </c>
      <c r="L359" s="184">
        <v>4.2977999999999996</v>
      </c>
      <c r="M359" s="184">
        <v>11.181100000000001</v>
      </c>
      <c r="N359" s="184">
        <v>9.3637999999999995</v>
      </c>
      <c r="O359" s="184">
        <v>-30.433800000000002</v>
      </c>
      <c r="P359" s="184">
        <v>-18.36</v>
      </c>
      <c r="Q359" s="184">
        <v>-11.6349</v>
      </c>
      <c r="R359" s="184">
        <v>-22.116599999999998</v>
      </c>
      <c r="S359" s="120" t="s">
        <v>1997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44533</v>
      </c>
      <c r="E360" s="184">
        <v>32.685699999999997</v>
      </c>
      <c r="F360" s="184">
        <v>1.6751</v>
      </c>
      <c r="G360" s="184">
        <v>2.6806999999999999</v>
      </c>
      <c r="H360" s="184">
        <v>3.8633999999999999</v>
      </c>
      <c r="I360" s="184">
        <v>3.8176000000000001</v>
      </c>
      <c r="J360" s="184">
        <v>4.5582000000000003</v>
      </c>
      <c r="K360" s="184">
        <v>2.3936000000000002</v>
      </c>
      <c r="L360" s="184">
        <v>2.7498</v>
      </c>
      <c r="M360" s="184">
        <v>3.7564000000000002</v>
      </c>
      <c r="N360" s="184">
        <v>3.9083000000000001</v>
      </c>
      <c r="O360" s="184">
        <v>3.5373000000000001</v>
      </c>
      <c r="P360" s="184">
        <v>3.8077000000000001</v>
      </c>
      <c r="Q360" s="184">
        <v>6.7790999999999997</v>
      </c>
      <c r="R360" s="184">
        <v>4.6958000000000002</v>
      </c>
      <c r="S360" s="120" t="s">
        <v>1996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44533</v>
      </c>
      <c r="E361" s="184">
        <v>30.810199999999998</v>
      </c>
      <c r="F361" s="184">
        <v>0.71079999999999999</v>
      </c>
      <c r="G361" s="184">
        <v>1.7378</v>
      </c>
      <c r="H361" s="184">
        <v>2.9125000000000001</v>
      </c>
      <c r="I361" s="184">
        <v>2.8702999999999999</v>
      </c>
      <c r="J361" s="184">
        <v>3.6042000000000001</v>
      </c>
      <c r="K361" s="184">
        <v>1.4803999999999999</v>
      </c>
      <c r="L361" s="184">
        <v>1.8708</v>
      </c>
      <c r="M361" s="184">
        <v>2.8974000000000002</v>
      </c>
      <c r="N361" s="184">
        <v>3.0531000000000001</v>
      </c>
      <c r="O361" s="184">
        <v>2.6861999999999999</v>
      </c>
      <c r="P361" s="184">
        <v>3.0362</v>
      </c>
      <c r="Q361" s="184">
        <v>6.2460000000000004</v>
      </c>
      <c r="R361" s="184">
        <v>3.8799000000000001</v>
      </c>
      <c r="S361" s="120" t="s">
        <v>1996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44533</v>
      </c>
      <c r="E362" s="184">
        <v>22.586300000000001</v>
      </c>
      <c r="F362" s="184">
        <v>48.869300000000003</v>
      </c>
      <c r="G362" s="184">
        <v>28.292200000000001</v>
      </c>
      <c r="H362" s="184">
        <v>18.209</v>
      </c>
      <c r="I362" s="184">
        <v>13.52</v>
      </c>
      <c r="J362" s="184">
        <v>10.8752</v>
      </c>
      <c r="K362" s="184">
        <v>25.459900000000001</v>
      </c>
      <c r="L362" s="184">
        <v>12.9194</v>
      </c>
      <c r="M362" s="184">
        <v>14.715299999999999</v>
      </c>
      <c r="N362" s="184">
        <v>15.713800000000001</v>
      </c>
      <c r="O362" s="184">
        <v>6.1773999999999996</v>
      </c>
      <c r="P362" s="184">
        <v>6.7225999999999999</v>
      </c>
      <c r="Q362" s="184">
        <v>8.4910999999999994</v>
      </c>
      <c r="R362" s="184">
        <v>6.3528000000000002</v>
      </c>
      <c r="S362" s="120" t="s">
        <v>1998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44533</v>
      </c>
      <c r="E363" s="184">
        <v>24.059200000000001</v>
      </c>
      <c r="F363" s="184">
        <v>48.915799999999997</v>
      </c>
      <c r="G363" s="184">
        <v>28.2835</v>
      </c>
      <c r="H363" s="184">
        <v>18.203399999999998</v>
      </c>
      <c r="I363" s="184">
        <v>13.526300000000001</v>
      </c>
      <c r="J363" s="184">
        <v>10.8779</v>
      </c>
      <c r="K363" s="184">
        <v>25.459599999999998</v>
      </c>
      <c r="L363" s="184">
        <v>12.9193</v>
      </c>
      <c r="M363" s="184">
        <v>14.748699999999999</v>
      </c>
      <c r="N363" s="184">
        <v>15.9049</v>
      </c>
      <c r="O363" s="184">
        <v>6.7054999999999998</v>
      </c>
      <c r="P363" s="184">
        <v>7.3662999999999998</v>
      </c>
      <c r="Q363" s="184">
        <v>8.8117999999999999</v>
      </c>
      <c r="R363" s="184">
        <v>6.7652000000000001</v>
      </c>
      <c r="S363" s="120" t="s">
        <v>1998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1998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1998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1998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1998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1998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1998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44533</v>
      </c>
      <c r="E370" s="184">
        <v>19.212900000000001</v>
      </c>
      <c r="F370" s="184">
        <v>2.6598999999999999</v>
      </c>
      <c r="G370" s="184">
        <v>11.7265</v>
      </c>
      <c r="H370" s="184">
        <v>8.8896999999999995</v>
      </c>
      <c r="I370" s="184">
        <v>6.9730999999999996</v>
      </c>
      <c r="J370" s="184">
        <v>6.8841999999999999</v>
      </c>
      <c r="K370" s="184">
        <v>4.4709000000000003</v>
      </c>
      <c r="L370" s="184">
        <v>6.5114000000000001</v>
      </c>
      <c r="M370" s="184">
        <v>8.2028999999999996</v>
      </c>
      <c r="N370" s="184">
        <v>7.4558999999999997</v>
      </c>
      <c r="O370" s="184">
        <v>9.0351999999999997</v>
      </c>
      <c r="P370" s="184">
        <v>7.4671000000000003</v>
      </c>
      <c r="Q370" s="184">
        <v>8.8521000000000001</v>
      </c>
      <c r="R370" s="184">
        <v>8.7623999999999995</v>
      </c>
      <c r="S370" s="120" t="s">
        <v>1998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44533</v>
      </c>
      <c r="E371" s="184">
        <v>20.307600000000001</v>
      </c>
      <c r="F371" s="184">
        <v>3.4152999999999998</v>
      </c>
      <c r="G371" s="184">
        <v>12.414400000000001</v>
      </c>
      <c r="H371" s="184">
        <v>9.5434000000000001</v>
      </c>
      <c r="I371" s="184">
        <v>7.6086</v>
      </c>
      <c r="J371" s="184">
        <v>7.5232000000000001</v>
      </c>
      <c r="K371" s="184">
        <v>5.0743</v>
      </c>
      <c r="L371" s="184">
        <v>7.1006</v>
      </c>
      <c r="M371" s="184">
        <v>8.7978000000000005</v>
      </c>
      <c r="N371" s="184">
        <v>8.0387000000000004</v>
      </c>
      <c r="O371" s="184">
        <v>9.5617000000000001</v>
      </c>
      <c r="P371" s="184">
        <v>8.1511999999999993</v>
      </c>
      <c r="Q371" s="184">
        <v>9.6384000000000007</v>
      </c>
      <c r="R371" s="184">
        <v>9.3079000000000001</v>
      </c>
      <c r="S371" s="120" t="s">
        <v>1998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44533</v>
      </c>
      <c r="E372" s="184">
        <v>24.802399999999999</v>
      </c>
      <c r="F372" s="184">
        <v>8.6846999999999994</v>
      </c>
      <c r="G372" s="184">
        <v>8.8853000000000009</v>
      </c>
      <c r="H372" s="184">
        <v>12.644600000000001</v>
      </c>
      <c r="I372" s="184">
        <v>8.1506000000000007</v>
      </c>
      <c r="J372" s="184">
        <v>8.8695000000000004</v>
      </c>
      <c r="K372" s="184">
        <v>5.3338999999999999</v>
      </c>
      <c r="L372" s="184">
        <v>6.4625000000000004</v>
      </c>
      <c r="M372" s="184">
        <v>7.6365999999999996</v>
      </c>
      <c r="N372" s="184">
        <v>6.6554000000000002</v>
      </c>
      <c r="O372" s="184">
        <v>8.6943999999999999</v>
      </c>
      <c r="P372" s="184">
        <v>7.7167000000000003</v>
      </c>
      <c r="Q372" s="184">
        <v>8.6015999999999995</v>
      </c>
      <c r="R372" s="184">
        <v>8.1278000000000006</v>
      </c>
      <c r="S372" s="120" t="s">
        <v>1996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44533</v>
      </c>
      <c r="E373" s="184">
        <v>26.6952</v>
      </c>
      <c r="F373" s="184">
        <v>9.2998999999999992</v>
      </c>
      <c r="G373" s="184">
        <v>9.5785</v>
      </c>
      <c r="H373" s="184">
        <v>13.3161</v>
      </c>
      <c r="I373" s="184">
        <v>8.8188999999999993</v>
      </c>
      <c r="J373" s="184">
        <v>9.5404</v>
      </c>
      <c r="K373" s="184">
        <v>5.9931000000000001</v>
      </c>
      <c r="L373" s="184">
        <v>7.1504000000000003</v>
      </c>
      <c r="M373" s="184">
        <v>8.3408999999999995</v>
      </c>
      <c r="N373" s="184">
        <v>7.3803999999999998</v>
      </c>
      <c r="O373" s="184">
        <v>9.4011999999999993</v>
      </c>
      <c r="P373" s="184">
        <v>8.5548000000000002</v>
      </c>
      <c r="Q373" s="184">
        <v>9.3803999999999998</v>
      </c>
      <c r="R373" s="184">
        <v>8.8346999999999998</v>
      </c>
      <c r="S373" s="120" t="s">
        <v>1996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44533</v>
      </c>
      <c r="E374" s="184">
        <v>15.1465</v>
      </c>
      <c r="F374" s="184">
        <v>2.8919999999999999</v>
      </c>
      <c r="G374" s="184">
        <v>17.375299999999999</v>
      </c>
      <c r="H374" s="184">
        <v>0.92969999999999997</v>
      </c>
      <c r="I374" s="184">
        <v>6.8954000000000004</v>
      </c>
      <c r="J374" s="184">
        <v>7.5003000000000002</v>
      </c>
      <c r="K374" s="184">
        <v>45.662799999999997</v>
      </c>
      <c r="L374" s="184">
        <v>26.3583</v>
      </c>
      <c r="M374" s="184">
        <v>20.0166</v>
      </c>
      <c r="N374" s="184">
        <v>16.708100000000002</v>
      </c>
      <c r="O374" s="184">
        <v>2.3246000000000002</v>
      </c>
      <c r="P374" s="184">
        <v>3.2846000000000002</v>
      </c>
      <c r="Q374" s="184">
        <v>5.4968000000000004</v>
      </c>
      <c r="R374" s="184">
        <v>5.8662999999999998</v>
      </c>
      <c r="S374" s="120" t="s">
        <v>1996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44533</v>
      </c>
      <c r="E375" s="184">
        <v>16.1694</v>
      </c>
      <c r="F375" s="184">
        <v>3.6120999999999999</v>
      </c>
      <c r="G375" s="184">
        <v>18.161100000000001</v>
      </c>
      <c r="H375" s="184">
        <v>1.6452</v>
      </c>
      <c r="I375" s="184">
        <v>7.6387</v>
      </c>
      <c r="J375" s="184">
        <v>8.2345000000000006</v>
      </c>
      <c r="K375" s="184">
        <v>46.475299999999997</v>
      </c>
      <c r="L375" s="184">
        <v>27.186599999999999</v>
      </c>
      <c r="M375" s="184">
        <v>20.86</v>
      </c>
      <c r="N375" s="184">
        <v>17.5563</v>
      </c>
      <c r="O375" s="184">
        <v>3.0289999999999999</v>
      </c>
      <c r="P375" s="184">
        <v>4.1783999999999999</v>
      </c>
      <c r="Q375" s="184">
        <v>6.3891999999999998</v>
      </c>
      <c r="R375" s="184">
        <v>6.5804999999999998</v>
      </c>
      <c r="S375" s="120" t="s">
        <v>1996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44533</v>
      </c>
      <c r="E376" s="184">
        <v>14.1387</v>
      </c>
      <c r="F376" s="184">
        <v>-5.1623999999999999</v>
      </c>
      <c r="G376" s="184">
        <v>-3.4411</v>
      </c>
      <c r="H376" s="184">
        <v>4.0598999999999998</v>
      </c>
      <c r="I376" s="184">
        <v>5.2950999999999997</v>
      </c>
      <c r="J376" s="184">
        <v>5.4977</v>
      </c>
      <c r="K376" s="184">
        <v>3.9245999999999999</v>
      </c>
      <c r="L376" s="184">
        <v>5.3851000000000004</v>
      </c>
      <c r="M376" s="184">
        <v>6.4279000000000002</v>
      </c>
      <c r="N376" s="184">
        <v>5.5000999999999998</v>
      </c>
      <c r="O376" s="184">
        <v>8.0061</v>
      </c>
      <c r="P376" s="184"/>
      <c r="Q376" s="184">
        <v>7.5533999999999999</v>
      </c>
      <c r="R376" s="184">
        <v>6.7709999999999999</v>
      </c>
      <c r="S376" s="120" t="s">
        <v>1995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44533</v>
      </c>
      <c r="E377" s="184">
        <v>13.4857</v>
      </c>
      <c r="F377" s="184">
        <v>-5.9535</v>
      </c>
      <c r="G377" s="184">
        <v>-4.3289999999999997</v>
      </c>
      <c r="H377" s="184">
        <v>3.1337999999999999</v>
      </c>
      <c r="I377" s="184">
        <v>4.3563000000000001</v>
      </c>
      <c r="J377" s="184">
        <v>4.5549999999999997</v>
      </c>
      <c r="K377" s="184">
        <v>2.9752999999999998</v>
      </c>
      <c r="L377" s="184">
        <v>4.4188999999999998</v>
      </c>
      <c r="M377" s="184">
        <v>5.4297000000000004</v>
      </c>
      <c r="N377" s="184">
        <v>4.4657999999999998</v>
      </c>
      <c r="O377" s="184">
        <v>7.0217000000000001</v>
      </c>
      <c r="P377" s="184"/>
      <c r="Q377" s="184">
        <v>6.4893999999999998</v>
      </c>
      <c r="R377" s="184">
        <v>5.7652999999999999</v>
      </c>
      <c r="S377" s="120" t="s">
        <v>1995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44533</v>
      </c>
      <c r="E378" s="184">
        <v>1481.7675999999999</v>
      </c>
      <c r="F378" s="184">
        <v>-0.27339999999999998</v>
      </c>
      <c r="G378" s="184">
        <v>2.0013000000000001</v>
      </c>
      <c r="H378" s="184">
        <v>3.6619000000000002</v>
      </c>
      <c r="I378" s="184">
        <v>2.6013999999999999</v>
      </c>
      <c r="J378" s="184">
        <v>4.4169999999999998</v>
      </c>
      <c r="K378" s="184">
        <v>1.9512</v>
      </c>
      <c r="L378" s="184">
        <v>3.2993999999999999</v>
      </c>
      <c r="M378" s="184">
        <v>4.5179</v>
      </c>
      <c r="N378" s="184">
        <v>2.9076</v>
      </c>
      <c r="O378" s="184">
        <v>2.1743000000000001</v>
      </c>
      <c r="P378" s="184">
        <v>3.282</v>
      </c>
      <c r="Q378" s="184">
        <v>5.5720999999999998</v>
      </c>
      <c r="R378" s="184">
        <v>5.3992000000000004</v>
      </c>
      <c r="S378" s="120" t="s">
        <v>1996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44533</v>
      </c>
      <c r="E379" s="184">
        <v>1581.5423000000001</v>
      </c>
      <c r="F379" s="184">
        <v>0.90700000000000003</v>
      </c>
      <c r="G379" s="184">
        <v>3.1819000000000002</v>
      </c>
      <c r="H379" s="184">
        <v>4.8428000000000004</v>
      </c>
      <c r="I379" s="184">
        <v>3.7843</v>
      </c>
      <c r="J379" s="184">
        <v>5.6025999999999998</v>
      </c>
      <c r="K379" s="184">
        <v>3.1389</v>
      </c>
      <c r="L379" s="184">
        <v>4.5026000000000002</v>
      </c>
      <c r="M379" s="184">
        <v>5.7337999999999996</v>
      </c>
      <c r="N379" s="184">
        <v>4.1116999999999999</v>
      </c>
      <c r="O379" s="184">
        <v>3.3140999999999998</v>
      </c>
      <c r="P379" s="184">
        <v>4.2839</v>
      </c>
      <c r="Q379" s="184">
        <v>6.5250000000000004</v>
      </c>
      <c r="R379" s="184">
        <v>6.6614000000000004</v>
      </c>
      <c r="S379" s="120" t="s">
        <v>1996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44533</v>
      </c>
      <c r="E380" s="184">
        <v>24.398199999999999</v>
      </c>
      <c r="F380" s="184">
        <v>7.7808999999999999</v>
      </c>
      <c r="G380" s="184">
        <v>11.530200000000001</v>
      </c>
      <c r="H380" s="184">
        <v>8.1553000000000004</v>
      </c>
      <c r="I380" s="184">
        <v>5.7282000000000002</v>
      </c>
      <c r="J380" s="184">
        <v>6.9763000000000002</v>
      </c>
      <c r="K380" s="184">
        <v>4.6464999999999996</v>
      </c>
      <c r="L380" s="184">
        <v>5.9114000000000004</v>
      </c>
      <c r="M380" s="184">
        <v>6.9476000000000004</v>
      </c>
      <c r="N380" s="184">
        <v>6.0441000000000003</v>
      </c>
      <c r="O380" s="184">
        <v>7.2511999999999999</v>
      </c>
      <c r="P380" s="184">
        <v>6.6338999999999997</v>
      </c>
      <c r="Q380" s="184">
        <v>8.0120000000000005</v>
      </c>
      <c r="R380" s="184">
        <v>6.085</v>
      </c>
      <c r="S380" s="120" t="s">
        <v>1996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44533</v>
      </c>
      <c r="E381" s="184">
        <v>26.524799999999999</v>
      </c>
      <c r="F381" s="184">
        <v>8.8089999999999993</v>
      </c>
      <c r="G381" s="184">
        <v>12.4892</v>
      </c>
      <c r="H381" s="184">
        <v>9.1373999999999995</v>
      </c>
      <c r="I381" s="184">
        <v>6.7061000000000002</v>
      </c>
      <c r="J381" s="184">
        <v>7.9596</v>
      </c>
      <c r="K381" s="184">
        <v>5.6462000000000003</v>
      </c>
      <c r="L381" s="184">
        <v>6.9295</v>
      </c>
      <c r="M381" s="184">
        <v>8.0007000000000001</v>
      </c>
      <c r="N381" s="184">
        <v>7.1302000000000003</v>
      </c>
      <c r="O381" s="184">
        <v>8.3133999999999997</v>
      </c>
      <c r="P381" s="184">
        <v>7.6466000000000003</v>
      </c>
      <c r="Q381" s="184">
        <v>9.0221999999999998</v>
      </c>
      <c r="R381" s="184">
        <v>7.1571999999999996</v>
      </c>
      <c r="S381" s="120" t="s">
        <v>1996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44533</v>
      </c>
      <c r="E382" s="184">
        <v>23.4148</v>
      </c>
      <c r="F382" s="184">
        <v>1.5589</v>
      </c>
      <c r="G382" s="184">
        <v>2.8586</v>
      </c>
      <c r="H382" s="184">
        <v>3.7439</v>
      </c>
      <c r="I382" s="184">
        <v>3.9241999999999999</v>
      </c>
      <c r="J382" s="184">
        <v>4.4276</v>
      </c>
      <c r="K382" s="184">
        <v>9.7345000000000006</v>
      </c>
      <c r="L382" s="184">
        <v>7.6574</v>
      </c>
      <c r="M382" s="184">
        <v>7.5220000000000002</v>
      </c>
      <c r="N382" s="184">
        <v>5.9786000000000001</v>
      </c>
      <c r="O382" s="184">
        <v>4.5311000000000003</v>
      </c>
      <c r="P382" s="184">
        <v>5.0319000000000003</v>
      </c>
      <c r="Q382" s="184">
        <v>7.2461000000000002</v>
      </c>
      <c r="R382" s="184">
        <v>5.4417</v>
      </c>
      <c r="S382" s="120" t="s">
        <v>1998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44533</v>
      </c>
      <c r="E383" s="184">
        <v>24.665400000000002</v>
      </c>
      <c r="F383" s="184">
        <v>2.5158</v>
      </c>
      <c r="G383" s="184">
        <v>3.6513</v>
      </c>
      <c r="H383" s="184">
        <v>4.5491000000000001</v>
      </c>
      <c r="I383" s="184">
        <v>4.7248000000000001</v>
      </c>
      <c r="J383" s="184">
        <v>5.2263000000000002</v>
      </c>
      <c r="K383" s="184">
        <v>10.554399999999999</v>
      </c>
      <c r="L383" s="184">
        <v>8.4886999999999997</v>
      </c>
      <c r="M383" s="184">
        <v>8.3689999999999998</v>
      </c>
      <c r="N383" s="184">
        <v>6.827</v>
      </c>
      <c r="O383" s="184">
        <v>5.3906999999999998</v>
      </c>
      <c r="P383" s="184">
        <v>5.7973999999999997</v>
      </c>
      <c r="Q383" s="184">
        <v>7.5640999999999998</v>
      </c>
      <c r="R383" s="184">
        <v>6.3921000000000001</v>
      </c>
      <c r="S383" s="120" t="s">
        <v>1998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44533</v>
      </c>
      <c r="E384" s="184">
        <v>27.3782</v>
      </c>
      <c r="F384" s="184">
        <v>2.3999000000000001</v>
      </c>
      <c r="G384" s="184">
        <v>6.4025999999999996</v>
      </c>
      <c r="H384" s="184">
        <v>4.7084999999999999</v>
      </c>
      <c r="I384" s="184">
        <v>6.8451000000000004</v>
      </c>
      <c r="J384" s="184">
        <v>6.2668999999999997</v>
      </c>
      <c r="K384" s="184">
        <v>5.6108000000000002</v>
      </c>
      <c r="L384" s="184">
        <v>19.3447</v>
      </c>
      <c r="M384" s="184">
        <v>15.790699999999999</v>
      </c>
      <c r="N384" s="184">
        <v>13.9017</v>
      </c>
      <c r="O384" s="184">
        <v>3.0756999999999999</v>
      </c>
      <c r="P384" s="184">
        <v>4.2145999999999999</v>
      </c>
      <c r="Q384" s="184">
        <v>6.2786</v>
      </c>
      <c r="R384" s="184">
        <v>3.4201000000000001</v>
      </c>
      <c r="S384" s="120" t="s">
        <v>1998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44533</v>
      </c>
      <c r="E385" s="184">
        <v>29.365600000000001</v>
      </c>
      <c r="F385" s="184">
        <v>2.9832999999999998</v>
      </c>
      <c r="G385" s="184">
        <v>7.0060000000000002</v>
      </c>
      <c r="H385" s="184">
        <v>5.3323999999999998</v>
      </c>
      <c r="I385" s="184">
        <v>7.4555999999999996</v>
      </c>
      <c r="J385" s="184">
        <v>6.8874000000000004</v>
      </c>
      <c r="K385" s="184">
        <v>6.2420999999999998</v>
      </c>
      <c r="L385" s="184">
        <v>20.028400000000001</v>
      </c>
      <c r="M385" s="184">
        <v>16.488299999999999</v>
      </c>
      <c r="N385" s="184">
        <v>14.609500000000001</v>
      </c>
      <c r="O385" s="184">
        <v>3.7309999999999999</v>
      </c>
      <c r="P385" s="184">
        <v>4.9836</v>
      </c>
      <c r="Q385" s="184">
        <v>7.4195000000000002</v>
      </c>
      <c r="R385" s="184">
        <v>4.0716999999999999</v>
      </c>
      <c r="S385" s="120" t="s">
        <v>1998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44533</v>
      </c>
      <c r="E386" s="184">
        <v>0.12559999999999999</v>
      </c>
      <c r="F386" s="184">
        <v>0</v>
      </c>
      <c r="G386" s="184">
        <v>9.6945999999999994</v>
      </c>
      <c r="H386" s="184">
        <v>8.3162000000000003</v>
      </c>
      <c r="I386" s="184">
        <v>9.7256</v>
      </c>
      <c r="J386" s="184">
        <v>10.749700000000001</v>
      </c>
      <c r="K386" s="184">
        <v>10.822800000000001</v>
      </c>
      <c r="L386" s="184">
        <v>11.062099999999999</v>
      </c>
      <c r="M386" s="184">
        <v>11.356999999999999</v>
      </c>
      <c r="N386" s="184">
        <v>-16.2667</v>
      </c>
      <c r="O386" s="184"/>
      <c r="P386" s="184"/>
      <c r="Q386" s="184">
        <v>-8.0097000000000005</v>
      </c>
      <c r="R386" s="184"/>
      <c r="S386" s="120" t="s">
        <v>1998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44533</v>
      </c>
      <c r="E387" s="184">
        <v>0.13320000000000001</v>
      </c>
      <c r="F387" s="184">
        <v>0</v>
      </c>
      <c r="G387" s="184">
        <v>9.141</v>
      </c>
      <c r="H387" s="184">
        <v>7.8410000000000002</v>
      </c>
      <c r="I387" s="184">
        <v>9.1685999999999996</v>
      </c>
      <c r="J387" s="184">
        <v>10.1312</v>
      </c>
      <c r="K387" s="184">
        <v>10.506399999999999</v>
      </c>
      <c r="L387" s="184">
        <v>10.8965</v>
      </c>
      <c r="M387" s="184">
        <v>11.2407</v>
      </c>
      <c r="N387" s="184">
        <v>-16.2791</v>
      </c>
      <c r="O387" s="184"/>
      <c r="P387" s="184"/>
      <c r="Q387" s="184">
        <v>-8.0002999999999993</v>
      </c>
      <c r="R387" s="184"/>
      <c r="S387" s="120" t="s">
        <v>1998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1998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1998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44533</v>
      </c>
      <c r="E390" s="184">
        <v>16.7393</v>
      </c>
      <c r="F390" s="184">
        <v>10.6876</v>
      </c>
      <c r="G390" s="184">
        <v>3.6352000000000002</v>
      </c>
      <c r="H390" s="184">
        <v>2.9609000000000001</v>
      </c>
      <c r="I390" s="184">
        <v>2.2698</v>
      </c>
      <c r="J390" s="184">
        <v>3.2723</v>
      </c>
      <c r="K390" s="184">
        <v>15.19</v>
      </c>
      <c r="L390" s="184">
        <v>9.9410000000000007</v>
      </c>
      <c r="M390" s="184">
        <v>9.76</v>
      </c>
      <c r="N390" s="184">
        <v>10.7888</v>
      </c>
      <c r="O390" s="184">
        <v>4.3785999999999996</v>
      </c>
      <c r="P390" s="184">
        <v>5.3620000000000001</v>
      </c>
      <c r="Q390" s="184">
        <v>7.4349999999999996</v>
      </c>
      <c r="R390" s="184">
        <v>4.2000999999999999</v>
      </c>
      <c r="S390" s="120" t="s">
        <v>1998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44533</v>
      </c>
      <c r="E391" s="184">
        <v>15.5303</v>
      </c>
      <c r="F391" s="184">
        <v>9.6385000000000005</v>
      </c>
      <c r="G391" s="184">
        <v>2.6642000000000001</v>
      </c>
      <c r="H391" s="184">
        <v>1.9480999999999999</v>
      </c>
      <c r="I391" s="184">
        <v>1.2698</v>
      </c>
      <c r="J391" s="184">
        <v>2.2839999999999998</v>
      </c>
      <c r="K391" s="184">
        <v>14.1691</v>
      </c>
      <c r="L391" s="184">
        <v>8.8749000000000002</v>
      </c>
      <c r="M391" s="184">
        <v>8.6209000000000007</v>
      </c>
      <c r="N391" s="184">
        <v>9.5906000000000002</v>
      </c>
      <c r="O391" s="184">
        <v>3.2637</v>
      </c>
      <c r="P391" s="184">
        <v>4.2385999999999999</v>
      </c>
      <c r="Q391" s="184">
        <v>6.3196000000000003</v>
      </c>
      <c r="R391" s="184">
        <v>3.0411999999999999</v>
      </c>
      <c r="S391" s="120" t="s">
        <v>1998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1996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1996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1996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1996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44533</v>
      </c>
      <c r="E396" s="184">
        <v>37.692</v>
      </c>
      <c r="F396" s="184">
        <v>4.8425000000000002</v>
      </c>
      <c r="G396" s="184">
        <v>5.8776000000000002</v>
      </c>
      <c r="H396" s="184">
        <v>6.5377999999999998</v>
      </c>
      <c r="I396" s="184">
        <v>5.2404999999999999</v>
      </c>
      <c r="J396" s="184">
        <v>5.7827000000000002</v>
      </c>
      <c r="K396" s="184">
        <v>4.2838000000000003</v>
      </c>
      <c r="L396" s="184">
        <v>6.0823</v>
      </c>
      <c r="M396" s="184">
        <v>7.0125999999999999</v>
      </c>
      <c r="N396" s="184">
        <v>5.9847999999999999</v>
      </c>
      <c r="O396" s="184">
        <v>7.9249999999999998</v>
      </c>
      <c r="P396" s="184">
        <v>7.4668000000000001</v>
      </c>
      <c r="Q396" s="184">
        <v>9.0419</v>
      </c>
      <c r="R396" s="184">
        <v>8.077</v>
      </c>
      <c r="S396" s="120" t="s">
        <v>1996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44533</v>
      </c>
      <c r="E397" s="184">
        <v>35.712499999999999</v>
      </c>
      <c r="F397" s="184">
        <v>4.0887000000000002</v>
      </c>
      <c r="G397" s="184">
        <v>5.2146999999999997</v>
      </c>
      <c r="H397" s="184">
        <v>5.8906999999999998</v>
      </c>
      <c r="I397" s="184">
        <v>4.6353</v>
      </c>
      <c r="J397" s="184">
        <v>5.1627000000000001</v>
      </c>
      <c r="K397" s="184">
        <v>3.6528</v>
      </c>
      <c r="L397" s="184">
        <v>5.4366000000000003</v>
      </c>
      <c r="M397" s="184">
        <v>6.3533999999999997</v>
      </c>
      <c r="N397" s="184">
        <v>5.3155000000000001</v>
      </c>
      <c r="O397" s="184">
        <v>7.2633000000000001</v>
      </c>
      <c r="P397" s="184">
        <v>6.7213000000000003</v>
      </c>
      <c r="Q397" s="184">
        <v>7.5898000000000003</v>
      </c>
      <c r="R397" s="184">
        <v>7.4020999999999999</v>
      </c>
      <c r="S397" s="120" t="s">
        <v>1996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1998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1998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1998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1998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1996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1996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44533</v>
      </c>
      <c r="E404" s="184">
        <v>0.67079999999999995</v>
      </c>
      <c r="F404" s="184">
        <v>10.8858</v>
      </c>
      <c r="G404" s="184">
        <v>10.892300000000001</v>
      </c>
      <c r="H404" s="184">
        <v>10.1248</v>
      </c>
      <c r="I404" s="184">
        <v>10.5655</v>
      </c>
      <c r="J404" s="184">
        <v>10.611499999999999</v>
      </c>
      <c r="K404" s="184">
        <v>10.744300000000001</v>
      </c>
      <c r="L404" s="184">
        <v>11.0459</v>
      </c>
      <c r="M404" s="184">
        <v>11.363099999999999</v>
      </c>
      <c r="N404" s="184">
        <v>-15.665100000000001</v>
      </c>
      <c r="O404" s="184"/>
      <c r="P404" s="184"/>
      <c r="Q404" s="184">
        <v>-36.549599999999998</v>
      </c>
      <c r="R404" s="184"/>
      <c r="S404" s="120" t="s">
        <v>1996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44533</v>
      </c>
      <c r="E405" s="184">
        <v>0.61119999999999997</v>
      </c>
      <c r="F405" s="184">
        <v>5.9728000000000003</v>
      </c>
      <c r="G405" s="184">
        <v>9.9611999999999998</v>
      </c>
      <c r="H405" s="184">
        <v>10.2576</v>
      </c>
      <c r="I405" s="184">
        <v>10.3954</v>
      </c>
      <c r="J405" s="184">
        <v>10.44</v>
      </c>
      <c r="K405" s="184">
        <v>10.712999999999999</v>
      </c>
      <c r="L405" s="184">
        <v>11.055899999999999</v>
      </c>
      <c r="M405" s="184">
        <v>11.363200000000001</v>
      </c>
      <c r="N405" s="184">
        <v>-15.893800000000001</v>
      </c>
      <c r="O405" s="184"/>
      <c r="P405" s="184"/>
      <c r="Q405" s="184">
        <v>-36.935699999999997</v>
      </c>
      <c r="R405" s="184"/>
      <c r="S405" s="120" t="s">
        <v>1996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44533</v>
      </c>
      <c r="E406" s="184">
        <v>15.0648</v>
      </c>
      <c r="F406" s="184">
        <v>3.8769999999999998</v>
      </c>
      <c r="G406" s="184">
        <v>4.7667999999999999</v>
      </c>
      <c r="H406" s="184">
        <v>1.0386</v>
      </c>
      <c r="I406" s="184">
        <v>3.4615</v>
      </c>
      <c r="J406" s="184">
        <v>3.8727</v>
      </c>
      <c r="K406" s="184">
        <v>69.473200000000006</v>
      </c>
      <c r="L406" s="184">
        <v>38.499499999999998</v>
      </c>
      <c r="M406" s="184">
        <v>28.506599999999999</v>
      </c>
      <c r="N406" s="184">
        <v>22.527899999999999</v>
      </c>
      <c r="O406" s="184">
        <v>-4.8803000000000001</v>
      </c>
      <c r="P406" s="184">
        <v>-0.31369999999999998</v>
      </c>
      <c r="Q406" s="184">
        <v>4.5548999999999999</v>
      </c>
      <c r="R406" s="184">
        <v>-5.5552999999999999</v>
      </c>
      <c r="S406" s="120" t="s">
        <v>1996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44533</v>
      </c>
      <c r="E407" s="184">
        <v>13.686500000000001</v>
      </c>
      <c r="F407" s="184">
        <v>3.2004999999999999</v>
      </c>
      <c r="G407" s="184">
        <v>4.0015999999999998</v>
      </c>
      <c r="H407" s="184">
        <v>0.38100000000000001</v>
      </c>
      <c r="I407" s="184">
        <v>2.8658000000000001</v>
      </c>
      <c r="J407" s="184">
        <v>3.298</v>
      </c>
      <c r="K407" s="184">
        <v>68.836100000000002</v>
      </c>
      <c r="L407" s="184">
        <v>37.746899999999997</v>
      </c>
      <c r="M407" s="184">
        <v>27.666499999999999</v>
      </c>
      <c r="N407" s="184">
        <v>21.642600000000002</v>
      </c>
      <c r="O407" s="184">
        <v>-5.6810999999999998</v>
      </c>
      <c r="P407" s="184">
        <v>-1.2644</v>
      </c>
      <c r="Q407" s="184">
        <v>3.5308999999999999</v>
      </c>
      <c r="R407" s="184">
        <v>-6.2880000000000003</v>
      </c>
      <c r="S407" s="120" t="s">
        <v>1996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5.4623824999999995</v>
      </c>
      <c r="G408" s="186">
        <v>6.9805599999999997</v>
      </c>
      <c r="H408" s="186">
        <v>5.6917600000000013</v>
      </c>
      <c r="I408" s="186">
        <v>5.5503075000000006</v>
      </c>
      <c r="J408" s="186">
        <v>5.8980399999999999</v>
      </c>
      <c r="K408" s="186">
        <v>13.354990000000001</v>
      </c>
      <c r="L408" s="186">
        <v>10.609634999999999</v>
      </c>
      <c r="M408" s="186">
        <v>10.645894999999998</v>
      </c>
      <c r="N408" s="186">
        <v>6.8290900000000008</v>
      </c>
      <c r="O408" s="186">
        <v>3.2067235294117644</v>
      </c>
      <c r="P408" s="186">
        <v>4.0726374999999999</v>
      </c>
      <c r="Q408" s="186">
        <v>2.5144925000000002</v>
      </c>
      <c r="R408" s="186">
        <v>3.3581944444444449</v>
      </c>
      <c r="S408" s="120" t="s">
        <v>1996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3.0918999999999999</v>
      </c>
      <c r="G409" s="186">
        <v>5.2126000000000001</v>
      </c>
      <c r="H409" s="186">
        <v>4.7756500000000006</v>
      </c>
      <c r="I409" s="186">
        <v>5.2677999999999994</v>
      </c>
      <c r="J409" s="186">
        <v>5.6758500000000005</v>
      </c>
      <c r="K409" s="186">
        <v>5.5862999999999996</v>
      </c>
      <c r="L409" s="186">
        <v>7.0150500000000005</v>
      </c>
      <c r="M409" s="186">
        <v>8.3549499999999988</v>
      </c>
      <c r="N409" s="186">
        <v>7.0170000000000003</v>
      </c>
      <c r="O409" s="186">
        <v>6.1300999999999997</v>
      </c>
      <c r="P409" s="186">
        <v>5.90245</v>
      </c>
      <c r="Q409" s="186">
        <v>7.2818000000000005</v>
      </c>
      <c r="R409" s="186">
        <v>6.3724500000000006</v>
      </c>
      <c r="S409" s="120" t="s">
        <v>1996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44533</v>
      </c>
      <c r="E412" s="184">
        <v>1155.7150999999999</v>
      </c>
      <c r="F412" s="184">
        <v>5.2496999999999998</v>
      </c>
      <c r="G412" s="184">
        <v>3.4476</v>
      </c>
      <c r="H412" s="184">
        <v>6.1196999999999999</v>
      </c>
      <c r="I412" s="184">
        <v>5.1040000000000001</v>
      </c>
      <c r="J412" s="184">
        <v>5.4751000000000003</v>
      </c>
      <c r="K412" s="184">
        <v>2.6743000000000001</v>
      </c>
      <c r="L412" s="184">
        <v>4.5914999999999999</v>
      </c>
      <c r="M412" s="184">
        <v>5.7506000000000004</v>
      </c>
      <c r="N412" s="184">
        <v>4.4131</v>
      </c>
      <c r="O412" s="184"/>
      <c r="P412" s="184"/>
      <c r="Q412" s="184">
        <v>7.7565999999999997</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44533</v>
      </c>
      <c r="E413" s="184">
        <v>1191.8314</v>
      </c>
      <c r="F413" s="184">
        <v>-16.964600000000001</v>
      </c>
      <c r="G413" s="184">
        <v>1.5468</v>
      </c>
      <c r="H413" s="184">
        <v>10.0038</v>
      </c>
      <c r="I413" s="184">
        <v>10.177300000000001</v>
      </c>
      <c r="J413" s="184">
        <v>10.1104</v>
      </c>
      <c r="K413" s="184">
        <v>6.9184000000000001</v>
      </c>
      <c r="L413" s="184">
        <v>6.3685</v>
      </c>
      <c r="M413" s="184">
        <v>9.8834999999999997</v>
      </c>
      <c r="N413" s="184">
        <v>5.7111999999999998</v>
      </c>
      <c r="O413" s="184"/>
      <c r="P413" s="184"/>
      <c r="Q413" s="184">
        <v>9.4893000000000001</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44533</v>
      </c>
      <c r="E414" s="184">
        <v>22.478200000000001</v>
      </c>
      <c r="F414" s="184">
        <v>-18.501899999999999</v>
      </c>
      <c r="G414" s="184">
        <v>-17.026</v>
      </c>
      <c r="H414" s="184">
        <v>-1.4146000000000001</v>
      </c>
      <c r="I414" s="184">
        <v>4.8811999999999998</v>
      </c>
      <c r="J414" s="184">
        <v>8.3270999999999997</v>
      </c>
      <c r="K414" s="184">
        <v>2.077</v>
      </c>
      <c r="L414" s="184">
        <v>2.6196000000000002</v>
      </c>
      <c r="M414" s="184">
        <v>5.4066000000000001</v>
      </c>
      <c r="N414" s="184">
        <v>2.2753999999999999</v>
      </c>
      <c r="O414" s="184">
        <v>8.3491</v>
      </c>
      <c r="P414" s="184">
        <v>5.7728999999999999</v>
      </c>
      <c r="Q414" s="184">
        <v>7.7182000000000004</v>
      </c>
      <c r="R414" s="184">
        <v>6.1703999999999999</v>
      </c>
      <c r="S414" s="120" t="s">
        <v>1995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44533</v>
      </c>
      <c r="E415" s="184">
        <v>22.839099999999998</v>
      </c>
      <c r="F415" s="184">
        <v>-18.529</v>
      </c>
      <c r="G415" s="184">
        <v>-19.147500000000001</v>
      </c>
      <c r="H415" s="184">
        <v>-2.3504999999999998</v>
      </c>
      <c r="I415" s="184">
        <v>4.4615999999999998</v>
      </c>
      <c r="J415" s="184">
        <v>8.1082999999999998</v>
      </c>
      <c r="K415" s="184">
        <v>1.9234</v>
      </c>
      <c r="L415" s="184">
        <v>2.3557000000000001</v>
      </c>
      <c r="M415" s="184">
        <v>5.3341000000000003</v>
      </c>
      <c r="N415" s="184">
        <v>2.3803000000000001</v>
      </c>
      <c r="O415" s="184">
        <v>8.6311</v>
      </c>
      <c r="P415" s="184">
        <v>6.0054999999999996</v>
      </c>
      <c r="Q415" s="184">
        <v>7.5373999999999999</v>
      </c>
      <c r="R415" s="184">
        <v>6.2396000000000003</v>
      </c>
      <c r="S415" s="120" t="s">
        <v>1995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44533</v>
      </c>
      <c r="E416" s="184">
        <v>205.59630000000001</v>
      </c>
      <c r="F416" s="184">
        <v>-31.467099999999999</v>
      </c>
      <c r="G416" s="184">
        <v>-25.599499999999999</v>
      </c>
      <c r="H416" s="184">
        <v>-7.0411000000000001</v>
      </c>
      <c r="I416" s="184">
        <v>1.9106000000000001</v>
      </c>
      <c r="J416" s="184">
        <v>5.8098000000000001</v>
      </c>
      <c r="K416" s="184">
        <v>0.19889999999999999</v>
      </c>
      <c r="L416" s="184">
        <v>-0.2732</v>
      </c>
      <c r="M416" s="184">
        <v>3.9870000000000001</v>
      </c>
      <c r="N416" s="184">
        <v>1.7705</v>
      </c>
      <c r="O416" s="184">
        <v>7.2512999999999996</v>
      </c>
      <c r="P416" s="184">
        <v>4.8224</v>
      </c>
      <c r="Q416" s="184">
        <v>6.5006000000000004</v>
      </c>
      <c r="R416" s="184">
        <v>4.7991000000000001</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-16.042580000000001</v>
      </c>
      <c r="G417" s="186">
        <v>-11.35572</v>
      </c>
      <c r="H417" s="186">
        <v>1.0634599999999998</v>
      </c>
      <c r="I417" s="186">
        <v>5.30694</v>
      </c>
      <c r="J417" s="186">
        <v>7.5661399999999999</v>
      </c>
      <c r="K417" s="186">
        <v>2.7584</v>
      </c>
      <c r="L417" s="186">
        <v>3.1324200000000006</v>
      </c>
      <c r="M417" s="186">
        <v>6.0723600000000006</v>
      </c>
      <c r="N417" s="186">
        <v>3.3100999999999998</v>
      </c>
      <c r="O417" s="186">
        <v>8.0771666666666668</v>
      </c>
      <c r="P417" s="186">
        <v>5.5335999999999999</v>
      </c>
      <c r="Q417" s="186">
        <v>7.8004199999999999</v>
      </c>
      <c r="R417" s="186">
        <v>5.7363666666666662</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-18.501899999999999</v>
      </c>
      <c r="G418" s="186">
        <v>-17.026</v>
      </c>
      <c r="H418" s="186">
        <v>-1.4146000000000001</v>
      </c>
      <c r="I418" s="186">
        <v>4.8811999999999998</v>
      </c>
      <c r="J418" s="186">
        <v>8.1082999999999998</v>
      </c>
      <c r="K418" s="186">
        <v>2.077</v>
      </c>
      <c r="L418" s="186">
        <v>2.6196000000000002</v>
      </c>
      <c r="M418" s="186">
        <v>5.4066000000000001</v>
      </c>
      <c r="N418" s="186">
        <v>2.3803000000000001</v>
      </c>
      <c r="O418" s="186">
        <v>8.3491</v>
      </c>
      <c r="P418" s="186">
        <v>5.7728999999999999</v>
      </c>
      <c r="Q418" s="186">
        <v>7.7182000000000004</v>
      </c>
      <c r="R418" s="186">
        <v>6.1703999999999999</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44533</v>
      </c>
      <c r="E421" s="184">
        <v>30.166899999999998</v>
      </c>
      <c r="F421" s="184">
        <v>0.24199999999999999</v>
      </c>
      <c r="G421" s="184">
        <v>2.0571999999999999</v>
      </c>
      <c r="H421" s="184">
        <v>3.5285000000000002</v>
      </c>
      <c r="I421" s="184">
        <v>3.3277999999999999</v>
      </c>
      <c r="J421" s="184">
        <v>4.5461</v>
      </c>
      <c r="K421" s="184">
        <v>2.2273999999999998</v>
      </c>
      <c r="L421" s="184">
        <v>5.8375000000000004</v>
      </c>
      <c r="M421" s="184">
        <v>6.4627999999999997</v>
      </c>
      <c r="N421" s="184">
        <v>4.8284000000000002</v>
      </c>
      <c r="O421" s="184">
        <v>7.6315999999999997</v>
      </c>
      <c r="P421" s="184">
        <v>5.6464999999999996</v>
      </c>
      <c r="Q421" s="184">
        <v>7.6692999999999998</v>
      </c>
      <c r="R421" s="184">
        <v>6.6985999999999999</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44533</v>
      </c>
      <c r="E422" s="184">
        <v>31.460799999999999</v>
      </c>
      <c r="F422" s="184">
        <v>0.69610000000000005</v>
      </c>
      <c r="G422" s="184">
        <v>2.5529000000000002</v>
      </c>
      <c r="H422" s="184">
        <v>4.0140000000000002</v>
      </c>
      <c r="I422" s="184">
        <v>3.8191000000000002</v>
      </c>
      <c r="J422" s="184">
        <v>5.0366</v>
      </c>
      <c r="K422" s="184">
        <v>2.7199</v>
      </c>
      <c r="L422" s="184">
        <v>6.3432000000000004</v>
      </c>
      <c r="M422" s="184">
        <v>6.8392999999999997</v>
      </c>
      <c r="N422" s="184">
        <v>5.2393999999999998</v>
      </c>
      <c r="O422" s="184">
        <v>8.1770999999999994</v>
      </c>
      <c r="P422" s="184">
        <v>6.1795</v>
      </c>
      <c r="Q422" s="184">
        <v>8.0136000000000003</v>
      </c>
      <c r="R422" s="184">
        <v>7.2111999999999998</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1781</v>
      </c>
      <c r="C423" s="180">
        <v>131864</v>
      </c>
      <c r="D423" s="183">
        <v>44533</v>
      </c>
      <c r="E423" s="184">
        <v>42.92</v>
      </c>
      <c r="F423" s="184">
        <v>-55.956699999999998</v>
      </c>
      <c r="G423" s="184">
        <v>26.0501</v>
      </c>
      <c r="H423" s="184">
        <v>4.9614000000000003</v>
      </c>
      <c r="I423" s="184">
        <v>-41.347000000000001</v>
      </c>
      <c r="J423" s="184">
        <v>-11.604200000000001</v>
      </c>
      <c r="K423" s="184">
        <v>2.2744</v>
      </c>
      <c r="L423" s="184">
        <v>13.215</v>
      </c>
      <c r="M423" s="184">
        <v>15.363899999999999</v>
      </c>
      <c r="N423" s="184">
        <v>22.785699999999999</v>
      </c>
      <c r="O423" s="184">
        <v>15.605399999999999</v>
      </c>
      <c r="P423" s="184">
        <v>12.1959</v>
      </c>
      <c r="Q423" s="184">
        <v>9.9846000000000004</v>
      </c>
      <c r="R423" s="184">
        <v>20.305800000000001</v>
      </c>
      <c r="S423" s="120" t="s">
        <v>1995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1782</v>
      </c>
      <c r="C424" s="180">
        <v>131865</v>
      </c>
      <c r="D424" s="183">
        <v>44533</v>
      </c>
      <c r="E424" s="184">
        <v>21.797799999999999</v>
      </c>
      <c r="F424" s="184">
        <v>-55.174300000000002</v>
      </c>
      <c r="G424" s="184">
        <v>26.9069</v>
      </c>
      <c r="H424" s="184">
        <v>5.7713999999999999</v>
      </c>
      <c r="I424" s="184">
        <v>-40.560499999999998</v>
      </c>
      <c r="J424" s="184">
        <v>-10.820499999999999</v>
      </c>
      <c r="K424" s="184">
        <v>3.1078999999999999</v>
      </c>
      <c r="L424" s="184">
        <v>13.9678</v>
      </c>
      <c r="M424" s="184">
        <v>15.868600000000001</v>
      </c>
      <c r="N424" s="184">
        <v>23.4129</v>
      </c>
      <c r="O424" s="184">
        <v>16.1784</v>
      </c>
      <c r="P424" s="184">
        <v>12.557</v>
      </c>
      <c r="Q424" s="184">
        <v>11.664</v>
      </c>
      <c r="R424" s="184">
        <v>20.8093</v>
      </c>
      <c r="S424" s="120" t="s">
        <v>1995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44533</v>
      </c>
      <c r="E425" s="184">
        <v>23.8978</v>
      </c>
      <c r="F425" s="184">
        <v>-41.344000000000001</v>
      </c>
      <c r="G425" s="184">
        <v>23.924299999999999</v>
      </c>
      <c r="H425" s="184">
        <v>5.7446999999999999</v>
      </c>
      <c r="I425" s="184">
        <v>-26.428000000000001</v>
      </c>
      <c r="J425" s="184">
        <v>-5.8922999999999996</v>
      </c>
      <c r="K425" s="184">
        <v>1.2661</v>
      </c>
      <c r="L425" s="184">
        <v>8.2035999999999998</v>
      </c>
      <c r="M425" s="184">
        <v>9.7041000000000004</v>
      </c>
      <c r="N425" s="184">
        <v>12.519</v>
      </c>
      <c r="O425" s="184">
        <v>10.224600000000001</v>
      </c>
      <c r="P425" s="184">
        <v>8.6610999999999994</v>
      </c>
      <c r="Q425" s="184">
        <v>8.5846</v>
      </c>
      <c r="R425" s="184">
        <v>12.400499999999999</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44533</v>
      </c>
      <c r="E426" s="184">
        <v>25.0364</v>
      </c>
      <c r="F426" s="184">
        <v>-41.211300000000001</v>
      </c>
      <c r="G426" s="184">
        <v>24.248999999999999</v>
      </c>
      <c r="H426" s="184">
        <v>6.0677000000000003</v>
      </c>
      <c r="I426" s="184">
        <v>-26.0379</v>
      </c>
      <c r="J426" s="184">
        <v>-5.4474</v>
      </c>
      <c r="K426" s="184">
        <v>1.804</v>
      </c>
      <c r="L426" s="184">
        <v>8.85</v>
      </c>
      <c r="M426" s="184">
        <v>10.3574</v>
      </c>
      <c r="N426" s="184">
        <v>13.217700000000001</v>
      </c>
      <c r="O426" s="184">
        <v>10.8165</v>
      </c>
      <c r="P426" s="184">
        <v>9.2423000000000002</v>
      </c>
      <c r="Q426" s="184">
        <v>8.9289000000000005</v>
      </c>
      <c r="R426" s="184">
        <v>13.019</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44533</v>
      </c>
      <c r="E427" s="184">
        <v>27.8263</v>
      </c>
      <c r="F427" s="184">
        <v>-78.924999999999997</v>
      </c>
      <c r="G427" s="184">
        <v>45.290799999999997</v>
      </c>
      <c r="H427" s="184">
        <v>14.0732</v>
      </c>
      <c r="I427" s="184">
        <v>-40.823399999999999</v>
      </c>
      <c r="J427" s="184">
        <v>-14.4091</v>
      </c>
      <c r="K427" s="184">
        <v>0.45750000000000002</v>
      </c>
      <c r="L427" s="184">
        <v>11.751799999999999</v>
      </c>
      <c r="M427" s="184">
        <v>12.601900000000001</v>
      </c>
      <c r="N427" s="184">
        <v>18.355899999999998</v>
      </c>
      <c r="O427" s="184">
        <v>12.880699999999999</v>
      </c>
      <c r="P427" s="184">
        <v>10.8757</v>
      </c>
      <c r="Q427" s="184">
        <v>10.158200000000001</v>
      </c>
      <c r="R427" s="184">
        <v>16.2684</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44533</v>
      </c>
      <c r="E428" s="184">
        <v>29.172000000000001</v>
      </c>
      <c r="F428" s="184">
        <v>-78.157399999999996</v>
      </c>
      <c r="G428" s="184">
        <v>45.924900000000001</v>
      </c>
      <c r="H428" s="184">
        <v>14.6623</v>
      </c>
      <c r="I428" s="184">
        <v>-40.205399999999997</v>
      </c>
      <c r="J428" s="184">
        <v>-13.7601</v>
      </c>
      <c r="K428" s="184">
        <v>1.1832</v>
      </c>
      <c r="L428" s="184">
        <v>12.601000000000001</v>
      </c>
      <c r="M428" s="184">
        <v>13.4635</v>
      </c>
      <c r="N428" s="184">
        <v>19.268999999999998</v>
      </c>
      <c r="O428" s="184">
        <v>13.567</v>
      </c>
      <c r="P428" s="184">
        <v>11.5166</v>
      </c>
      <c r="Q428" s="184">
        <v>10.818199999999999</v>
      </c>
      <c r="R428" s="184">
        <v>17.016400000000001</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44533</v>
      </c>
      <c r="E429" s="184">
        <v>11.521699999999999</v>
      </c>
      <c r="F429" s="184">
        <v>-6.3348000000000004</v>
      </c>
      <c r="G429" s="184">
        <v>-1.5838000000000001</v>
      </c>
      <c r="H429" s="184">
        <v>3.5324</v>
      </c>
      <c r="I429" s="184">
        <v>4.6551999999999998</v>
      </c>
      <c r="J429" s="184">
        <v>7.7042999999999999</v>
      </c>
      <c r="K429" s="184">
        <v>4.5345000000000004</v>
      </c>
      <c r="L429" s="184">
        <v>5.8188000000000004</v>
      </c>
      <c r="M429" s="184">
        <v>6.8697999999999997</v>
      </c>
      <c r="N429" s="184">
        <v>5.758</v>
      </c>
      <c r="O429" s="184"/>
      <c r="P429" s="184"/>
      <c r="Q429" s="184">
        <v>7.9603999999999999</v>
      </c>
      <c r="R429" s="184"/>
      <c r="S429" s="120" t="s">
        <v>1998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44533</v>
      </c>
      <c r="E430" s="184">
        <v>11.457000000000001</v>
      </c>
      <c r="F430" s="184">
        <v>-7.0075000000000003</v>
      </c>
      <c r="G430" s="184">
        <v>-2.0173999999999999</v>
      </c>
      <c r="H430" s="184">
        <v>3.0966</v>
      </c>
      <c r="I430" s="184">
        <v>4.2339000000000002</v>
      </c>
      <c r="J430" s="184">
        <v>7.2965999999999998</v>
      </c>
      <c r="K430" s="184">
        <v>4.1276000000000002</v>
      </c>
      <c r="L430" s="184">
        <v>5.4366000000000003</v>
      </c>
      <c r="M430" s="184">
        <v>6.5039999999999996</v>
      </c>
      <c r="N430" s="184">
        <v>5.4040999999999997</v>
      </c>
      <c r="O430" s="184"/>
      <c r="P430" s="184"/>
      <c r="Q430" s="184">
        <v>7.6322000000000001</v>
      </c>
      <c r="R430" s="184"/>
      <c r="S430" s="120" t="s">
        <v>1998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44533</v>
      </c>
      <c r="E431" s="184">
        <v>11.533099999999999</v>
      </c>
      <c r="F431" s="184">
        <v>5.0644</v>
      </c>
      <c r="G431" s="184">
        <v>3.3767</v>
      </c>
      <c r="H431" s="184">
        <v>5.9748000000000001</v>
      </c>
      <c r="I431" s="184">
        <v>5.0106999999999999</v>
      </c>
      <c r="J431" s="184">
        <v>5.3827999999999996</v>
      </c>
      <c r="K431" s="184">
        <v>2.6395</v>
      </c>
      <c r="L431" s="184">
        <v>4.5385999999999997</v>
      </c>
      <c r="M431" s="184">
        <v>5.665</v>
      </c>
      <c r="N431" s="184">
        <v>4.3548999999999998</v>
      </c>
      <c r="O431" s="184"/>
      <c r="P431" s="184"/>
      <c r="Q431" s="184">
        <v>7.6755000000000004</v>
      </c>
      <c r="R431" s="184"/>
      <c r="S431" s="120" t="s">
        <v>1995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44533</v>
      </c>
      <c r="E432" s="184">
        <v>11.533099999999999</v>
      </c>
      <c r="F432" s="184">
        <v>5.0644</v>
      </c>
      <c r="G432" s="184">
        <v>3.3767</v>
      </c>
      <c r="H432" s="184">
        <v>5.9748000000000001</v>
      </c>
      <c r="I432" s="184">
        <v>5.0106999999999999</v>
      </c>
      <c r="J432" s="184">
        <v>5.3827999999999996</v>
      </c>
      <c r="K432" s="184">
        <v>2.6395</v>
      </c>
      <c r="L432" s="184">
        <v>4.5385999999999997</v>
      </c>
      <c r="M432" s="184">
        <v>5.665</v>
      </c>
      <c r="N432" s="184">
        <v>4.3548999999999998</v>
      </c>
      <c r="O432" s="184"/>
      <c r="P432" s="184"/>
      <c r="Q432" s="184">
        <v>7.6755000000000004</v>
      </c>
      <c r="R432" s="184"/>
      <c r="S432" s="120" t="s">
        <v>1995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44533</v>
      </c>
      <c r="E433" s="184">
        <v>11.896800000000001</v>
      </c>
      <c r="F433" s="184">
        <v>-16.866499999999998</v>
      </c>
      <c r="G433" s="184">
        <v>1.5342</v>
      </c>
      <c r="H433" s="184">
        <v>9.9243000000000006</v>
      </c>
      <c r="I433" s="184">
        <v>10.0844</v>
      </c>
      <c r="J433" s="184">
        <v>10.0328</v>
      </c>
      <c r="K433" s="184">
        <v>6.8617999999999997</v>
      </c>
      <c r="L433" s="184">
        <v>6.2897999999999996</v>
      </c>
      <c r="M433" s="184">
        <v>9.7742000000000004</v>
      </c>
      <c r="N433" s="184">
        <v>5.6497999999999999</v>
      </c>
      <c r="O433" s="184"/>
      <c r="P433" s="184"/>
      <c r="Q433" s="184">
        <v>9.4228000000000005</v>
      </c>
      <c r="R433" s="184"/>
      <c r="S433" s="120" t="s">
        <v>1996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44533</v>
      </c>
      <c r="E434" s="184">
        <v>11.896800000000001</v>
      </c>
      <c r="F434" s="184">
        <v>-16.866499999999998</v>
      </c>
      <c r="G434" s="184">
        <v>1.5342</v>
      </c>
      <c r="H434" s="184">
        <v>9.9243000000000006</v>
      </c>
      <c r="I434" s="184">
        <v>10.0844</v>
      </c>
      <c r="J434" s="184">
        <v>10.0328</v>
      </c>
      <c r="K434" s="184">
        <v>6.8617999999999997</v>
      </c>
      <c r="L434" s="184">
        <v>6.2897999999999996</v>
      </c>
      <c r="M434" s="184">
        <v>9.7742000000000004</v>
      </c>
      <c r="N434" s="184">
        <v>5.6497999999999999</v>
      </c>
      <c r="O434" s="184"/>
      <c r="P434" s="184"/>
      <c r="Q434" s="184">
        <v>9.4228000000000005</v>
      </c>
      <c r="R434" s="184"/>
      <c r="S434" s="120" t="s">
        <v>1996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44533</v>
      </c>
      <c r="E435" s="184">
        <v>107.785</v>
      </c>
      <c r="F435" s="184">
        <v>-87.833799999999997</v>
      </c>
      <c r="G435" s="184">
        <v>60.577500000000001</v>
      </c>
      <c r="H435" s="184">
        <v>35.094900000000003</v>
      </c>
      <c r="I435" s="184">
        <v>-24.206399999999999</v>
      </c>
      <c r="J435" s="184">
        <v>-13.776</v>
      </c>
      <c r="K435" s="184">
        <v>16.1036</v>
      </c>
      <c r="L435" s="184">
        <v>28.427299999999999</v>
      </c>
      <c r="M435" s="184">
        <v>31.212</v>
      </c>
      <c r="N435" s="184">
        <v>38.958199999999998</v>
      </c>
      <c r="O435" s="184">
        <v>10.2498</v>
      </c>
      <c r="P435" s="184">
        <v>9.8783999999999992</v>
      </c>
      <c r="Q435" s="184">
        <v>14.034000000000001</v>
      </c>
      <c r="R435" s="184">
        <v>11.8157</v>
      </c>
      <c r="S435" s="120" t="s">
        <v>1998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44533</v>
      </c>
      <c r="E436" s="184">
        <v>117.8013</v>
      </c>
      <c r="F436" s="184">
        <v>-86.828100000000006</v>
      </c>
      <c r="G436" s="184">
        <v>61.587000000000003</v>
      </c>
      <c r="H436" s="184">
        <v>36.020800000000001</v>
      </c>
      <c r="I436" s="184">
        <v>-23.271799999999999</v>
      </c>
      <c r="J436" s="184">
        <v>-12.8302</v>
      </c>
      <c r="K436" s="184">
        <v>17.135300000000001</v>
      </c>
      <c r="L436" s="184">
        <v>29.573699999999999</v>
      </c>
      <c r="M436" s="184">
        <v>32.442799999999998</v>
      </c>
      <c r="N436" s="184">
        <v>40.409100000000002</v>
      </c>
      <c r="O436" s="184">
        <v>11.397399999999999</v>
      </c>
      <c r="P436" s="184">
        <v>11.0435</v>
      </c>
      <c r="Q436" s="184">
        <v>11.1</v>
      </c>
      <c r="R436" s="184">
        <v>12.954499999999999</v>
      </c>
      <c r="S436" s="120" t="s">
        <v>1998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44533</v>
      </c>
      <c r="E437" s="184">
        <v>57.167000000000002</v>
      </c>
      <c r="F437" s="184">
        <v>-63.736499999999999</v>
      </c>
      <c r="G437" s="184">
        <v>46.080599999999997</v>
      </c>
      <c r="H437" s="184">
        <v>32.8964</v>
      </c>
      <c r="I437" s="184">
        <v>-19.461500000000001</v>
      </c>
      <c r="J437" s="184">
        <v>-11.101000000000001</v>
      </c>
      <c r="K437" s="184">
        <v>7.9496000000000002</v>
      </c>
      <c r="L437" s="184">
        <v>17.519300000000001</v>
      </c>
      <c r="M437" s="184">
        <v>19.116800000000001</v>
      </c>
      <c r="N437" s="184">
        <v>28.875499999999999</v>
      </c>
      <c r="O437" s="184">
        <v>7.3585000000000003</v>
      </c>
      <c r="P437" s="184">
        <v>7.3874000000000004</v>
      </c>
      <c r="Q437" s="184">
        <v>10.1587</v>
      </c>
      <c r="R437" s="184">
        <v>7.4885999999999999</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44533</v>
      </c>
      <c r="E438" s="184">
        <v>60.6873</v>
      </c>
      <c r="F438" s="184">
        <v>-63.102499999999999</v>
      </c>
      <c r="G438" s="184">
        <v>46.730499999999999</v>
      </c>
      <c r="H438" s="184">
        <v>33.569099999999999</v>
      </c>
      <c r="I438" s="184">
        <v>-18.775400000000001</v>
      </c>
      <c r="J438" s="184">
        <v>-10.407400000000001</v>
      </c>
      <c r="K438" s="184">
        <v>8.6869999999999994</v>
      </c>
      <c r="L438" s="184">
        <v>18.319400000000002</v>
      </c>
      <c r="M438" s="184">
        <v>19.998999999999999</v>
      </c>
      <c r="N438" s="184">
        <v>29.853000000000002</v>
      </c>
      <c r="O438" s="184">
        <v>8.0675000000000008</v>
      </c>
      <c r="P438" s="184">
        <v>8.1606000000000005</v>
      </c>
      <c r="Q438" s="184">
        <v>9.5408000000000008</v>
      </c>
      <c r="R438" s="184">
        <v>8.2213999999999992</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44533</v>
      </c>
      <c r="E439" s="184">
        <v>36.047699999999999</v>
      </c>
      <c r="F439" s="184">
        <v>-44.194699999999997</v>
      </c>
      <c r="G439" s="184">
        <v>29.027899999999999</v>
      </c>
      <c r="H439" s="184">
        <v>26.6936</v>
      </c>
      <c r="I439" s="184">
        <v>-5.6974</v>
      </c>
      <c r="J439" s="184">
        <v>-2.5093000000000001</v>
      </c>
      <c r="K439" s="184">
        <v>8.2024000000000008</v>
      </c>
      <c r="L439" s="184">
        <v>14.761900000000001</v>
      </c>
      <c r="M439" s="184">
        <v>16.420100000000001</v>
      </c>
      <c r="N439" s="184">
        <v>22.337800000000001</v>
      </c>
      <c r="O439" s="184">
        <v>1.4176</v>
      </c>
      <c r="P439" s="184">
        <v>3.5402</v>
      </c>
      <c r="Q439" s="184">
        <v>7.3754</v>
      </c>
      <c r="R439" s="184">
        <v>-1.3151999999999999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44533</v>
      </c>
      <c r="E440" s="184">
        <v>38.319800000000001</v>
      </c>
      <c r="F440" s="184">
        <v>-43.477899999999998</v>
      </c>
      <c r="G440" s="184">
        <v>29.7592</v>
      </c>
      <c r="H440" s="184">
        <v>27.467400000000001</v>
      </c>
      <c r="I440" s="184">
        <v>-4.9302999999999999</v>
      </c>
      <c r="J440" s="184">
        <v>-1.7374000000000001</v>
      </c>
      <c r="K440" s="184">
        <v>8.9916</v>
      </c>
      <c r="L440" s="184">
        <v>15.592000000000001</v>
      </c>
      <c r="M440" s="184">
        <v>17.3294</v>
      </c>
      <c r="N440" s="184">
        <v>23.3294</v>
      </c>
      <c r="O440" s="184">
        <v>2.1248</v>
      </c>
      <c r="P440" s="184">
        <v>4.3094000000000001</v>
      </c>
      <c r="Q440" s="184">
        <v>6.7028999999999996</v>
      </c>
      <c r="R440" s="184">
        <v>-0.62019999999999997</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44533</v>
      </c>
      <c r="E441" s="184">
        <v>46.364199999999997</v>
      </c>
      <c r="F441" s="184">
        <v>-46.938099999999999</v>
      </c>
      <c r="G441" s="184">
        <v>28.0379</v>
      </c>
      <c r="H441" s="184">
        <v>7.7263999999999999</v>
      </c>
      <c r="I441" s="184">
        <v>-14.7781</v>
      </c>
      <c r="J441" s="184">
        <v>-7.6923000000000004</v>
      </c>
      <c r="K441" s="184">
        <v>4.3506</v>
      </c>
      <c r="L441" s="184">
        <v>6.6337000000000002</v>
      </c>
      <c r="M441" s="184">
        <v>6.4790000000000001</v>
      </c>
      <c r="N441" s="184">
        <v>10.258599999999999</v>
      </c>
      <c r="O441" s="184">
        <v>8.3514999999999997</v>
      </c>
      <c r="P441" s="184">
        <v>7.9345999999999997</v>
      </c>
      <c r="Q441" s="184">
        <v>9.2085000000000008</v>
      </c>
      <c r="R441" s="184">
        <v>8.7681000000000004</v>
      </c>
      <c r="S441" s="120" t="s">
        <v>1995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44533</v>
      </c>
      <c r="E442" s="184">
        <v>48.2821</v>
      </c>
      <c r="F442" s="184">
        <v>-46.357799999999997</v>
      </c>
      <c r="G442" s="184">
        <v>28.592400000000001</v>
      </c>
      <c r="H442" s="184">
        <v>8.2857000000000003</v>
      </c>
      <c r="I442" s="184">
        <v>-14.2194</v>
      </c>
      <c r="J442" s="184">
        <v>-7.1345999999999998</v>
      </c>
      <c r="K442" s="184">
        <v>4.9611999999999998</v>
      </c>
      <c r="L442" s="184">
        <v>7.2537000000000003</v>
      </c>
      <c r="M442" s="184">
        <v>7.1121999999999996</v>
      </c>
      <c r="N442" s="184">
        <v>10.939500000000001</v>
      </c>
      <c r="O442" s="184">
        <v>8.9413</v>
      </c>
      <c r="P442" s="184">
        <v>8.4575999999999993</v>
      </c>
      <c r="Q442" s="184">
        <v>9.0427</v>
      </c>
      <c r="R442" s="184">
        <v>9.4461999999999993</v>
      </c>
      <c r="S442" s="120" t="s">
        <v>1995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44533</v>
      </c>
      <c r="E443" s="184">
        <v>14.0876</v>
      </c>
      <c r="F443" s="184">
        <v>-115.9632</v>
      </c>
      <c r="G443" s="184">
        <v>-20.089700000000001</v>
      </c>
      <c r="H443" s="184">
        <v>-4.3639000000000001</v>
      </c>
      <c r="I443" s="184">
        <v>-45.210799999999999</v>
      </c>
      <c r="J443" s="184">
        <v>-16.232900000000001</v>
      </c>
      <c r="K443" s="184">
        <v>7.0312000000000001</v>
      </c>
      <c r="L443" s="184">
        <v>15.974</v>
      </c>
      <c r="M443" s="184">
        <v>23.8521</v>
      </c>
      <c r="N443" s="184">
        <v>27.653600000000001</v>
      </c>
      <c r="O443" s="184">
        <v>5.6651999999999996</v>
      </c>
      <c r="P443" s="184">
        <v>5.2317999999999998</v>
      </c>
      <c r="Q443" s="184">
        <v>5.0035999999999996</v>
      </c>
      <c r="R443" s="184">
        <v>3.6179999999999999</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44533</v>
      </c>
      <c r="E444" s="184">
        <v>15.349</v>
      </c>
      <c r="F444" s="184">
        <v>-114.7337</v>
      </c>
      <c r="G444" s="184">
        <v>-18.994299999999999</v>
      </c>
      <c r="H444" s="184">
        <v>-3.2252999999999998</v>
      </c>
      <c r="I444" s="184">
        <v>-44.129199999999997</v>
      </c>
      <c r="J444" s="184">
        <v>-15.178100000000001</v>
      </c>
      <c r="K444" s="184">
        <v>8.0937000000000001</v>
      </c>
      <c r="L444" s="184">
        <v>17.119599999999998</v>
      </c>
      <c r="M444" s="184">
        <v>25.008099999999999</v>
      </c>
      <c r="N444" s="184">
        <v>28.863</v>
      </c>
      <c r="O444" s="184">
        <v>6.4817999999999998</v>
      </c>
      <c r="P444" s="184">
        <v>6.3029000000000002</v>
      </c>
      <c r="Q444" s="184">
        <v>6.2944000000000004</v>
      </c>
      <c r="R444" s="184">
        <v>4.4314999999999998</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44533</v>
      </c>
      <c r="E445" s="184">
        <v>28.216200000000001</v>
      </c>
      <c r="F445" s="184">
        <v>-1.0347999999999999</v>
      </c>
      <c r="G445" s="184">
        <v>65.547799999999995</v>
      </c>
      <c r="H445" s="184">
        <v>34.113599999999998</v>
      </c>
      <c r="I445" s="184">
        <v>-15.3735</v>
      </c>
      <c r="J445" s="184">
        <v>-7.6441999999999997</v>
      </c>
      <c r="K445" s="184">
        <v>7.1371000000000002</v>
      </c>
      <c r="L445" s="184">
        <v>16.360299999999999</v>
      </c>
      <c r="M445" s="184">
        <v>18.0898</v>
      </c>
      <c r="N445" s="184">
        <v>24.590199999999999</v>
      </c>
      <c r="O445" s="184">
        <v>14.793799999999999</v>
      </c>
      <c r="P445" s="184">
        <v>12.7712</v>
      </c>
      <c r="Q445" s="184">
        <v>11.266299999999999</v>
      </c>
      <c r="R445" s="184">
        <v>18.679099999999998</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44533</v>
      </c>
      <c r="E446" s="184">
        <v>26.286999999999999</v>
      </c>
      <c r="F446" s="184">
        <v>-1.8049999999999999</v>
      </c>
      <c r="G446" s="184">
        <v>64.676699999999997</v>
      </c>
      <c r="H446" s="184">
        <v>33.2575</v>
      </c>
      <c r="I446" s="184">
        <v>-16.210999999999999</v>
      </c>
      <c r="J446" s="184">
        <v>-8.4844000000000008</v>
      </c>
      <c r="K446" s="184">
        <v>6.3189000000000002</v>
      </c>
      <c r="L446" s="184">
        <v>15.521000000000001</v>
      </c>
      <c r="M446" s="184">
        <v>17.332799999999999</v>
      </c>
      <c r="N446" s="184">
        <v>23.750699999999998</v>
      </c>
      <c r="O446" s="184">
        <v>13.945499999999999</v>
      </c>
      <c r="P446" s="184">
        <v>11.8505</v>
      </c>
      <c r="Q446" s="184">
        <v>10.3315</v>
      </c>
      <c r="R446" s="184">
        <v>17.8108</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44533</v>
      </c>
      <c r="E447" s="184">
        <v>17.4207</v>
      </c>
      <c r="F447" s="184">
        <v>-39.765599999999999</v>
      </c>
      <c r="G447" s="184">
        <v>11.6045</v>
      </c>
      <c r="H447" s="184">
        <v>7.7938000000000001</v>
      </c>
      <c r="I447" s="184">
        <v>-5.7552000000000003</v>
      </c>
      <c r="J447" s="184">
        <v>0.1187</v>
      </c>
      <c r="K447" s="184">
        <v>1.0434000000000001</v>
      </c>
      <c r="L447" s="184">
        <v>4.8997999999999999</v>
      </c>
      <c r="M447" s="184">
        <v>5.8407999999999998</v>
      </c>
      <c r="N447" s="184">
        <v>5.2717999999999998</v>
      </c>
      <c r="O447" s="184">
        <v>6.7206000000000001</v>
      </c>
      <c r="P447" s="184">
        <v>5.7652999999999999</v>
      </c>
      <c r="Q447" s="184">
        <v>7.5769000000000002</v>
      </c>
      <c r="R447" s="184">
        <v>6.6212999999999997</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44533</v>
      </c>
      <c r="E448" s="184">
        <v>17.987400000000001</v>
      </c>
      <c r="F448" s="184">
        <v>-38.9191</v>
      </c>
      <c r="G448" s="184">
        <v>12.390700000000001</v>
      </c>
      <c r="H448" s="184">
        <v>8.5656999999999996</v>
      </c>
      <c r="I448" s="184">
        <v>-5.0086000000000004</v>
      </c>
      <c r="J448" s="184">
        <v>0.86639999999999995</v>
      </c>
      <c r="K448" s="184">
        <v>1.7919</v>
      </c>
      <c r="L448" s="184">
        <v>5.6641000000000004</v>
      </c>
      <c r="M448" s="184">
        <v>6.6230000000000002</v>
      </c>
      <c r="N448" s="184">
        <v>6.0652999999999997</v>
      </c>
      <c r="O448" s="184">
        <v>7.4523000000000001</v>
      </c>
      <c r="P448" s="184">
        <v>6.3059000000000003</v>
      </c>
      <c r="Q448" s="184">
        <v>8.0310000000000006</v>
      </c>
      <c r="R448" s="184">
        <v>7.4269999999999996</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44533</v>
      </c>
      <c r="E449" s="184">
        <v>77.565399999999997</v>
      </c>
      <c r="F449" s="184">
        <v>-64.120099999999994</v>
      </c>
      <c r="G449" s="184">
        <v>7.1726000000000001</v>
      </c>
      <c r="H449" s="184">
        <v>-11.8315</v>
      </c>
      <c r="I449" s="184">
        <v>-28.887899999999998</v>
      </c>
      <c r="J449" s="184">
        <v>-13.6409</v>
      </c>
      <c r="K449" s="184">
        <v>3.9336000000000002</v>
      </c>
      <c r="L449" s="184">
        <v>11.3157</v>
      </c>
      <c r="M449" s="184">
        <v>13.419499999999999</v>
      </c>
      <c r="N449" s="184">
        <v>19.462800000000001</v>
      </c>
      <c r="O449" s="184">
        <v>13.444000000000001</v>
      </c>
      <c r="P449" s="184">
        <v>12.476800000000001</v>
      </c>
      <c r="Q449" s="184">
        <v>12.0731</v>
      </c>
      <c r="R449" s="184">
        <v>15.2888</v>
      </c>
      <c r="S449" s="120" t="s">
        <v>1995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44533</v>
      </c>
      <c r="E450" s="184">
        <v>82.360500000000002</v>
      </c>
      <c r="F450" s="184">
        <v>-62.910699999999999</v>
      </c>
      <c r="G450" s="184">
        <v>8.4113000000000007</v>
      </c>
      <c r="H450" s="184">
        <v>-10.639699999999999</v>
      </c>
      <c r="I450" s="184">
        <v>-27.718699999999998</v>
      </c>
      <c r="J450" s="184">
        <v>-12.4862</v>
      </c>
      <c r="K450" s="184">
        <v>5.1025999999999998</v>
      </c>
      <c r="L450" s="184">
        <v>12.5916</v>
      </c>
      <c r="M450" s="184">
        <v>14.801299999999999</v>
      </c>
      <c r="N450" s="184">
        <v>20.991700000000002</v>
      </c>
      <c r="O450" s="184">
        <v>14.869</v>
      </c>
      <c r="P450" s="184">
        <v>13.355700000000001</v>
      </c>
      <c r="Q450" s="184">
        <v>12.331</v>
      </c>
      <c r="R450" s="184">
        <v>16.747699999999998</v>
      </c>
      <c r="S450" s="120" t="s">
        <v>1995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44533</v>
      </c>
      <c r="E451" s="184">
        <v>35.539499999999997</v>
      </c>
      <c r="F451" s="184">
        <v>-7.8037000000000001</v>
      </c>
      <c r="G451" s="184">
        <v>-4.2093999999999996</v>
      </c>
      <c r="H451" s="184">
        <v>-1.3494999999999999</v>
      </c>
      <c r="I451" s="184">
        <v>0.82879999999999998</v>
      </c>
      <c r="J451" s="184">
        <v>3.2437999999999998</v>
      </c>
      <c r="K451" s="184">
        <v>2.7155999999999998</v>
      </c>
      <c r="L451" s="184">
        <v>4.4692999999999996</v>
      </c>
      <c r="M451" s="184">
        <v>5.1231</v>
      </c>
      <c r="N451" s="184">
        <v>4.8883000000000001</v>
      </c>
      <c r="O451" s="184">
        <v>7.7241</v>
      </c>
      <c r="P451" s="184">
        <v>6.8930999999999996</v>
      </c>
      <c r="Q451" s="184">
        <v>7.3103999999999996</v>
      </c>
      <c r="R451" s="184">
        <v>7.0618999999999996</v>
      </c>
      <c r="S451" s="120" t="s">
        <v>1995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44533</v>
      </c>
      <c r="E452" s="184">
        <v>36.6798</v>
      </c>
      <c r="F452" s="184">
        <v>-7.5612000000000004</v>
      </c>
      <c r="G452" s="184">
        <v>-3.8795999999999999</v>
      </c>
      <c r="H452" s="184">
        <v>-1.0233000000000001</v>
      </c>
      <c r="I452" s="184">
        <v>1.1549</v>
      </c>
      <c r="J452" s="184">
        <v>3.5729000000000002</v>
      </c>
      <c r="K452" s="184">
        <v>3.0465</v>
      </c>
      <c r="L452" s="184">
        <v>4.8041</v>
      </c>
      <c r="M452" s="184">
        <v>5.4196999999999997</v>
      </c>
      <c r="N452" s="184">
        <v>5.1578999999999997</v>
      </c>
      <c r="O452" s="184">
        <v>8.1265000000000001</v>
      </c>
      <c r="P452" s="184">
        <v>7.3734000000000002</v>
      </c>
      <c r="Q452" s="184">
        <v>8.7401</v>
      </c>
      <c r="R452" s="184">
        <v>7.3205</v>
      </c>
      <c r="S452" s="120" t="s">
        <v>1995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44533</v>
      </c>
      <c r="E453" s="184">
        <v>43.941699999999997</v>
      </c>
      <c r="F453" s="184">
        <v>-15.8584</v>
      </c>
      <c r="G453" s="184">
        <v>10.613799999999999</v>
      </c>
      <c r="H453" s="184">
        <v>3.9306999999999999</v>
      </c>
      <c r="I453" s="184">
        <v>-3.5831</v>
      </c>
      <c r="J453" s="184">
        <v>1.25</v>
      </c>
      <c r="K453" s="184">
        <v>6.1087999999999996</v>
      </c>
      <c r="L453" s="184">
        <v>9.0457000000000001</v>
      </c>
      <c r="M453" s="184">
        <v>11.033200000000001</v>
      </c>
      <c r="N453" s="184">
        <v>11.8064</v>
      </c>
      <c r="O453" s="184">
        <v>9.6966000000000001</v>
      </c>
      <c r="P453" s="184">
        <v>7.8189000000000002</v>
      </c>
      <c r="Q453" s="184">
        <v>8.5850000000000009</v>
      </c>
      <c r="R453" s="184">
        <v>10.1874</v>
      </c>
      <c r="S453" s="120" t="s">
        <v>1995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44533</v>
      </c>
      <c r="E454" s="184">
        <v>46.078200000000002</v>
      </c>
      <c r="F454" s="184">
        <v>-15.1234</v>
      </c>
      <c r="G454" s="184">
        <v>11.3116</v>
      </c>
      <c r="H454" s="184">
        <v>4.6211000000000002</v>
      </c>
      <c r="I454" s="184">
        <v>-2.9009999999999998</v>
      </c>
      <c r="J454" s="184">
        <v>1.9332</v>
      </c>
      <c r="K454" s="184">
        <v>6.8003999999999998</v>
      </c>
      <c r="L454" s="184">
        <v>9.7553000000000001</v>
      </c>
      <c r="M454" s="184">
        <v>11.704499999999999</v>
      </c>
      <c r="N454" s="184">
        <v>12.4588</v>
      </c>
      <c r="O454" s="184">
        <v>10.326599999999999</v>
      </c>
      <c r="P454" s="184">
        <v>8.3825000000000003</v>
      </c>
      <c r="Q454" s="184">
        <v>9.3609000000000009</v>
      </c>
      <c r="R454" s="184">
        <v>10.855600000000001</v>
      </c>
      <c r="S454" s="120" t="s">
        <v>1995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44533</v>
      </c>
      <c r="E455" s="184">
        <v>36.614800000000002</v>
      </c>
      <c r="F455" s="184">
        <v>0.69779999999999998</v>
      </c>
      <c r="G455" s="184">
        <v>1.2627999999999999</v>
      </c>
      <c r="H455" s="184">
        <v>3.7195</v>
      </c>
      <c r="I455" s="184">
        <v>3.774</v>
      </c>
      <c r="J455" s="184">
        <v>4.7637</v>
      </c>
      <c r="K455" s="184">
        <v>2.3003999999999998</v>
      </c>
      <c r="L455" s="184">
        <v>4.0500999999999996</v>
      </c>
      <c r="M455" s="184">
        <v>5.1482999999999999</v>
      </c>
      <c r="N455" s="184">
        <v>3.8113999999999999</v>
      </c>
      <c r="O455" s="184">
        <v>8.641</v>
      </c>
      <c r="P455" s="184">
        <v>7.5231000000000003</v>
      </c>
      <c r="Q455" s="184">
        <v>8.4802</v>
      </c>
      <c r="R455" s="184">
        <v>7.1516000000000002</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44533</v>
      </c>
      <c r="E456" s="184">
        <v>35.28</v>
      </c>
      <c r="F456" s="184">
        <v>0.4138</v>
      </c>
      <c r="G456" s="184">
        <v>0.93120000000000003</v>
      </c>
      <c r="H456" s="184">
        <v>3.3719999999999999</v>
      </c>
      <c r="I456" s="184">
        <v>3.4188999999999998</v>
      </c>
      <c r="J456" s="184">
        <v>4.4128999999999996</v>
      </c>
      <c r="K456" s="184">
        <v>1.9478</v>
      </c>
      <c r="L456" s="184">
        <v>3.6926999999999999</v>
      </c>
      <c r="M456" s="184">
        <v>4.782</v>
      </c>
      <c r="N456" s="184">
        <v>3.4386000000000001</v>
      </c>
      <c r="O456" s="184">
        <v>8.2422000000000004</v>
      </c>
      <c r="P456" s="184">
        <v>7.0976999999999997</v>
      </c>
      <c r="Q456" s="184">
        <v>7.5900999999999996</v>
      </c>
      <c r="R456" s="184">
        <v>6.7523999999999997</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44533</v>
      </c>
      <c r="E457" s="184">
        <v>27.186199999999999</v>
      </c>
      <c r="F457" s="184">
        <v>-95.877099999999999</v>
      </c>
      <c r="G457" s="184">
        <v>36.808599999999998</v>
      </c>
      <c r="H457" s="184">
        <v>15.871600000000001</v>
      </c>
      <c r="I457" s="184">
        <v>-19.9648</v>
      </c>
      <c r="J457" s="184">
        <v>-6.3041999999999998</v>
      </c>
      <c r="K457" s="184">
        <v>3.1869000000000001</v>
      </c>
      <c r="L457" s="184">
        <v>9.1999999999999993</v>
      </c>
      <c r="M457" s="184">
        <v>8.4152000000000005</v>
      </c>
      <c r="N457" s="184">
        <v>9.8313000000000006</v>
      </c>
      <c r="O457" s="184">
        <v>8.9160000000000004</v>
      </c>
      <c r="P457" s="184">
        <v>8.0206999999999997</v>
      </c>
      <c r="Q457" s="184">
        <v>9.11</v>
      </c>
      <c r="R457" s="184">
        <v>8.8108000000000004</v>
      </c>
      <c r="S457" s="120" t="s">
        <v>1996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44533</v>
      </c>
      <c r="E458" s="184">
        <v>25.8978</v>
      </c>
      <c r="F458" s="184">
        <v>-96.4285</v>
      </c>
      <c r="G458" s="184">
        <v>36.140300000000003</v>
      </c>
      <c r="H458" s="184">
        <v>15.1647</v>
      </c>
      <c r="I458" s="184">
        <v>-20.6447</v>
      </c>
      <c r="J458" s="184">
        <v>-6.9878</v>
      </c>
      <c r="K458" s="184">
        <v>2.4950000000000001</v>
      </c>
      <c r="L458" s="184">
        <v>8.4920000000000009</v>
      </c>
      <c r="M458" s="184">
        <v>7.7031999999999998</v>
      </c>
      <c r="N458" s="184">
        <v>9.0915999999999997</v>
      </c>
      <c r="O458" s="184">
        <v>8.1502999999999997</v>
      </c>
      <c r="P458" s="184">
        <v>7.2786</v>
      </c>
      <c r="Q458" s="184">
        <v>8.3861000000000008</v>
      </c>
      <c r="R458" s="184">
        <v>8.08</v>
      </c>
      <c r="S458" s="120" t="s">
        <v>1996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44533</v>
      </c>
      <c r="E459" s="184">
        <v>30.559799999999999</v>
      </c>
      <c r="F459" s="184">
        <v>-119.99769999999999</v>
      </c>
      <c r="G459" s="184">
        <v>67.053700000000006</v>
      </c>
      <c r="H459" s="184">
        <v>24.290299999999998</v>
      </c>
      <c r="I459" s="184">
        <v>-34.561100000000003</v>
      </c>
      <c r="J459" s="184">
        <v>-13.8584</v>
      </c>
      <c r="K459" s="184">
        <v>2.9443999999999999</v>
      </c>
      <c r="L459" s="184">
        <v>14.870200000000001</v>
      </c>
      <c r="M459" s="184">
        <v>13.647</v>
      </c>
      <c r="N459" s="184">
        <v>17.805900000000001</v>
      </c>
      <c r="O459" s="184">
        <v>10.9391</v>
      </c>
      <c r="P459" s="184">
        <v>9.5120000000000005</v>
      </c>
      <c r="Q459" s="184">
        <v>9.9618000000000002</v>
      </c>
      <c r="R459" s="184">
        <v>12.797700000000001</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44533</v>
      </c>
      <c r="E460" s="184">
        <v>29.1785</v>
      </c>
      <c r="F460" s="184">
        <v>-120.6888</v>
      </c>
      <c r="G460" s="184">
        <v>66.282700000000006</v>
      </c>
      <c r="H460" s="184">
        <v>23.515699999999999</v>
      </c>
      <c r="I460" s="184">
        <v>-35.322800000000001</v>
      </c>
      <c r="J460" s="184">
        <v>-14.624599999999999</v>
      </c>
      <c r="K460" s="184">
        <v>2.1671</v>
      </c>
      <c r="L460" s="184">
        <v>14.0449</v>
      </c>
      <c r="M460" s="184">
        <v>12.8283</v>
      </c>
      <c r="N460" s="184">
        <v>16.930599999999998</v>
      </c>
      <c r="O460" s="184">
        <v>10.163500000000001</v>
      </c>
      <c r="P460" s="184">
        <v>8.7966999999999995</v>
      </c>
      <c r="Q460" s="184">
        <v>9.4856999999999996</v>
      </c>
      <c r="R460" s="184">
        <v>12.0038</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2031</v>
      </c>
      <c r="C461" s="180">
        <v>102574</v>
      </c>
      <c r="D461" s="183">
        <v>44533</v>
      </c>
      <c r="E461" s="184">
        <v>134.96199999999999</v>
      </c>
      <c r="F461" s="184">
        <v>-76.106899999999996</v>
      </c>
      <c r="G461" s="184">
        <v>61.247399999999999</v>
      </c>
      <c r="H461" s="184">
        <v>40.845799999999997</v>
      </c>
      <c r="I461" s="184">
        <v>-26.112300000000001</v>
      </c>
      <c r="J461" s="184">
        <v>-3.7296999999999998</v>
      </c>
      <c r="K461" s="184">
        <v>7.5053000000000001</v>
      </c>
      <c r="L461" s="184">
        <v>21.1767</v>
      </c>
      <c r="M461" s="184">
        <v>23.32</v>
      </c>
      <c r="N461" s="184">
        <v>26.9239</v>
      </c>
      <c r="O461" s="184">
        <v>19.9724</v>
      </c>
      <c r="P461" s="184">
        <v>15.288500000000001</v>
      </c>
      <c r="Q461" s="184">
        <v>16.2042</v>
      </c>
      <c r="R461" s="184">
        <v>25.117899999999999</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2032</v>
      </c>
      <c r="C462" s="180">
        <v>119777</v>
      </c>
      <c r="D462" s="183">
        <v>44533</v>
      </c>
      <c r="E462" s="184">
        <v>141.339</v>
      </c>
      <c r="F462" s="184">
        <v>-74.994699999999995</v>
      </c>
      <c r="G462" s="184">
        <v>62.209000000000003</v>
      </c>
      <c r="H462" s="184">
        <v>41.761600000000001</v>
      </c>
      <c r="I462" s="184">
        <v>-25.216100000000001</v>
      </c>
      <c r="J462" s="184">
        <v>-2.8340999999999998</v>
      </c>
      <c r="K462" s="184">
        <v>8.3577999999999992</v>
      </c>
      <c r="L462" s="184">
        <v>22.081600000000002</v>
      </c>
      <c r="M462" s="184">
        <v>24.270800000000001</v>
      </c>
      <c r="N462" s="184">
        <v>27.864599999999999</v>
      </c>
      <c r="O462" s="184">
        <v>20.715599999999998</v>
      </c>
      <c r="P462" s="184">
        <v>16.1386</v>
      </c>
      <c r="Q462" s="184">
        <v>15.4725</v>
      </c>
      <c r="R462" s="184">
        <v>25.874700000000001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759</v>
      </c>
      <c r="C463" s="180">
        <v>117608</v>
      </c>
      <c r="D463" s="183">
        <v>44533</v>
      </c>
      <c r="E463" s="184">
        <v>23.456800000000001</v>
      </c>
      <c r="F463" s="184">
        <v>-51.898200000000003</v>
      </c>
      <c r="G463" s="184">
        <v>19.013500000000001</v>
      </c>
      <c r="H463" s="184">
        <v>-0.60009999999999997</v>
      </c>
      <c r="I463" s="184">
        <v>-34.101199999999999</v>
      </c>
      <c r="J463" s="184">
        <v>-9.6175999999999995</v>
      </c>
      <c r="K463" s="184">
        <v>1.0355000000000001</v>
      </c>
      <c r="L463" s="184">
        <v>5.2590000000000003</v>
      </c>
      <c r="M463" s="184">
        <v>7.4156000000000004</v>
      </c>
      <c r="N463" s="184">
        <v>9.0045999999999999</v>
      </c>
      <c r="O463" s="184">
        <v>9.7006999999999994</v>
      </c>
      <c r="P463" s="184">
        <v>8.9619</v>
      </c>
      <c r="Q463" s="184">
        <v>9.4910999999999994</v>
      </c>
      <c r="R463" s="184">
        <v>10.8255</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1599</v>
      </c>
      <c r="C464" s="180">
        <v>141072</v>
      </c>
      <c r="D464" s="183">
        <v>44533</v>
      </c>
      <c r="E464" s="184">
        <v>23.222899999999999</v>
      </c>
      <c r="F464" s="184">
        <v>-52.420200000000001</v>
      </c>
      <c r="G464" s="184">
        <v>18.627199999999998</v>
      </c>
      <c r="H464" s="184">
        <v>-0.98780000000000001</v>
      </c>
      <c r="I464" s="184">
        <v>-34.480499999999999</v>
      </c>
      <c r="J464" s="184">
        <v>-9.9920000000000009</v>
      </c>
      <c r="K464" s="184">
        <v>0.66259999999999997</v>
      </c>
      <c r="L464" s="184">
        <v>4.8780000000000001</v>
      </c>
      <c r="M464" s="184">
        <v>7.0246000000000004</v>
      </c>
      <c r="N464" s="184">
        <v>8.6004000000000005</v>
      </c>
      <c r="O464" s="184">
        <v>9.3890999999999991</v>
      </c>
      <c r="P464" s="184">
        <v>8.7420000000000009</v>
      </c>
      <c r="Q464" s="184">
        <v>9.3195999999999994</v>
      </c>
      <c r="R464" s="184">
        <v>10.4704</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-46.412406818181815</v>
      </c>
      <c r="G465" s="186">
        <v>23.811411363636363</v>
      </c>
      <c r="H465" s="186">
        <v>12.086527272727272</v>
      </c>
      <c r="I465" s="186">
        <v>-16.148231818181817</v>
      </c>
      <c r="J465" s="186">
        <v>-4.435465909090909</v>
      </c>
      <c r="K465" s="186">
        <v>4.7912022727272747</v>
      </c>
      <c r="L465" s="186">
        <v>11.068836363636365</v>
      </c>
      <c r="M465" s="186">
        <v>12.677906818181821</v>
      </c>
      <c r="N465" s="186">
        <v>15.455090909090909</v>
      </c>
      <c r="O465" s="186">
        <v>10.185936842105262</v>
      </c>
      <c r="P465" s="186">
        <v>8.933528947368421</v>
      </c>
      <c r="Q465" s="186">
        <v>9.3904340909090944</v>
      </c>
      <c r="R465" s="186">
        <v>11.169018421052629</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-45.276249999999997</v>
      </c>
      <c r="G466" s="186">
        <v>21.468899999999998</v>
      </c>
      <c r="H466" s="186">
        <v>6.8970500000000001</v>
      </c>
      <c r="I466" s="186">
        <v>-17.493200000000002</v>
      </c>
      <c r="J466" s="186">
        <v>-6.0982500000000002</v>
      </c>
      <c r="K466" s="186">
        <v>3.5602499999999999</v>
      </c>
      <c r="L466" s="186">
        <v>9.1228499999999997</v>
      </c>
      <c r="M466" s="186">
        <v>10.6953</v>
      </c>
      <c r="N466" s="186">
        <v>12.488900000000001</v>
      </c>
      <c r="O466" s="186">
        <v>9.5428499999999996</v>
      </c>
      <c r="P466" s="186">
        <v>8.4200499999999998</v>
      </c>
      <c r="Q466" s="186">
        <v>9.1592500000000001</v>
      </c>
      <c r="R466" s="186">
        <v>10.328900000000001</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760</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761</v>
      </c>
      <c r="B469" s="180" t="s">
        <v>762</v>
      </c>
      <c r="C469" s="180">
        <v>101738</v>
      </c>
      <c r="D469" s="183">
        <v>44533</v>
      </c>
      <c r="E469" s="184">
        <v>250.66</v>
      </c>
      <c r="F469" s="184">
        <v>-0.1195</v>
      </c>
      <c r="G469" s="184">
        <v>1.8985000000000001</v>
      </c>
      <c r="H469" s="184">
        <v>1.4078999999999999</v>
      </c>
      <c r="I469" s="184">
        <v>-2.1242000000000001</v>
      </c>
      <c r="J469" s="184">
        <v>-1.7713000000000001</v>
      </c>
      <c r="K469" s="184">
        <v>0.98709999999999998</v>
      </c>
      <c r="L469" s="184">
        <v>13.549300000000001</v>
      </c>
      <c r="M469" s="184">
        <v>25.8081</v>
      </c>
      <c r="N469" s="184">
        <v>38.310400000000001</v>
      </c>
      <c r="O469" s="184">
        <v>17.0717</v>
      </c>
      <c r="P469" s="184">
        <v>12.3934</v>
      </c>
      <c r="Q469" s="184">
        <v>18.6648</v>
      </c>
      <c r="R469" s="184">
        <v>25.712399999999999</v>
      </c>
      <c r="S469" s="119"/>
      <c r="T469" s="119"/>
      <c r="U469" s="119"/>
      <c r="V469" s="119"/>
      <c r="W469" s="119"/>
      <c r="X469" s="119"/>
      <c r="Y469" s="119"/>
      <c r="Z469" s="119"/>
      <c r="AA469" s="119"/>
      <c r="AB469" s="119"/>
      <c r="AC469" s="119"/>
      <c r="AD469" s="119"/>
      <c r="AE469" s="119"/>
      <c r="AF469" s="119"/>
      <c r="AG469" s="119"/>
      <c r="AH469" s="119"/>
    </row>
    <row r="470" spans="1:34" x14ac:dyDescent="0.3">
      <c r="A470" s="180" t="s">
        <v>761</v>
      </c>
      <c r="B470" s="180" t="s">
        <v>763</v>
      </c>
      <c r="C470" s="180">
        <v>119507</v>
      </c>
      <c r="D470" s="183">
        <v>44533</v>
      </c>
      <c r="E470" s="184">
        <v>267.64999999999998</v>
      </c>
      <c r="F470" s="184">
        <v>-0.1157</v>
      </c>
      <c r="G470" s="184">
        <v>1.9036999999999999</v>
      </c>
      <c r="H470" s="184">
        <v>1.421</v>
      </c>
      <c r="I470" s="184">
        <v>-2.0960000000000001</v>
      </c>
      <c r="J470" s="184">
        <v>-1.7184999999999999</v>
      </c>
      <c r="K470" s="184">
        <v>1.1489</v>
      </c>
      <c r="L470" s="184">
        <v>13.908200000000001</v>
      </c>
      <c r="M470" s="184">
        <v>26.3931</v>
      </c>
      <c r="N470" s="184">
        <v>39.176299999999998</v>
      </c>
      <c r="O470" s="184">
        <v>17.849799999999998</v>
      </c>
      <c r="P470" s="184">
        <v>13.186400000000001</v>
      </c>
      <c r="Q470" s="184">
        <v>12.2423</v>
      </c>
      <c r="R470" s="184">
        <v>26.571899999999999</v>
      </c>
      <c r="S470" s="122"/>
      <c r="T470" s="122"/>
      <c r="U470" s="122"/>
      <c r="V470" s="122"/>
      <c r="W470" s="122"/>
      <c r="X470" s="122"/>
      <c r="Y470" s="122"/>
      <c r="Z470" s="122"/>
      <c r="AA470" s="122"/>
      <c r="AB470" s="122"/>
      <c r="AC470" s="122"/>
      <c r="AD470" s="122"/>
      <c r="AE470" s="122"/>
      <c r="AF470" s="122"/>
      <c r="AG470" s="122"/>
      <c r="AH470" s="122"/>
    </row>
    <row r="471" spans="1:34" x14ac:dyDescent="0.3">
      <c r="A471" s="180" t="s">
        <v>761</v>
      </c>
      <c r="B471" s="180" t="s">
        <v>1860</v>
      </c>
      <c r="C471" s="180">
        <v>148609</v>
      </c>
      <c r="D471" s="183">
        <v>44533</v>
      </c>
      <c r="E471" s="184">
        <v>14.329000000000001</v>
      </c>
      <c r="F471" s="184">
        <v>-0.43080000000000002</v>
      </c>
      <c r="G471" s="184">
        <v>1.3223</v>
      </c>
      <c r="H471" s="184">
        <v>2.3866000000000001</v>
      </c>
      <c r="I471" s="184">
        <v>-1.1998</v>
      </c>
      <c r="J471" s="184">
        <v>-1.5257000000000001</v>
      </c>
      <c r="K471" s="184">
        <v>4.1426999999999996</v>
      </c>
      <c r="L471" s="184">
        <v>20.0989</v>
      </c>
      <c r="M471" s="184">
        <v>27.482199999999999</v>
      </c>
      <c r="N471" s="184"/>
      <c r="O471" s="184"/>
      <c r="P471" s="184"/>
      <c r="Q471" s="184">
        <v>43.29</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761</v>
      </c>
      <c r="B472" s="180" t="s">
        <v>1861</v>
      </c>
      <c r="C472" s="180">
        <v>148610</v>
      </c>
      <c r="D472" s="183">
        <v>44533</v>
      </c>
      <c r="E472" s="184">
        <v>14.097</v>
      </c>
      <c r="F472" s="184">
        <v>-0.43090000000000001</v>
      </c>
      <c r="G472" s="184">
        <v>1.3079000000000001</v>
      </c>
      <c r="H472" s="184">
        <v>2.3523999999999998</v>
      </c>
      <c r="I472" s="184">
        <v>-1.2746</v>
      </c>
      <c r="J472" s="184">
        <v>-1.6808000000000001</v>
      </c>
      <c r="K472" s="184">
        <v>3.6848999999999998</v>
      </c>
      <c r="L472" s="184">
        <v>19.082599999999999</v>
      </c>
      <c r="M472" s="184">
        <v>25.866099999999999</v>
      </c>
      <c r="N472" s="184"/>
      <c r="O472" s="184"/>
      <c r="P472" s="184"/>
      <c r="Q472" s="184">
        <v>40.97</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761</v>
      </c>
      <c r="B473" s="180" t="s">
        <v>764</v>
      </c>
      <c r="C473" s="180">
        <v>129310</v>
      </c>
      <c r="D473" s="183">
        <v>44533</v>
      </c>
      <c r="E473" s="184">
        <v>25.99</v>
      </c>
      <c r="F473" s="184">
        <v>-0.68779999999999997</v>
      </c>
      <c r="G473" s="184">
        <v>1.0498000000000001</v>
      </c>
      <c r="H473" s="184">
        <v>0.73640000000000005</v>
      </c>
      <c r="I473" s="184">
        <v>-2.0354000000000001</v>
      </c>
      <c r="J473" s="184">
        <v>-2.95</v>
      </c>
      <c r="K473" s="184">
        <v>4.3356000000000003</v>
      </c>
      <c r="L473" s="184">
        <v>18.190100000000001</v>
      </c>
      <c r="M473" s="184">
        <v>25.494900000000001</v>
      </c>
      <c r="N473" s="184">
        <v>51.899500000000003</v>
      </c>
      <c r="O473" s="184">
        <v>17.218</v>
      </c>
      <c r="P473" s="184">
        <v>14.4246</v>
      </c>
      <c r="Q473" s="184">
        <v>13.474</v>
      </c>
      <c r="R473" s="184">
        <v>29.029599999999999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0" t="s">
        <v>761</v>
      </c>
      <c r="B474" s="180" t="s">
        <v>765</v>
      </c>
      <c r="C474" s="180">
        <v>129312</v>
      </c>
      <c r="D474" s="183">
        <v>44533</v>
      </c>
      <c r="E474" s="184">
        <v>27.56</v>
      </c>
      <c r="F474" s="184">
        <v>-0.68469999999999998</v>
      </c>
      <c r="G474" s="184">
        <v>1.0264</v>
      </c>
      <c r="H474" s="184">
        <v>0.76780000000000004</v>
      </c>
      <c r="I474" s="184">
        <v>-1.9915</v>
      </c>
      <c r="J474" s="184">
        <v>-2.8551000000000002</v>
      </c>
      <c r="K474" s="184">
        <v>4.6317000000000004</v>
      </c>
      <c r="L474" s="184">
        <v>18.8443</v>
      </c>
      <c r="M474" s="184">
        <v>26.48</v>
      </c>
      <c r="N474" s="184">
        <v>53.452100000000002</v>
      </c>
      <c r="O474" s="184">
        <v>18.226500000000001</v>
      </c>
      <c r="P474" s="184">
        <v>15.3757</v>
      </c>
      <c r="Q474" s="184">
        <v>14.3583</v>
      </c>
      <c r="R474" s="184">
        <v>30.183499999999999</v>
      </c>
      <c r="S474" s="120"/>
      <c r="T474" s="123"/>
      <c r="U474" s="124"/>
      <c r="V474" s="124"/>
      <c r="W474" s="124"/>
      <c r="X474" s="124"/>
      <c r="Y474" s="124"/>
      <c r="Z474" s="124"/>
      <c r="AA474" s="124"/>
      <c r="AB474" s="124"/>
      <c r="AC474" s="124"/>
      <c r="AD474" s="124"/>
      <c r="AE474" s="124"/>
      <c r="AF474" s="124"/>
      <c r="AG474" s="124"/>
      <c r="AH474" s="124"/>
    </row>
    <row r="475" spans="1:34" x14ac:dyDescent="0.3">
      <c r="A475" s="180" t="s">
        <v>761</v>
      </c>
      <c r="B475" s="180" t="s">
        <v>766</v>
      </c>
      <c r="C475" s="180">
        <v>145750</v>
      </c>
      <c r="D475" s="183">
        <v>44533</v>
      </c>
      <c r="E475" s="184">
        <v>17.89</v>
      </c>
      <c r="F475" s="184">
        <v>-0.55589999999999995</v>
      </c>
      <c r="G475" s="184">
        <v>1.0733999999999999</v>
      </c>
      <c r="H475" s="184">
        <v>1.4172</v>
      </c>
      <c r="I475" s="184">
        <v>-2.1335000000000002</v>
      </c>
      <c r="J475" s="184">
        <v>-0.6663</v>
      </c>
      <c r="K475" s="184">
        <v>3.4702000000000002</v>
      </c>
      <c r="L475" s="184">
        <v>15.4194</v>
      </c>
      <c r="M475" s="184">
        <v>21.700700000000001</v>
      </c>
      <c r="N475" s="184">
        <v>34.815399999999997</v>
      </c>
      <c r="O475" s="184"/>
      <c r="P475" s="184"/>
      <c r="Q475" s="184">
        <v>21.767499999999998</v>
      </c>
      <c r="R475" s="184">
        <v>28.1279</v>
      </c>
      <c r="S475" s="120"/>
      <c r="T475" s="123"/>
      <c r="U475" s="124"/>
      <c r="V475" s="124"/>
      <c r="W475" s="124"/>
      <c r="X475" s="124"/>
      <c r="Y475" s="124"/>
      <c r="Z475" s="124"/>
      <c r="AA475" s="124"/>
      <c r="AB475" s="124"/>
      <c r="AC475" s="124"/>
      <c r="AD475" s="124"/>
      <c r="AE475" s="124"/>
      <c r="AF475" s="124"/>
      <c r="AG475" s="124"/>
      <c r="AH475" s="124"/>
    </row>
    <row r="476" spans="1:34" x14ac:dyDescent="0.3">
      <c r="A476" s="180" t="s">
        <v>761</v>
      </c>
      <c r="B476" s="180" t="s">
        <v>767</v>
      </c>
      <c r="C476" s="180">
        <v>145747</v>
      </c>
      <c r="D476" s="183">
        <v>44533</v>
      </c>
      <c r="E476" s="184">
        <v>17.190000000000001</v>
      </c>
      <c r="F476" s="184">
        <v>-0.57840000000000003</v>
      </c>
      <c r="G476" s="184">
        <v>0.99880000000000002</v>
      </c>
      <c r="H476" s="184">
        <v>1.3561000000000001</v>
      </c>
      <c r="I476" s="184">
        <v>-2.1627999999999998</v>
      </c>
      <c r="J476" s="184">
        <v>-0.75060000000000004</v>
      </c>
      <c r="K476" s="184">
        <v>3.1812999999999998</v>
      </c>
      <c r="L476" s="184">
        <v>14.829700000000001</v>
      </c>
      <c r="M476" s="184">
        <v>20.7163</v>
      </c>
      <c r="N476" s="184">
        <v>33.462699999999998</v>
      </c>
      <c r="O476" s="184"/>
      <c r="P476" s="184"/>
      <c r="Q476" s="184">
        <v>20.132899999999999</v>
      </c>
      <c r="R476" s="184">
        <v>26.6493</v>
      </c>
      <c r="S476" s="120"/>
      <c r="T476" s="123"/>
      <c r="U476" s="124"/>
      <c r="V476" s="124"/>
      <c r="W476" s="124"/>
      <c r="X476" s="124"/>
      <c r="Y476" s="124"/>
      <c r="Z476" s="124"/>
      <c r="AA476" s="124"/>
      <c r="AB476" s="124"/>
      <c r="AC476" s="124"/>
      <c r="AD476" s="124"/>
      <c r="AE476" s="124"/>
      <c r="AF476" s="124"/>
      <c r="AG476" s="124"/>
      <c r="AH476" s="124"/>
    </row>
    <row r="477" spans="1:34" x14ac:dyDescent="0.3">
      <c r="A477" s="180" t="s">
        <v>761</v>
      </c>
      <c r="B477" s="180" t="s">
        <v>768</v>
      </c>
      <c r="C477" s="180">
        <v>102807</v>
      </c>
      <c r="D477" s="183">
        <v>44533</v>
      </c>
      <c r="E477" s="184">
        <v>84.39</v>
      </c>
      <c r="F477" s="184">
        <v>-0.83430000000000004</v>
      </c>
      <c r="G477" s="184">
        <v>1.1385000000000001</v>
      </c>
      <c r="H477" s="184">
        <v>1.3694</v>
      </c>
      <c r="I477" s="184">
        <v>-2.2925</v>
      </c>
      <c r="J477" s="184">
        <v>-1.8607</v>
      </c>
      <c r="K477" s="184">
        <v>-2.0657000000000001</v>
      </c>
      <c r="L477" s="184">
        <v>11.9825</v>
      </c>
      <c r="M477" s="184">
        <v>17.1921</v>
      </c>
      <c r="N477" s="184">
        <v>35.544499999999999</v>
      </c>
      <c r="O477" s="184">
        <v>17.543600000000001</v>
      </c>
      <c r="P477" s="184">
        <v>17.666499999999999</v>
      </c>
      <c r="Q477" s="184">
        <v>13.2469</v>
      </c>
      <c r="R477" s="184">
        <v>25.507899999999999</v>
      </c>
      <c r="S477" s="120"/>
      <c r="T477" s="123"/>
      <c r="U477" s="124"/>
      <c r="V477" s="124"/>
      <c r="W477" s="124"/>
      <c r="X477" s="124"/>
      <c r="Y477" s="124"/>
      <c r="Z477" s="124"/>
      <c r="AA477" s="124"/>
      <c r="AB477" s="124"/>
      <c r="AC477" s="124"/>
      <c r="AD477" s="124"/>
      <c r="AE477" s="124"/>
      <c r="AF477" s="124"/>
      <c r="AG477" s="124"/>
      <c r="AH477" s="124"/>
    </row>
    <row r="478" spans="1:34" x14ac:dyDescent="0.3">
      <c r="A478" s="180" t="s">
        <v>761</v>
      </c>
      <c r="B478" s="180" t="s">
        <v>769</v>
      </c>
      <c r="C478" s="180">
        <v>119438</v>
      </c>
      <c r="D478" s="183">
        <v>44533</v>
      </c>
      <c r="E478" s="184">
        <v>88.36</v>
      </c>
      <c r="F478" s="184">
        <v>-0.8417</v>
      </c>
      <c r="G478" s="184">
        <v>1.1447000000000001</v>
      </c>
      <c r="H478" s="184">
        <v>1.3768</v>
      </c>
      <c r="I478" s="184">
        <v>-2.2783000000000002</v>
      </c>
      <c r="J478" s="184">
        <v>-1.8331</v>
      </c>
      <c r="K478" s="184">
        <v>-1.9638</v>
      </c>
      <c r="L478" s="184">
        <v>12.2317</v>
      </c>
      <c r="M478" s="184">
        <v>17.593800000000002</v>
      </c>
      <c r="N478" s="184">
        <v>36.126899999999999</v>
      </c>
      <c r="O478" s="184">
        <v>18.1938</v>
      </c>
      <c r="P478" s="184">
        <v>18.263200000000001</v>
      </c>
      <c r="Q478" s="184">
        <v>14.4636</v>
      </c>
      <c r="R478" s="184">
        <v>26.1145</v>
      </c>
      <c r="S478" s="120"/>
      <c r="T478" s="123"/>
      <c r="U478" s="124"/>
      <c r="V478" s="124"/>
      <c r="W478" s="124"/>
      <c r="X478" s="124"/>
      <c r="Y478" s="124"/>
      <c r="Z478" s="124"/>
      <c r="AA478" s="124"/>
      <c r="AB478" s="124"/>
      <c r="AC478" s="124"/>
      <c r="AD478" s="124"/>
      <c r="AE478" s="124"/>
      <c r="AF478" s="124"/>
      <c r="AG478" s="124"/>
      <c r="AH478" s="124"/>
    </row>
    <row r="479" spans="1:34" x14ac:dyDescent="0.3">
      <c r="A479" s="180" t="s">
        <v>761</v>
      </c>
      <c r="B479" s="180" t="s">
        <v>770</v>
      </c>
      <c r="C479" s="180">
        <v>103678</v>
      </c>
      <c r="D479" s="183">
        <v>44533</v>
      </c>
      <c r="E479" s="184">
        <v>80.622100000000003</v>
      </c>
      <c r="F479" s="184">
        <v>-0.53779999999999994</v>
      </c>
      <c r="G479" s="184">
        <v>1.0248999999999999</v>
      </c>
      <c r="H479" s="184">
        <v>1.0017</v>
      </c>
      <c r="I479" s="184">
        <v>-1.9730000000000001</v>
      </c>
      <c r="J479" s="184">
        <v>-0.2535</v>
      </c>
      <c r="K479" s="184">
        <v>5.0045999999999999</v>
      </c>
      <c r="L479" s="184">
        <v>16.258500000000002</v>
      </c>
      <c r="M479" s="184">
        <v>25.305399999999999</v>
      </c>
      <c r="N479" s="184">
        <v>51.122300000000003</v>
      </c>
      <c r="O479" s="184">
        <v>22.04</v>
      </c>
      <c r="P479" s="184">
        <v>17.590699999999998</v>
      </c>
      <c r="Q479" s="184">
        <v>14.3588</v>
      </c>
      <c r="R479" s="184">
        <v>32.828800000000001</v>
      </c>
      <c r="S479" s="120"/>
      <c r="T479" s="123"/>
      <c r="U479" s="124"/>
      <c r="V479" s="124"/>
      <c r="W479" s="124"/>
      <c r="X479" s="124"/>
      <c r="Y479" s="124"/>
      <c r="Z479" s="124"/>
      <c r="AA479" s="124"/>
      <c r="AB479" s="124"/>
      <c r="AC479" s="124"/>
      <c r="AD479" s="124"/>
      <c r="AE479" s="124"/>
      <c r="AF479" s="124"/>
      <c r="AG479" s="124"/>
      <c r="AH479" s="124"/>
    </row>
    <row r="480" spans="1:34" x14ac:dyDescent="0.3">
      <c r="A480" s="180" t="s">
        <v>761</v>
      </c>
      <c r="B480" s="180" t="s">
        <v>771</v>
      </c>
      <c r="C480" s="180">
        <v>118527</v>
      </c>
      <c r="D480" s="183">
        <v>44533</v>
      </c>
      <c r="E480" s="184">
        <v>85.718000000000004</v>
      </c>
      <c r="F480" s="184">
        <v>-0.53590000000000004</v>
      </c>
      <c r="G480" s="184">
        <v>1.0305</v>
      </c>
      <c r="H480" s="184">
        <v>1.0149999999999999</v>
      </c>
      <c r="I480" s="184">
        <v>-1.9452</v>
      </c>
      <c r="J480" s="184">
        <v>-0.19650000000000001</v>
      </c>
      <c r="K480" s="184">
        <v>5.1898</v>
      </c>
      <c r="L480" s="184">
        <v>16.667899999999999</v>
      </c>
      <c r="M480" s="184">
        <v>25.9742</v>
      </c>
      <c r="N480" s="184">
        <v>52.2395</v>
      </c>
      <c r="O480" s="184">
        <v>23.055499999999999</v>
      </c>
      <c r="P480" s="184">
        <v>18.5092</v>
      </c>
      <c r="Q480" s="184">
        <v>15.670500000000001</v>
      </c>
      <c r="R480" s="184">
        <v>34.058199999999999</v>
      </c>
      <c r="S480" s="120"/>
      <c r="T480" s="123"/>
      <c r="U480" s="124"/>
      <c r="V480" s="124"/>
      <c r="W480" s="124"/>
      <c r="X480" s="124"/>
      <c r="Y480" s="124"/>
      <c r="Z480" s="124"/>
      <c r="AA480" s="124"/>
      <c r="AB480" s="124"/>
      <c r="AC480" s="124"/>
      <c r="AD480" s="124"/>
      <c r="AE480" s="124"/>
      <c r="AF480" s="124"/>
      <c r="AG480" s="124"/>
      <c r="AH480" s="124"/>
    </row>
    <row r="481" spans="1:34" x14ac:dyDescent="0.3">
      <c r="A481" s="180" t="s">
        <v>761</v>
      </c>
      <c r="B481" s="180" t="s">
        <v>772</v>
      </c>
      <c r="C481" s="180">
        <v>120749</v>
      </c>
      <c r="D481" s="183">
        <v>44533</v>
      </c>
      <c r="E481" s="184">
        <v>111.6383</v>
      </c>
      <c r="F481" s="184">
        <v>-0.4405</v>
      </c>
      <c r="G481" s="184">
        <v>1.8346</v>
      </c>
      <c r="H481" s="184">
        <v>1.0016</v>
      </c>
      <c r="I481" s="184">
        <v>-3.1341999999999999</v>
      </c>
      <c r="J481" s="184">
        <v>-2.2961</v>
      </c>
      <c r="K481" s="184">
        <v>-1.0007999999999999</v>
      </c>
      <c r="L481" s="184">
        <v>15.4518</v>
      </c>
      <c r="M481" s="184">
        <v>24.809200000000001</v>
      </c>
      <c r="N481" s="184">
        <v>43.530700000000003</v>
      </c>
      <c r="O481" s="184">
        <v>19.7712</v>
      </c>
      <c r="P481" s="184">
        <v>17.482600000000001</v>
      </c>
      <c r="Q481" s="184">
        <v>13.95</v>
      </c>
      <c r="R481" s="184">
        <v>28.6569</v>
      </c>
      <c r="S481" s="120"/>
      <c r="T481" s="123"/>
      <c r="U481" s="124"/>
      <c r="V481" s="124"/>
      <c r="W481" s="124"/>
      <c r="X481" s="124"/>
      <c r="Y481" s="124"/>
      <c r="Z481" s="124"/>
      <c r="AA481" s="124"/>
      <c r="AB481" s="124"/>
      <c r="AC481" s="124"/>
      <c r="AD481" s="124"/>
      <c r="AE481" s="124"/>
      <c r="AF481" s="124"/>
      <c r="AG481" s="124"/>
      <c r="AH481" s="124"/>
    </row>
    <row r="482" spans="1:34" x14ac:dyDescent="0.3">
      <c r="A482" s="180" t="s">
        <v>761</v>
      </c>
      <c r="B482" s="180" t="s">
        <v>773</v>
      </c>
      <c r="C482" s="180">
        <v>103026</v>
      </c>
      <c r="D482" s="183">
        <v>44533</v>
      </c>
      <c r="E482" s="184">
        <v>105.7325</v>
      </c>
      <c r="F482" s="184">
        <v>-0.44219999999999998</v>
      </c>
      <c r="G482" s="184">
        <v>1.8292999999999999</v>
      </c>
      <c r="H482" s="184">
        <v>0.98939999999999995</v>
      </c>
      <c r="I482" s="184">
        <v>-3.1589999999999998</v>
      </c>
      <c r="J482" s="184">
        <v>-2.3458000000000001</v>
      </c>
      <c r="K482" s="184">
        <v>-1.1524000000000001</v>
      </c>
      <c r="L482" s="184">
        <v>15.1074</v>
      </c>
      <c r="M482" s="184">
        <v>24.257899999999999</v>
      </c>
      <c r="N482" s="184">
        <v>42.695099999999996</v>
      </c>
      <c r="O482" s="184">
        <v>19.080100000000002</v>
      </c>
      <c r="P482" s="184">
        <v>16.776499999999999</v>
      </c>
      <c r="Q482" s="184">
        <v>15.2682</v>
      </c>
      <c r="R482" s="184">
        <v>27.928999999999998</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-0.51686428571428567</v>
      </c>
      <c r="G483" s="186">
        <v>1.3273785714285715</v>
      </c>
      <c r="H483" s="186">
        <v>1.3285214285714282</v>
      </c>
      <c r="I483" s="186">
        <v>-2.1285714285714286</v>
      </c>
      <c r="J483" s="186">
        <v>-1.6217142857142854</v>
      </c>
      <c r="K483" s="186">
        <v>2.113864285714286</v>
      </c>
      <c r="L483" s="186">
        <v>15.830164285714286</v>
      </c>
      <c r="M483" s="186">
        <v>23.933857142857143</v>
      </c>
      <c r="N483" s="186">
        <v>42.697949999999999</v>
      </c>
      <c r="O483" s="186">
        <v>19.005019999999995</v>
      </c>
      <c r="P483" s="186">
        <v>16.166879999999999</v>
      </c>
      <c r="Q483" s="186">
        <v>19.418414285714285</v>
      </c>
      <c r="R483" s="186">
        <v>28.447491666666664</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-0.53685000000000005</v>
      </c>
      <c r="G484" s="186">
        <v>1.1415999999999999</v>
      </c>
      <c r="H484" s="186">
        <v>1.3627500000000001</v>
      </c>
      <c r="I484" s="186">
        <v>-2.1101000000000001</v>
      </c>
      <c r="J484" s="186">
        <v>-1.7448999999999999</v>
      </c>
      <c r="K484" s="186">
        <v>3.3257500000000002</v>
      </c>
      <c r="L484" s="186">
        <v>15.435600000000001</v>
      </c>
      <c r="M484" s="186">
        <v>25.40015</v>
      </c>
      <c r="N484" s="186">
        <v>40.935699999999997</v>
      </c>
      <c r="O484" s="186">
        <v>18.210149999999999</v>
      </c>
      <c r="P484" s="186">
        <v>17.129550000000002</v>
      </c>
      <c r="Q484" s="186">
        <v>14.8659</v>
      </c>
      <c r="R484" s="186">
        <v>28.028449999999999</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44533</v>
      </c>
      <c r="E487" s="184">
        <v>37.688699999999997</v>
      </c>
      <c r="F487" s="184">
        <v>1.1621999999999999</v>
      </c>
      <c r="G487" s="184">
        <v>4.0689000000000002</v>
      </c>
      <c r="H487" s="184">
        <v>3.5165000000000002</v>
      </c>
      <c r="I487" s="184">
        <v>4.6056999999999997</v>
      </c>
      <c r="J487" s="184">
        <v>6.2233999999999998</v>
      </c>
      <c r="K487" s="184">
        <v>4.5419999999999998</v>
      </c>
      <c r="L487" s="184">
        <v>5.6231</v>
      </c>
      <c r="M487" s="184">
        <v>7.3042999999999996</v>
      </c>
      <c r="N487" s="184">
        <v>6.0625999999999998</v>
      </c>
      <c r="O487" s="184">
        <v>5.5566000000000004</v>
      </c>
      <c r="P487" s="184">
        <v>4.0728</v>
      </c>
      <c r="Q487" s="184">
        <v>7.7035999999999998</v>
      </c>
      <c r="R487" s="184">
        <v>7.6814999999999998</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44533</v>
      </c>
      <c r="E488" s="184">
        <v>24.816299999999998</v>
      </c>
      <c r="F488" s="184">
        <v>0.73540000000000005</v>
      </c>
      <c r="G488" s="184">
        <v>3.5310000000000001</v>
      </c>
      <c r="H488" s="184">
        <v>2.9222000000000001</v>
      </c>
      <c r="I488" s="184">
        <v>4.0170000000000003</v>
      </c>
      <c r="J488" s="184">
        <v>5.6197999999999997</v>
      </c>
      <c r="K488" s="184">
        <v>3.9268000000000001</v>
      </c>
      <c r="L488" s="184">
        <v>4.9974999999999996</v>
      </c>
      <c r="M488" s="184">
        <v>6.7317999999999998</v>
      </c>
      <c r="N488" s="184">
        <v>5.4737999999999998</v>
      </c>
      <c r="O488" s="184">
        <v>4.9524999999999997</v>
      </c>
      <c r="P488" s="184">
        <v>3.4878999999999998</v>
      </c>
      <c r="Q488" s="184">
        <v>7.4416000000000002</v>
      </c>
      <c r="R488" s="184">
        <v>7.0716000000000001</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44533</v>
      </c>
      <c r="E489" s="184">
        <v>35.881900000000002</v>
      </c>
      <c r="F489" s="184">
        <v>0.61029999999999995</v>
      </c>
      <c r="G489" s="184">
        <v>3.5274000000000001</v>
      </c>
      <c r="H489" s="184">
        <v>2.9224999999999999</v>
      </c>
      <c r="I489" s="184">
        <v>4.0145</v>
      </c>
      <c r="J489" s="184">
        <v>5.6205999999999996</v>
      </c>
      <c r="K489" s="184">
        <v>3.9361000000000002</v>
      </c>
      <c r="L489" s="184">
        <v>5.0076000000000001</v>
      </c>
      <c r="M489" s="184">
        <v>6.7409999999999997</v>
      </c>
      <c r="N489" s="184">
        <v>5.4840999999999998</v>
      </c>
      <c r="O489" s="184">
        <v>4.9592999999999998</v>
      </c>
      <c r="P489" s="184">
        <v>3.4918999999999998</v>
      </c>
      <c r="Q489" s="184">
        <v>7.7135999999999996</v>
      </c>
      <c r="R489" s="184">
        <v>7.0818000000000003</v>
      </c>
      <c r="S489" s="120" t="s">
        <v>1998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44533</v>
      </c>
      <c r="E490" s="184">
        <v>1.4522999999999999</v>
      </c>
      <c r="F490" s="184">
        <v>0</v>
      </c>
      <c r="G490" s="184">
        <v>0</v>
      </c>
      <c r="H490" s="184">
        <v>0</v>
      </c>
      <c r="I490" s="184">
        <v>0</v>
      </c>
      <c r="J490" s="184">
        <v>0</v>
      </c>
      <c r="K490" s="184">
        <v>0</v>
      </c>
      <c r="L490" s="184">
        <v>0</v>
      </c>
      <c r="M490" s="184">
        <v>0</v>
      </c>
      <c r="N490" s="184">
        <v>0</v>
      </c>
      <c r="O490" s="184"/>
      <c r="P490" s="184"/>
      <c r="Q490" s="184">
        <v>-12.6419</v>
      </c>
      <c r="R490" s="184">
        <v>-12.8598</v>
      </c>
      <c r="S490" s="120" t="s">
        <v>1998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44533</v>
      </c>
      <c r="E491" s="184">
        <v>0.96740000000000004</v>
      </c>
      <c r="F491" s="184">
        <v>0</v>
      </c>
      <c r="G491" s="184">
        <v>0</v>
      </c>
      <c r="H491" s="184">
        <v>0</v>
      </c>
      <c r="I491" s="184">
        <v>0</v>
      </c>
      <c r="J491" s="184">
        <v>0</v>
      </c>
      <c r="K491" s="184">
        <v>0</v>
      </c>
      <c r="L491" s="184">
        <v>0</v>
      </c>
      <c r="M491" s="184">
        <v>0</v>
      </c>
      <c r="N491" s="184">
        <v>0</v>
      </c>
      <c r="O491" s="184"/>
      <c r="P491" s="184"/>
      <c r="Q491" s="184">
        <v>-12.639099999999999</v>
      </c>
      <c r="R491" s="184">
        <v>-12.857100000000001</v>
      </c>
      <c r="S491" s="120" t="s">
        <v>1998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44533</v>
      </c>
      <c r="E492" s="184">
        <v>1.3985000000000001</v>
      </c>
      <c r="F492" s="184">
        <v>0</v>
      </c>
      <c r="G492" s="184">
        <v>0</v>
      </c>
      <c r="H492" s="184">
        <v>0</v>
      </c>
      <c r="I492" s="184">
        <v>0</v>
      </c>
      <c r="J492" s="184">
        <v>0</v>
      </c>
      <c r="K492" s="184">
        <v>0</v>
      </c>
      <c r="L492" s="184">
        <v>0</v>
      </c>
      <c r="M492" s="184">
        <v>0</v>
      </c>
      <c r="N492" s="184">
        <v>0</v>
      </c>
      <c r="O492" s="184"/>
      <c r="P492" s="184"/>
      <c r="Q492" s="184">
        <v>-12.6403</v>
      </c>
      <c r="R492" s="184">
        <v>-12.8569</v>
      </c>
      <c r="S492" s="120" t="s">
        <v>1998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44533</v>
      </c>
      <c r="E493" s="184">
        <v>25.988099999999999</v>
      </c>
      <c r="F493" s="184">
        <v>-20.494</v>
      </c>
      <c r="G493" s="184">
        <v>5.48</v>
      </c>
      <c r="H493" s="184">
        <v>12.3485</v>
      </c>
      <c r="I493" s="184">
        <v>11.496</v>
      </c>
      <c r="J493" s="184">
        <v>10.940200000000001</v>
      </c>
      <c r="K493" s="184">
        <v>5.8582000000000001</v>
      </c>
      <c r="L493" s="184">
        <v>5.5542999999999996</v>
      </c>
      <c r="M493" s="184">
        <v>9.2269000000000005</v>
      </c>
      <c r="N493" s="184">
        <v>4.8198999999999996</v>
      </c>
      <c r="O493" s="184">
        <v>10.113099999999999</v>
      </c>
      <c r="P493" s="184">
        <v>7.6083999999999996</v>
      </c>
      <c r="Q493" s="184">
        <v>9.4008000000000003</v>
      </c>
      <c r="R493" s="184">
        <v>8.6340000000000003</v>
      </c>
      <c r="S493" s="120" t="s">
        <v>1998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44533</v>
      </c>
      <c r="E494" s="184">
        <v>23.956</v>
      </c>
      <c r="F494" s="184">
        <v>-21.0139</v>
      </c>
      <c r="G494" s="184">
        <v>5.03</v>
      </c>
      <c r="H494" s="184">
        <v>12.020799999999999</v>
      </c>
      <c r="I494" s="184">
        <v>11.122299999999999</v>
      </c>
      <c r="J494" s="184">
        <v>10.547800000000001</v>
      </c>
      <c r="K494" s="184">
        <v>5.4424000000000001</v>
      </c>
      <c r="L494" s="184">
        <v>5.1317000000000004</v>
      </c>
      <c r="M494" s="184">
        <v>8.7914999999999992</v>
      </c>
      <c r="N494" s="184">
        <v>4.3906999999999998</v>
      </c>
      <c r="O494" s="184">
        <v>9.5279000000000007</v>
      </c>
      <c r="P494" s="184">
        <v>6.8918999999999997</v>
      </c>
      <c r="Q494" s="184">
        <v>8.5816999999999997</v>
      </c>
      <c r="R494" s="184">
        <v>8.1837</v>
      </c>
      <c r="S494" s="120" t="s">
        <v>1998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44533</v>
      </c>
      <c r="E495" s="184">
        <v>18.915700000000001</v>
      </c>
      <c r="F495" s="184">
        <v>-8.2955000000000005</v>
      </c>
      <c r="G495" s="184">
        <v>-13.8132</v>
      </c>
      <c r="H495" s="184">
        <v>-2.2869999999999999</v>
      </c>
      <c r="I495" s="184">
        <v>2.9622999999999999</v>
      </c>
      <c r="J495" s="184">
        <v>6.6093000000000002</v>
      </c>
      <c r="K495" s="184">
        <v>2.7069000000000001</v>
      </c>
      <c r="L495" s="184">
        <v>4.4684999999999997</v>
      </c>
      <c r="M495" s="184">
        <v>5.7199</v>
      </c>
      <c r="N495" s="184">
        <v>6.0368000000000004</v>
      </c>
      <c r="O495" s="184">
        <v>3.4958999999999998</v>
      </c>
      <c r="P495" s="184">
        <v>3.8769</v>
      </c>
      <c r="Q495" s="184">
        <v>6.9908000000000001</v>
      </c>
      <c r="R495" s="184">
        <v>6.6176000000000004</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44533</v>
      </c>
      <c r="E496" s="184">
        <v>20.033100000000001</v>
      </c>
      <c r="F496" s="184">
        <v>-8.0150000000000006</v>
      </c>
      <c r="G496" s="184">
        <v>-13.4678</v>
      </c>
      <c r="H496" s="184">
        <v>-1.9254</v>
      </c>
      <c r="I496" s="184">
        <v>3.3449</v>
      </c>
      <c r="J496" s="184">
        <v>6.9939</v>
      </c>
      <c r="K496" s="184">
        <v>3.0991</v>
      </c>
      <c r="L496" s="184">
        <v>4.8535000000000004</v>
      </c>
      <c r="M496" s="184">
        <v>6.0932000000000004</v>
      </c>
      <c r="N496" s="184">
        <v>6.4090999999999996</v>
      </c>
      <c r="O496" s="184">
        <v>3.8889</v>
      </c>
      <c r="P496" s="184">
        <v>4.3647999999999998</v>
      </c>
      <c r="Q496" s="184">
        <v>7.4709000000000003</v>
      </c>
      <c r="R496" s="184">
        <v>6.9836</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44533</v>
      </c>
      <c r="E497" s="184">
        <v>36.793799999999997</v>
      </c>
      <c r="F497" s="184">
        <v>-15.8653</v>
      </c>
      <c r="G497" s="184">
        <v>-12.717599999999999</v>
      </c>
      <c r="H497" s="184">
        <v>-0.19839999999999999</v>
      </c>
      <c r="I497" s="184">
        <v>5.3022999999999998</v>
      </c>
      <c r="J497" s="184">
        <v>7.0274000000000001</v>
      </c>
      <c r="K497" s="184">
        <v>3.2241</v>
      </c>
      <c r="L497" s="184">
        <v>2.9407000000000001</v>
      </c>
      <c r="M497" s="184">
        <v>4.6723999999999997</v>
      </c>
      <c r="N497" s="184">
        <v>1.7932999999999999</v>
      </c>
      <c r="O497" s="184">
        <v>6.4551999999999996</v>
      </c>
      <c r="P497" s="184">
        <v>4.8978000000000002</v>
      </c>
      <c r="Q497" s="184">
        <v>7.8657000000000004</v>
      </c>
      <c r="R497" s="184">
        <v>5.2998000000000003</v>
      </c>
      <c r="S497" s="120" t="s">
        <v>1995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44533</v>
      </c>
      <c r="E498" s="184">
        <v>39.543199999999999</v>
      </c>
      <c r="F498" s="184">
        <v>-14.762700000000001</v>
      </c>
      <c r="G498" s="184">
        <v>-11.4964</v>
      </c>
      <c r="H498" s="184">
        <v>1.0155000000000001</v>
      </c>
      <c r="I498" s="184">
        <v>6.5217999999999998</v>
      </c>
      <c r="J498" s="184">
        <v>8.2522000000000002</v>
      </c>
      <c r="K498" s="184">
        <v>4.4687000000000001</v>
      </c>
      <c r="L498" s="184">
        <v>4.2499000000000002</v>
      </c>
      <c r="M498" s="184">
        <v>6.0247000000000002</v>
      </c>
      <c r="N498" s="184">
        <v>3.1061999999999999</v>
      </c>
      <c r="O498" s="184">
        <v>7.5990000000000002</v>
      </c>
      <c r="P498" s="184">
        <v>5.9455999999999998</v>
      </c>
      <c r="Q498" s="184">
        <v>8.4384999999999994</v>
      </c>
      <c r="R498" s="184">
        <v>6.4272</v>
      </c>
      <c r="S498" s="120" t="s">
        <v>1995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44533</v>
      </c>
      <c r="E499" s="184">
        <v>25.826599999999999</v>
      </c>
      <c r="F499" s="184">
        <v>-15.257</v>
      </c>
      <c r="G499" s="184">
        <v>-12.048</v>
      </c>
      <c r="H499" s="184">
        <v>0.46439999999999998</v>
      </c>
      <c r="I499" s="184">
        <v>5.9786999999999999</v>
      </c>
      <c r="J499" s="184">
        <v>7.7037000000000004</v>
      </c>
      <c r="K499" s="184">
        <v>3.9237000000000002</v>
      </c>
      <c r="L499" s="184">
        <v>3.7210000000000001</v>
      </c>
      <c r="M499" s="184">
        <v>5.4926000000000004</v>
      </c>
      <c r="N499" s="184">
        <v>2.5804999999999998</v>
      </c>
      <c r="O499" s="184">
        <v>7.0814000000000004</v>
      </c>
      <c r="P499" s="184">
        <v>5.4829999999999997</v>
      </c>
      <c r="Q499" s="184">
        <v>7.6875</v>
      </c>
      <c r="R499" s="184">
        <v>5.8746999999999998</v>
      </c>
      <c r="S499" s="120" t="s">
        <v>1998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44533</v>
      </c>
      <c r="E500" s="184">
        <v>25.786999999999999</v>
      </c>
      <c r="F500" s="184">
        <v>-2.2646000000000002</v>
      </c>
      <c r="G500" s="184">
        <v>-2.5001000000000002</v>
      </c>
      <c r="H500" s="184">
        <v>2.3062</v>
      </c>
      <c r="I500" s="184">
        <v>3.6383999999999999</v>
      </c>
      <c r="J500" s="184">
        <v>4.0331999999999999</v>
      </c>
      <c r="K500" s="184">
        <v>2.6555</v>
      </c>
      <c r="L500" s="184">
        <v>3.6377999999999999</v>
      </c>
      <c r="M500" s="184">
        <v>3.9514</v>
      </c>
      <c r="N500" s="184">
        <v>2.5467</v>
      </c>
      <c r="O500" s="184">
        <v>7.6308999999999996</v>
      </c>
      <c r="P500" s="184">
        <v>5.8753000000000002</v>
      </c>
      <c r="Q500" s="184">
        <v>8.3881999999999994</v>
      </c>
      <c r="R500" s="184">
        <v>6.2405999999999997</v>
      </c>
      <c r="S500" s="120" t="s">
        <v>1998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44533</v>
      </c>
      <c r="E501" s="184">
        <v>24.307500000000001</v>
      </c>
      <c r="F501" s="184">
        <v>-3.3031999999999999</v>
      </c>
      <c r="G501" s="184">
        <v>-3.6027999999999998</v>
      </c>
      <c r="H501" s="184">
        <v>1.2230000000000001</v>
      </c>
      <c r="I501" s="184">
        <v>2.5453999999999999</v>
      </c>
      <c r="J501" s="184">
        <v>2.9401999999999999</v>
      </c>
      <c r="K501" s="184">
        <v>1.5721000000000001</v>
      </c>
      <c r="L501" s="184">
        <v>2.5377999999999998</v>
      </c>
      <c r="M501" s="184">
        <v>2.8586999999999998</v>
      </c>
      <c r="N501" s="184">
        <v>1.4859</v>
      </c>
      <c r="O501" s="184">
        <v>6.6660000000000004</v>
      </c>
      <c r="P501" s="184">
        <v>5.0311000000000003</v>
      </c>
      <c r="Q501" s="184">
        <v>7.3498999999999999</v>
      </c>
      <c r="R501" s="184">
        <v>5.2529000000000003</v>
      </c>
      <c r="S501" s="120" t="s">
        <v>1998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44533</v>
      </c>
      <c r="E502" s="184">
        <v>2809.1855</v>
      </c>
      <c r="F502" s="184">
        <v>-6.524</v>
      </c>
      <c r="G502" s="184">
        <v>-9.7944999999999993</v>
      </c>
      <c r="H502" s="184">
        <v>0.1643</v>
      </c>
      <c r="I502" s="184">
        <v>3.7696999999999998</v>
      </c>
      <c r="J502" s="184">
        <v>6.8460000000000001</v>
      </c>
      <c r="K502" s="184">
        <v>3.5764</v>
      </c>
      <c r="L502" s="184">
        <v>5.44</v>
      </c>
      <c r="M502" s="184">
        <v>7.1985999999999999</v>
      </c>
      <c r="N502" s="184">
        <v>3.5943999999999998</v>
      </c>
      <c r="O502" s="184">
        <v>9.5975999999999999</v>
      </c>
      <c r="P502" s="184">
        <v>6.6443000000000003</v>
      </c>
      <c r="Q502" s="184">
        <v>8.6990999999999996</v>
      </c>
      <c r="R502" s="184">
        <v>8.0991</v>
      </c>
      <c r="S502" s="120" t="s">
        <v>1995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44533</v>
      </c>
      <c r="E503" s="184">
        <v>2698.1257999999998</v>
      </c>
      <c r="F503" s="184">
        <v>-7.1738</v>
      </c>
      <c r="G503" s="184">
        <v>-10.444000000000001</v>
      </c>
      <c r="H503" s="184">
        <v>-0.48599999999999999</v>
      </c>
      <c r="I503" s="184">
        <v>3.1187</v>
      </c>
      <c r="J503" s="184">
        <v>6.1924999999999999</v>
      </c>
      <c r="K503" s="184">
        <v>2.9281999999999999</v>
      </c>
      <c r="L503" s="184">
        <v>4.7992999999999997</v>
      </c>
      <c r="M503" s="184">
        <v>6.5406000000000004</v>
      </c>
      <c r="N503" s="184">
        <v>2.9333999999999998</v>
      </c>
      <c r="O503" s="184">
        <v>8.9075000000000006</v>
      </c>
      <c r="P503" s="184">
        <v>6.0860000000000003</v>
      </c>
      <c r="Q503" s="184">
        <v>7.0442999999999998</v>
      </c>
      <c r="R503" s="184">
        <v>7.4070999999999998</v>
      </c>
      <c r="S503" s="120" t="s">
        <v>1995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44533</v>
      </c>
      <c r="E504" s="184">
        <v>77.889200000000002</v>
      </c>
      <c r="F504" s="184">
        <v>32.081400000000002</v>
      </c>
      <c r="G504" s="184">
        <v>21.280999999999999</v>
      </c>
      <c r="H504" s="184">
        <v>13.6724</v>
      </c>
      <c r="I504" s="184">
        <v>12.8734</v>
      </c>
      <c r="J504" s="184">
        <v>10.564500000000001</v>
      </c>
      <c r="K504" s="184">
        <v>29.572199999999999</v>
      </c>
      <c r="L504" s="184">
        <v>15.7636</v>
      </c>
      <c r="M504" s="184">
        <v>15.8447</v>
      </c>
      <c r="N504" s="184">
        <v>15.979900000000001</v>
      </c>
      <c r="O504" s="184">
        <v>6.7156000000000002</v>
      </c>
      <c r="P504" s="184">
        <v>7.0616000000000003</v>
      </c>
      <c r="Q504" s="184">
        <v>8.6422000000000008</v>
      </c>
      <c r="R504" s="184">
        <v>5.9728000000000003</v>
      </c>
      <c r="S504" s="120" t="s">
        <v>1995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44533</v>
      </c>
      <c r="E505" s="184">
        <v>83.261799999999994</v>
      </c>
      <c r="F505" s="184">
        <v>32.073500000000003</v>
      </c>
      <c r="G505" s="184">
        <v>21.283799999999999</v>
      </c>
      <c r="H505" s="184">
        <v>13.6755</v>
      </c>
      <c r="I505" s="184">
        <v>12.8771</v>
      </c>
      <c r="J505" s="184">
        <v>10.565200000000001</v>
      </c>
      <c r="K505" s="184">
        <v>29.572700000000001</v>
      </c>
      <c r="L505" s="184">
        <v>15.7638</v>
      </c>
      <c r="M505" s="184">
        <v>15.8735</v>
      </c>
      <c r="N505" s="184">
        <v>16.231400000000001</v>
      </c>
      <c r="O505" s="184">
        <v>7.4081000000000001</v>
      </c>
      <c r="P505" s="184">
        <v>7.8720999999999997</v>
      </c>
      <c r="Q505" s="184">
        <v>8.8755000000000006</v>
      </c>
      <c r="R505" s="184">
        <v>6.5263999999999998</v>
      </c>
      <c r="S505" s="120" t="s">
        <v>1995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1995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1995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1995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1995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1995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1995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44533</v>
      </c>
      <c r="E512" s="184">
        <v>73.415599999999998</v>
      </c>
      <c r="F512" s="184">
        <v>-23.302399999999999</v>
      </c>
      <c r="G512" s="184">
        <v>-14.3347</v>
      </c>
      <c r="H512" s="184">
        <v>-3.2225000000000001</v>
      </c>
      <c r="I512" s="184">
        <v>1.4060999999999999</v>
      </c>
      <c r="J512" s="184">
        <v>5.7828999999999997</v>
      </c>
      <c r="K512" s="184">
        <v>1.8480000000000001</v>
      </c>
      <c r="L512" s="184">
        <v>14.57</v>
      </c>
      <c r="M512" s="184">
        <v>11.3322</v>
      </c>
      <c r="N512" s="184">
        <v>8.3795999999999999</v>
      </c>
      <c r="O512" s="184">
        <v>6.9423000000000004</v>
      </c>
      <c r="P512" s="184">
        <v>4.7629999999999999</v>
      </c>
      <c r="Q512" s="184">
        <v>8.4353999999999996</v>
      </c>
      <c r="R512" s="184">
        <v>8.3154000000000003</v>
      </c>
      <c r="S512" s="120" t="s">
        <v>1995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44533</v>
      </c>
      <c r="E513" s="184">
        <v>78.312100000000001</v>
      </c>
      <c r="F513" s="184">
        <v>-22.032499999999999</v>
      </c>
      <c r="G513" s="184">
        <v>-13.0984</v>
      </c>
      <c r="H513" s="184">
        <v>-1.9834000000000001</v>
      </c>
      <c r="I513" s="184">
        <v>2.6471</v>
      </c>
      <c r="J513" s="184">
        <v>7.0347999999999997</v>
      </c>
      <c r="K513" s="184">
        <v>2.8426</v>
      </c>
      <c r="L513" s="184">
        <v>15.4285</v>
      </c>
      <c r="M513" s="184">
        <v>12.0359</v>
      </c>
      <c r="N513" s="184">
        <v>9.0669000000000004</v>
      </c>
      <c r="O513" s="184">
        <v>7.6527000000000003</v>
      </c>
      <c r="P513" s="184">
        <v>5.4443000000000001</v>
      </c>
      <c r="Q513" s="184">
        <v>8.2887000000000004</v>
      </c>
      <c r="R513" s="184">
        <v>9.0719999999999992</v>
      </c>
      <c r="S513" s="120" t="s">
        <v>1995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44533</v>
      </c>
      <c r="E514" s="184">
        <v>73.415599999999998</v>
      </c>
      <c r="F514" s="184">
        <v>-23.302399999999999</v>
      </c>
      <c r="G514" s="184">
        <v>-14.3347</v>
      </c>
      <c r="H514" s="184">
        <v>-3.2225000000000001</v>
      </c>
      <c r="I514" s="184">
        <v>1.4060999999999999</v>
      </c>
      <c r="J514" s="184">
        <v>5.7828999999999997</v>
      </c>
      <c r="K514" s="184">
        <v>1.8480000000000001</v>
      </c>
      <c r="L514" s="184">
        <v>14.57</v>
      </c>
      <c r="M514" s="184">
        <v>11.3322</v>
      </c>
      <c r="N514" s="184">
        <v>8.3795999999999999</v>
      </c>
      <c r="O514" s="184">
        <v>6.9423000000000004</v>
      </c>
      <c r="P514" s="184">
        <v>4.7629999999999999</v>
      </c>
      <c r="Q514" s="184">
        <v>8.4353999999999996</v>
      </c>
      <c r="R514" s="184">
        <v>8.3154000000000003</v>
      </c>
      <c r="S514" s="120" t="s">
        <v>1998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44533</v>
      </c>
      <c r="E515" s="184">
        <v>73.415599999999998</v>
      </c>
      <c r="F515" s="184">
        <v>-23.302399999999999</v>
      </c>
      <c r="G515" s="184">
        <v>-14.3347</v>
      </c>
      <c r="H515" s="184">
        <v>-3.2225000000000001</v>
      </c>
      <c r="I515" s="184">
        <v>1.4060999999999999</v>
      </c>
      <c r="J515" s="184">
        <v>5.7828999999999997</v>
      </c>
      <c r="K515" s="184">
        <v>1.8480000000000001</v>
      </c>
      <c r="L515" s="184">
        <v>14.57</v>
      </c>
      <c r="M515" s="184">
        <v>11.3322</v>
      </c>
      <c r="N515" s="184">
        <v>8.3795999999999999</v>
      </c>
      <c r="O515" s="184">
        <v>6.9423000000000004</v>
      </c>
      <c r="P515" s="184">
        <v>4.7629999999999999</v>
      </c>
      <c r="Q515" s="184">
        <v>8.4353999999999996</v>
      </c>
      <c r="R515" s="184">
        <v>8.3154000000000003</v>
      </c>
      <c r="S515" s="120" t="s">
        <v>1998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44533</v>
      </c>
      <c r="E516" s="184">
        <v>28.912199999999999</v>
      </c>
      <c r="F516" s="184">
        <v>-18.170100000000001</v>
      </c>
      <c r="G516" s="184">
        <v>-10.6793</v>
      </c>
      <c r="H516" s="184">
        <v>-0.54100000000000004</v>
      </c>
      <c r="I516" s="184">
        <v>2.0215999999999998</v>
      </c>
      <c r="J516" s="184">
        <v>6.7066999999999997</v>
      </c>
      <c r="K516" s="184">
        <v>2.2305999999999999</v>
      </c>
      <c r="L516" s="184">
        <v>3.4236</v>
      </c>
      <c r="M516" s="184">
        <v>4.8562000000000003</v>
      </c>
      <c r="N516" s="184">
        <v>2.2898000000000001</v>
      </c>
      <c r="O516" s="184">
        <v>7.2969999999999997</v>
      </c>
      <c r="P516" s="184">
        <v>4.9298000000000002</v>
      </c>
      <c r="Q516" s="184">
        <v>7.7788000000000004</v>
      </c>
      <c r="R516" s="184">
        <v>5.1863000000000001</v>
      </c>
      <c r="S516" s="120" t="s">
        <v>1998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44533</v>
      </c>
      <c r="E517" s="184">
        <v>30.960599999999999</v>
      </c>
      <c r="F517" s="184">
        <v>-17.321899999999999</v>
      </c>
      <c r="G517" s="184">
        <v>-9.8556000000000008</v>
      </c>
      <c r="H517" s="184">
        <v>0.26950000000000002</v>
      </c>
      <c r="I517" s="184">
        <v>2.8169</v>
      </c>
      <c r="J517" s="184">
        <v>7.5006000000000004</v>
      </c>
      <c r="K517" s="184">
        <v>3.0243000000000002</v>
      </c>
      <c r="L517" s="184">
        <v>4.2260999999999997</v>
      </c>
      <c r="M517" s="184">
        <v>5.6745000000000001</v>
      </c>
      <c r="N517" s="184">
        <v>3.0981999999999998</v>
      </c>
      <c r="O517" s="184">
        <v>8.1326999999999998</v>
      </c>
      <c r="P517" s="184">
        <v>5.7343999999999999</v>
      </c>
      <c r="Q517" s="184">
        <v>7.6223000000000001</v>
      </c>
      <c r="R517" s="184">
        <v>6.0148000000000001</v>
      </c>
      <c r="S517" s="120" t="s">
        <v>1998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44533</v>
      </c>
      <c r="E518" s="184">
        <v>27.7698</v>
      </c>
      <c r="F518" s="184">
        <v>-18.391999999999999</v>
      </c>
      <c r="G518" s="184">
        <v>-10.8996</v>
      </c>
      <c r="H518" s="184">
        <v>-0.76970000000000005</v>
      </c>
      <c r="I518" s="184">
        <v>1.7801</v>
      </c>
      <c r="J518" s="184">
        <v>6.4569999999999999</v>
      </c>
      <c r="K518" s="184">
        <v>1.9798</v>
      </c>
      <c r="L518" s="184">
        <v>3.1703999999999999</v>
      </c>
      <c r="M518" s="184">
        <v>4.5990000000000002</v>
      </c>
      <c r="N518" s="184">
        <v>2.0371000000000001</v>
      </c>
      <c r="O518" s="184">
        <v>7.0347</v>
      </c>
      <c r="P518" s="184">
        <v>4.6699000000000002</v>
      </c>
      <c r="Q518" s="184">
        <v>7.4725999999999999</v>
      </c>
      <c r="R518" s="184">
        <v>4.9298000000000002</v>
      </c>
      <c r="S518" s="120" t="s">
        <v>1995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44533</v>
      </c>
      <c r="E519" s="184">
        <v>29.057200000000002</v>
      </c>
      <c r="F519" s="184">
        <v>-8.1631</v>
      </c>
      <c r="G519" s="184">
        <v>-1.2141999999999999</v>
      </c>
      <c r="H519" s="184">
        <v>1.3283</v>
      </c>
      <c r="I519" s="184">
        <v>2.1038000000000001</v>
      </c>
      <c r="J519" s="184">
        <v>5.0073999999999996</v>
      </c>
      <c r="K519" s="184">
        <v>3.5722</v>
      </c>
      <c r="L519" s="184">
        <v>5.0808</v>
      </c>
      <c r="M519" s="184">
        <v>6.0488</v>
      </c>
      <c r="N519" s="184">
        <v>4.7476000000000003</v>
      </c>
      <c r="O519" s="184">
        <v>9.1797000000000004</v>
      </c>
      <c r="P519" s="184">
        <v>7.1269999999999998</v>
      </c>
      <c r="Q519" s="184">
        <v>9.3970000000000002</v>
      </c>
      <c r="R519" s="184">
        <v>8.3614999999999995</v>
      </c>
      <c r="S519" s="120" t="s">
        <v>1995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44533</v>
      </c>
      <c r="E520" s="184">
        <v>30.584299999999999</v>
      </c>
      <c r="F520" s="184">
        <v>-7.3977000000000004</v>
      </c>
      <c r="G520" s="184">
        <v>-0.39779999999999999</v>
      </c>
      <c r="H520" s="184">
        <v>2.1149</v>
      </c>
      <c r="I520" s="184">
        <v>2.8915000000000002</v>
      </c>
      <c r="J520" s="184">
        <v>5.7996999999999996</v>
      </c>
      <c r="K520" s="184">
        <v>4.3682999999999996</v>
      </c>
      <c r="L520" s="184">
        <v>5.8922999999999996</v>
      </c>
      <c r="M520" s="184">
        <v>6.8760000000000003</v>
      </c>
      <c r="N520" s="184">
        <v>5.5759999999999996</v>
      </c>
      <c r="O520" s="184">
        <v>9.9590999999999994</v>
      </c>
      <c r="P520" s="184">
        <v>7.8844000000000003</v>
      </c>
      <c r="Q520" s="184">
        <v>10.520200000000001</v>
      </c>
      <c r="R520" s="184">
        <v>9.1517999999999997</v>
      </c>
      <c r="S520" s="120" t="s">
        <v>1995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44533</v>
      </c>
      <c r="E521" s="184">
        <v>18.066099999999999</v>
      </c>
      <c r="F521" s="184">
        <v>-18.9815</v>
      </c>
      <c r="G521" s="184">
        <v>-10.6313</v>
      </c>
      <c r="H521" s="184">
        <v>-2.3368000000000002</v>
      </c>
      <c r="I521" s="184">
        <v>4.0068999999999999</v>
      </c>
      <c r="J521" s="184">
        <v>7.2625000000000002</v>
      </c>
      <c r="K521" s="184">
        <v>8.5623000000000005</v>
      </c>
      <c r="L521" s="184">
        <v>6.6711</v>
      </c>
      <c r="M521" s="184">
        <v>7.0491000000000001</v>
      </c>
      <c r="N521" s="184">
        <v>5.5564999999999998</v>
      </c>
      <c r="O521" s="184">
        <v>7.1612</v>
      </c>
      <c r="P521" s="184">
        <v>4.4151999999999996</v>
      </c>
      <c r="Q521" s="184">
        <v>6.2282000000000002</v>
      </c>
      <c r="R521" s="184">
        <v>7.5500999999999996</v>
      </c>
      <c r="S521" s="120" t="s">
        <v>1996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44533</v>
      </c>
      <c r="E522" s="184">
        <v>19.412700000000001</v>
      </c>
      <c r="F522" s="184">
        <v>-18.228999999999999</v>
      </c>
      <c r="G522" s="184">
        <v>-9.8943999999999992</v>
      </c>
      <c r="H522" s="184">
        <v>-1.5843</v>
      </c>
      <c r="I522" s="184">
        <v>4.7347999999999999</v>
      </c>
      <c r="J522" s="184">
        <v>8.0120000000000005</v>
      </c>
      <c r="K522" s="184">
        <v>9.3257999999999992</v>
      </c>
      <c r="L522" s="184">
        <v>7.4444999999999997</v>
      </c>
      <c r="M522" s="184">
        <v>7.8343999999999996</v>
      </c>
      <c r="N522" s="184">
        <v>6.3383000000000003</v>
      </c>
      <c r="O522" s="184">
        <v>8.0335999999999999</v>
      </c>
      <c r="P522" s="184">
        <v>5.5198</v>
      </c>
      <c r="Q522" s="184">
        <v>6.7449000000000003</v>
      </c>
      <c r="R522" s="184">
        <v>8.3666</v>
      </c>
      <c r="S522" s="120" t="s">
        <v>1996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44533</v>
      </c>
      <c r="E523" s="184">
        <v>30.0337</v>
      </c>
      <c r="F523" s="184">
        <v>-3.0379999999999998</v>
      </c>
      <c r="G523" s="184">
        <v>-3.0375000000000001</v>
      </c>
      <c r="H523" s="184">
        <v>1.0940000000000001</v>
      </c>
      <c r="I523" s="184">
        <v>2.6278999999999999</v>
      </c>
      <c r="J523" s="184">
        <v>5.4485999999999999</v>
      </c>
      <c r="K523" s="184">
        <v>3.1469</v>
      </c>
      <c r="L523" s="184">
        <v>4.8502000000000001</v>
      </c>
      <c r="M523" s="184">
        <v>6.6037999999999997</v>
      </c>
      <c r="N523" s="184">
        <v>3.4076</v>
      </c>
      <c r="O523" s="184">
        <v>9.9161000000000001</v>
      </c>
      <c r="P523" s="184">
        <v>7.4273999999999996</v>
      </c>
      <c r="Q523" s="184">
        <v>9.2325999999999997</v>
      </c>
      <c r="R523" s="184">
        <v>8.2594999999999992</v>
      </c>
      <c r="S523" s="120" t="s">
        <v>1995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44533</v>
      </c>
      <c r="E524" s="184">
        <v>27.867899999999999</v>
      </c>
      <c r="F524" s="184">
        <v>-4.0598000000000001</v>
      </c>
      <c r="G524" s="184">
        <v>-3.9279999999999999</v>
      </c>
      <c r="H524" s="184">
        <v>0.20580000000000001</v>
      </c>
      <c r="I524" s="184">
        <v>1.7476</v>
      </c>
      <c r="J524" s="184">
        <v>4.5750999999999999</v>
      </c>
      <c r="K524" s="184">
        <v>2.2667000000000002</v>
      </c>
      <c r="L524" s="184">
        <v>3.9561000000000002</v>
      </c>
      <c r="M524" s="184">
        <v>5.6677999999999997</v>
      </c>
      <c r="N524" s="184">
        <v>2.4830000000000001</v>
      </c>
      <c r="O524" s="184">
        <v>9.0513999999999992</v>
      </c>
      <c r="P524" s="184">
        <v>6.5862999999999996</v>
      </c>
      <c r="Q524" s="184">
        <v>8.1938999999999993</v>
      </c>
      <c r="R524" s="184">
        <v>7.3483000000000001</v>
      </c>
      <c r="S524" s="120" t="s">
        <v>1995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44533</v>
      </c>
      <c r="E525" s="184">
        <v>18.5381</v>
      </c>
      <c r="F525" s="184">
        <v>7.0895000000000001</v>
      </c>
      <c r="G525" s="184">
        <v>11.4305</v>
      </c>
      <c r="H525" s="184">
        <v>6.5054999999999996</v>
      </c>
      <c r="I525" s="184">
        <v>5.4463999999999997</v>
      </c>
      <c r="J525" s="184">
        <v>8.2661999999999995</v>
      </c>
      <c r="K525" s="184">
        <v>4.3878000000000004</v>
      </c>
      <c r="L525" s="184">
        <v>6.4394999999999998</v>
      </c>
      <c r="M525" s="184">
        <v>8.1753</v>
      </c>
      <c r="N525" s="184">
        <v>6.3232999999999997</v>
      </c>
      <c r="O525" s="184">
        <v>7.9332000000000003</v>
      </c>
      <c r="P525" s="184">
        <v>7.1848999999999998</v>
      </c>
      <c r="Q525" s="184">
        <v>7.5787000000000004</v>
      </c>
      <c r="R525" s="184">
        <v>7.4683999999999999</v>
      </c>
      <c r="S525" s="120" t="s">
        <v>1995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44533</v>
      </c>
      <c r="E526" s="184">
        <v>17.729500000000002</v>
      </c>
      <c r="F526" s="184">
        <v>6.7949999999999999</v>
      </c>
      <c r="G526" s="184">
        <v>11.196</v>
      </c>
      <c r="H526" s="184">
        <v>6.2423999999999999</v>
      </c>
      <c r="I526" s="184">
        <v>5.1989999999999998</v>
      </c>
      <c r="J526" s="184">
        <v>8.0128000000000004</v>
      </c>
      <c r="K526" s="184">
        <v>4.1346999999999996</v>
      </c>
      <c r="L526" s="184">
        <v>6.1807999999999996</v>
      </c>
      <c r="M526" s="184">
        <v>7.8959000000000001</v>
      </c>
      <c r="N526" s="184">
        <v>5.9813000000000001</v>
      </c>
      <c r="O526" s="184">
        <v>7.3708999999999998</v>
      </c>
      <c r="P526" s="184">
        <v>6.6013999999999999</v>
      </c>
      <c r="Q526" s="184">
        <v>7.0124000000000004</v>
      </c>
      <c r="R526" s="184">
        <v>6.9756999999999998</v>
      </c>
      <c r="S526" s="120" t="s">
        <v>1995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44533</v>
      </c>
      <c r="E527" s="184">
        <v>1240.6627000000001</v>
      </c>
      <c r="F527" s="184">
        <v>-0.10589999999999999</v>
      </c>
      <c r="G527" s="184">
        <v>-2.7951999999999999</v>
      </c>
      <c r="H527" s="184">
        <v>1.1607000000000001</v>
      </c>
      <c r="I527" s="184">
        <v>3.8311999999999999</v>
      </c>
      <c r="J527" s="184">
        <v>5.7797999999999998</v>
      </c>
      <c r="K527" s="184">
        <v>2.6457000000000002</v>
      </c>
      <c r="L527" s="184">
        <v>4.7317</v>
      </c>
      <c r="M527" s="184">
        <v>5.7686999999999999</v>
      </c>
      <c r="N527" s="184">
        <v>4.2058999999999997</v>
      </c>
      <c r="O527" s="184"/>
      <c r="P527" s="184"/>
      <c r="Q527" s="184">
        <v>7.4527999999999999</v>
      </c>
      <c r="R527" s="184">
        <v>5.9499000000000004</v>
      </c>
      <c r="S527" s="120" t="s">
        <v>1995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44533</v>
      </c>
      <c r="E528" s="184">
        <v>1221.4604999999999</v>
      </c>
      <c r="F528" s="184">
        <v>-0.62450000000000006</v>
      </c>
      <c r="G528" s="184">
        <v>-3.3130000000000002</v>
      </c>
      <c r="H528" s="184">
        <v>0.64170000000000005</v>
      </c>
      <c r="I528" s="184">
        <v>3.3096999999999999</v>
      </c>
      <c r="J528" s="184">
        <v>5.1436000000000002</v>
      </c>
      <c r="K528" s="184">
        <v>2.0889000000000002</v>
      </c>
      <c r="L528" s="184">
        <v>4.1844999999999999</v>
      </c>
      <c r="M528" s="184">
        <v>5.2169999999999996</v>
      </c>
      <c r="N528" s="184">
        <v>3.6602000000000001</v>
      </c>
      <c r="O528" s="184"/>
      <c r="P528" s="184"/>
      <c r="Q528" s="184">
        <v>6.8956</v>
      </c>
      <c r="R528" s="184">
        <v>5.3959999999999999</v>
      </c>
      <c r="S528" s="120" t="s">
        <v>1995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44533</v>
      </c>
      <c r="E529" s="184">
        <v>34.938200000000002</v>
      </c>
      <c r="F529" s="184">
        <v>-2.0893000000000002</v>
      </c>
      <c r="G529" s="184">
        <v>3.4799999999999998E-2</v>
      </c>
      <c r="H529" s="184">
        <v>2.2844000000000002</v>
      </c>
      <c r="I529" s="184">
        <v>2.8589000000000002</v>
      </c>
      <c r="J529" s="184">
        <v>5.2039</v>
      </c>
      <c r="K529" s="184">
        <v>3.0072000000000001</v>
      </c>
      <c r="L529" s="184">
        <v>4.1098999999999997</v>
      </c>
      <c r="M529" s="184">
        <v>5.3277000000000001</v>
      </c>
      <c r="N529" s="184">
        <v>3.8690000000000002</v>
      </c>
      <c r="O529" s="184">
        <v>6.3583999999999996</v>
      </c>
      <c r="P529" s="184">
        <v>7.0109000000000004</v>
      </c>
      <c r="Q529" s="184">
        <v>7.9576000000000002</v>
      </c>
      <c r="R529" s="184">
        <v>6.0449999999999999</v>
      </c>
      <c r="S529" s="120" t="s">
        <v>1995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44533</v>
      </c>
      <c r="E530" s="184">
        <v>33.220500000000001</v>
      </c>
      <c r="F530" s="184">
        <v>-2.8563999999999998</v>
      </c>
      <c r="G530" s="184">
        <v>-0.69579999999999997</v>
      </c>
      <c r="H530" s="184">
        <v>1.5544</v>
      </c>
      <c r="I530" s="184">
        <v>2.1259999999999999</v>
      </c>
      <c r="J530" s="184">
        <v>4.4734999999999996</v>
      </c>
      <c r="K530" s="184">
        <v>2.2717999999999998</v>
      </c>
      <c r="L530" s="184">
        <v>3.3664000000000001</v>
      </c>
      <c r="M530" s="184">
        <v>4.5705999999999998</v>
      </c>
      <c r="N530" s="184">
        <v>3.1135000000000002</v>
      </c>
      <c r="O530" s="184">
        <v>5.6821000000000002</v>
      </c>
      <c r="P530" s="184">
        <v>6.3785999999999996</v>
      </c>
      <c r="Q530" s="184">
        <v>6.7218</v>
      </c>
      <c r="R530" s="184">
        <v>5.2975000000000003</v>
      </c>
      <c r="S530" s="120" t="s">
        <v>1995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44533</v>
      </c>
      <c r="E531" s="184">
        <v>31.981400000000001</v>
      </c>
      <c r="F531" s="184">
        <v>-4.7927999999999997</v>
      </c>
      <c r="G531" s="184">
        <v>2.8919999999999999</v>
      </c>
      <c r="H531" s="184">
        <v>0.91320000000000001</v>
      </c>
      <c r="I531" s="184">
        <v>3.7109999999999999</v>
      </c>
      <c r="J531" s="184">
        <v>7.9993999999999996</v>
      </c>
      <c r="K531" s="184">
        <v>5.1908000000000003</v>
      </c>
      <c r="L531" s="184">
        <v>6.6401000000000003</v>
      </c>
      <c r="M531" s="184">
        <v>7.8143000000000002</v>
      </c>
      <c r="N531" s="184">
        <v>4.6638999999999999</v>
      </c>
      <c r="O531" s="184">
        <v>9.9804999999999993</v>
      </c>
      <c r="P531" s="184">
        <v>8.0929000000000002</v>
      </c>
      <c r="Q531" s="184">
        <v>9.5274000000000001</v>
      </c>
      <c r="R531" s="184">
        <v>8.1640999999999995</v>
      </c>
      <c r="S531" s="120" t="s">
        <v>1995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44533</v>
      </c>
      <c r="E532" s="184">
        <v>30.230599999999999</v>
      </c>
      <c r="F532" s="184">
        <v>-5.5530999999999997</v>
      </c>
      <c r="G532" s="184">
        <v>2.1334</v>
      </c>
      <c r="H532" s="184">
        <v>0.17249999999999999</v>
      </c>
      <c r="I532" s="184">
        <v>2.9577</v>
      </c>
      <c r="J532" s="184">
        <v>7.2469999999999999</v>
      </c>
      <c r="K532" s="184">
        <v>4.4470999999999998</v>
      </c>
      <c r="L532" s="184">
        <v>5.8821000000000003</v>
      </c>
      <c r="M532" s="184">
        <v>7.0370999999999997</v>
      </c>
      <c r="N532" s="184">
        <v>3.9001999999999999</v>
      </c>
      <c r="O532" s="184">
        <v>9.2302</v>
      </c>
      <c r="P532" s="184">
        <v>7.4109999999999996</v>
      </c>
      <c r="Q532" s="184">
        <v>8.5206999999999997</v>
      </c>
      <c r="R532" s="184">
        <v>7.4138000000000002</v>
      </c>
      <c r="S532" s="120" t="s">
        <v>1995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44533</v>
      </c>
      <c r="E533" s="184">
        <v>25.341100000000001</v>
      </c>
      <c r="F533" s="184">
        <v>-14.685600000000001</v>
      </c>
      <c r="G533" s="184">
        <v>-7.8688000000000002</v>
      </c>
      <c r="H533" s="184">
        <v>-0.1646</v>
      </c>
      <c r="I533" s="184">
        <v>1.7777000000000001</v>
      </c>
      <c r="J533" s="184">
        <v>2.2414999999999998</v>
      </c>
      <c r="K533" s="184">
        <v>2.0954000000000002</v>
      </c>
      <c r="L533" s="184">
        <v>3.8624000000000001</v>
      </c>
      <c r="M533" s="184">
        <v>5.3846999999999996</v>
      </c>
      <c r="N533" s="184">
        <v>2.5196000000000001</v>
      </c>
      <c r="O533" s="184">
        <v>8.3301999999999996</v>
      </c>
      <c r="P533" s="184">
        <v>6.4027000000000003</v>
      </c>
      <c r="Q533" s="184">
        <v>8.6670999999999996</v>
      </c>
      <c r="R533" s="184">
        <v>6.4927999999999999</v>
      </c>
      <c r="S533" s="120" t="s">
        <v>1996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44533</v>
      </c>
      <c r="E534" s="184">
        <v>23.892499999999998</v>
      </c>
      <c r="F534" s="184">
        <v>-15.2704</v>
      </c>
      <c r="G534" s="184">
        <v>-8.5998000000000001</v>
      </c>
      <c r="H534" s="184">
        <v>-0.87280000000000002</v>
      </c>
      <c r="I534" s="184">
        <v>1.0698000000000001</v>
      </c>
      <c r="J534" s="184">
        <v>1.5194000000000001</v>
      </c>
      <c r="K534" s="184">
        <v>1.3729</v>
      </c>
      <c r="L534" s="184">
        <v>3.1295999999999999</v>
      </c>
      <c r="M534" s="184">
        <v>4.6379999999999999</v>
      </c>
      <c r="N534" s="184">
        <v>1.7863</v>
      </c>
      <c r="O534" s="184">
        <v>7.5736999999999997</v>
      </c>
      <c r="P534" s="184">
        <v>5.5881999999999996</v>
      </c>
      <c r="Q534" s="184">
        <v>5.8692000000000002</v>
      </c>
      <c r="R534" s="184">
        <v>5.7624000000000004</v>
      </c>
      <c r="S534" s="120" t="s">
        <v>1996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1999</v>
      </c>
      <c r="C535" s="180">
        <v>144403</v>
      </c>
      <c r="D535" s="183">
        <v>44533</v>
      </c>
      <c r="E535" s="184">
        <v>12.309200000000001</v>
      </c>
      <c r="F535" s="184">
        <v>-3.5579999999999998</v>
      </c>
      <c r="G535" s="184">
        <v>-3.8536000000000001</v>
      </c>
      <c r="H535" s="184">
        <v>1.3134999999999999</v>
      </c>
      <c r="I535" s="184">
        <v>4.218</v>
      </c>
      <c r="J535" s="184">
        <v>5.9496000000000002</v>
      </c>
      <c r="K535" s="184">
        <v>2.3565999999999998</v>
      </c>
      <c r="L535" s="184">
        <v>3.8466</v>
      </c>
      <c r="M535" s="184">
        <v>4.6436999999999999</v>
      </c>
      <c r="N535" s="184">
        <v>4.0251999999999999</v>
      </c>
      <c r="O535" s="184">
        <v>6.6256000000000004</v>
      </c>
      <c r="P535" s="184"/>
      <c r="Q535" s="184">
        <v>6.5178000000000003</v>
      </c>
      <c r="R535" s="184">
        <v>5.3815999999999997</v>
      </c>
      <c r="S535" s="120" t="s">
        <v>1998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2000</v>
      </c>
      <c r="C536" s="180">
        <v>144401</v>
      </c>
      <c r="D536" s="183">
        <v>44533</v>
      </c>
      <c r="E536" s="184">
        <v>11.8697</v>
      </c>
      <c r="F536" s="184">
        <v>-4.6120000000000001</v>
      </c>
      <c r="G536" s="184">
        <v>-4.9180999999999999</v>
      </c>
      <c r="H536" s="184">
        <v>0.21970000000000001</v>
      </c>
      <c r="I536" s="184">
        <v>3.1200999999999999</v>
      </c>
      <c r="J536" s="184">
        <v>4.8367000000000004</v>
      </c>
      <c r="K536" s="184">
        <v>1.244</v>
      </c>
      <c r="L536" s="184">
        <v>2.7235999999999998</v>
      </c>
      <c r="M536" s="184">
        <v>3.5169999999999999</v>
      </c>
      <c r="N536" s="184">
        <v>2.9051999999999998</v>
      </c>
      <c r="O536" s="184">
        <v>5.4664000000000001</v>
      </c>
      <c r="P536" s="184"/>
      <c r="Q536" s="184">
        <v>5.3472999999999997</v>
      </c>
      <c r="R536" s="184">
        <v>4.2137000000000002</v>
      </c>
      <c r="S536" s="120" t="s">
        <v>1998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44533</v>
      </c>
      <c r="E537" s="184">
        <v>14.2957</v>
      </c>
      <c r="F537" s="184">
        <v>-1.0213000000000001</v>
      </c>
      <c r="G537" s="184">
        <v>4.0865</v>
      </c>
      <c r="H537" s="184">
        <v>10.709</v>
      </c>
      <c r="I537" s="184">
        <v>9.9984999999999999</v>
      </c>
      <c r="J537" s="184">
        <v>9.4776000000000007</v>
      </c>
      <c r="K537" s="184">
        <v>3.1131000000000002</v>
      </c>
      <c r="L537" s="184">
        <v>4.2229000000000001</v>
      </c>
      <c r="M537" s="184">
        <v>5.2253999999999996</v>
      </c>
      <c r="N537" s="184">
        <v>3.7709999999999999</v>
      </c>
      <c r="O537" s="184">
        <v>9.43</v>
      </c>
      <c r="P537" s="184"/>
      <c r="Q537" s="184">
        <v>7.9025999999999996</v>
      </c>
      <c r="R537" s="184">
        <v>7.2763</v>
      </c>
      <c r="S537" s="120" t="s">
        <v>1995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44533</v>
      </c>
      <c r="E538" s="184">
        <v>13.5124</v>
      </c>
      <c r="F538" s="184">
        <v>-1.8908</v>
      </c>
      <c r="G538" s="184">
        <v>3.2423000000000002</v>
      </c>
      <c r="H538" s="184">
        <v>9.7812999999999999</v>
      </c>
      <c r="I538" s="184">
        <v>9.0738000000000003</v>
      </c>
      <c r="J538" s="184">
        <v>8.5322999999999993</v>
      </c>
      <c r="K538" s="184">
        <v>2.1547000000000001</v>
      </c>
      <c r="L538" s="184">
        <v>3.2523</v>
      </c>
      <c r="M538" s="184">
        <v>4.2347999999999999</v>
      </c>
      <c r="N538" s="184">
        <v>2.7848000000000002</v>
      </c>
      <c r="O538" s="184">
        <v>8.31</v>
      </c>
      <c r="P538" s="184"/>
      <c r="Q538" s="184">
        <v>6.6162999999999998</v>
      </c>
      <c r="R538" s="184">
        <v>6.2765000000000004</v>
      </c>
      <c r="S538" s="120" t="s">
        <v>1995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44533</v>
      </c>
      <c r="E539" s="184">
        <v>30.019100000000002</v>
      </c>
      <c r="F539" s="184">
        <v>-8.9954000000000001</v>
      </c>
      <c r="G539" s="184">
        <v>7.1374000000000004</v>
      </c>
      <c r="H539" s="184">
        <v>15.382899999999999</v>
      </c>
      <c r="I539" s="184">
        <v>18.738199999999999</v>
      </c>
      <c r="J539" s="184">
        <v>16.355899999999998</v>
      </c>
      <c r="K539" s="184">
        <v>6.2873999999999999</v>
      </c>
      <c r="L539" s="184">
        <v>5.3894000000000002</v>
      </c>
      <c r="M539" s="184">
        <v>8.3981999999999992</v>
      </c>
      <c r="N539" s="184">
        <v>4.0982000000000003</v>
      </c>
      <c r="O539" s="184">
        <v>8.1762999999999995</v>
      </c>
      <c r="P539" s="184">
        <v>5.6131000000000002</v>
      </c>
      <c r="Q539" s="184">
        <v>6.6554000000000002</v>
      </c>
      <c r="R539" s="184">
        <v>7.0475000000000003</v>
      </c>
      <c r="S539" s="120" t="s">
        <v>1998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44533</v>
      </c>
      <c r="E540" s="184">
        <v>31.747</v>
      </c>
      <c r="F540" s="184">
        <v>-8.6207999999999991</v>
      </c>
      <c r="G540" s="184">
        <v>7.4776999999999996</v>
      </c>
      <c r="H540" s="184">
        <v>15.782299999999999</v>
      </c>
      <c r="I540" s="184">
        <v>19.142700000000001</v>
      </c>
      <c r="J540" s="184">
        <v>16.7685</v>
      </c>
      <c r="K540" s="184">
        <v>6.7027000000000001</v>
      </c>
      <c r="L540" s="184">
        <v>5.8093000000000004</v>
      </c>
      <c r="M540" s="184">
        <v>8.8338000000000001</v>
      </c>
      <c r="N540" s="184">
        <v>4.5324</v>
      </c>
      <c r="O540" s="184">
        <v>8.7788000000000004</v>
      </c>
      <c r="P540" s="184">
        <v>6.2466999999999997</v>
      </c>
      <c r="Q540" s="184">
        <v>8.4490999999999996</v>
      </c>
      <c r="R540" s="184">
        <v>7.5571000000000002</v>
      </c>
      <c r="S540" s="120" t="s">
        <v>1998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44533</v>
      </c>
      <c r="E541" s="184">
        <v>2139.7150000000001</v>
      </c>
      <c r="F541" s="184">
        <v>-13.3041</v>
      </c>
      <c r="G541" s="184">
        <v>-9.8590999999999998</v>
      </c>
      <c r="H541" s="184">
        <v>-1.3431</v>
      </c>
      <c r="I541" s="184">
        <v>-0.20250000000000001</v>
      </c>
      <c r="J541" s="184">
        <v>2.4525999999999999</v>
      </c>
      <c r="K541" s="184">
        <v>1.5513999999999999</v>
      </c>
      <c r="L541" s="184">
        <v>3.2214</v>
      </c>
      <c r="M541" s="184">
        <v>5.0077999999999996</v>
      </c>
      <c r="N541" s="184">
        <v>2.7490999999999999</v>
      </c>
      <c r="O541" s="184">
        <v>7.9623999999999997</v>
      </c>
      <c r="P541" s="184">
        <v>6.2709999999999999</v>
      </c>
      <c r="Q541" s="184">
        <v>7.9875999999999996</v>
      </c>
      <c r="R541" s="184">
        <v>5.7792000000000003</v>
      </c>
      <c r="S541" s="120" t="s">
        <v>1995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44533</v>
      </c>
      <c r="E542" s="184">
        <v>2323.4285</v>
      </c>
      <c r="F542" s="184">
        <v>-12.0876</v>
      </c>
      <c r="G542" s="184">
        <v>-8.6419999999999995</v>
      </c>
      <c r="H542" s="184">
        <v>-0.125</v>
      </c>
      <c r="I542" s="184">
        <v>1.0158</v>
      </c>
      <c r="J542" s="184">
        <v>3.6736</v>
      </c>
      <c r="K542" s="184">
        <v>2.7761999999999998</v>
      </c>
      <c r="L542" s="184">
        <v>4.4043999999999999</v>
      </c>
      <c r="M542" s="184">
        <v>6.2350000000000003</v>
      </c>
      <c r="N542" s="184">
        <v>3.9750000000000001</v>
      </c>
      <c r="O542" s="184">
        <v>8.9662000000000006</v>
      </c>
      <c r="P542" s="184">
        <v>7.3406000000000002</v>
      </c>
      <c r="Q542" s="184">
        <v>8.8002000000000002</v>
      </c>
      <c r="R542" s="184">
        <v>6.8990999999999998</v>
      </c>
      <c r="S542" s="120" t="s">
        <v>1995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1995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1995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1995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1995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44533</v>
      </c>
      <c r="E547" s="184">
        <v>16.904299999999999</v>
      </c>
      <c r="F547" s="184">
        <v>-3.2385000000000002</v>
      </c>
      <c r="G547" s="184">
        <v>-8.0556999999999999</v>
      </c>
      <c r="H547" s="184">
        <v>2.7776000000000001</v>
      </c>
      <c r="I547" s="184">
        <v>3.5318000000000001</v>
      </c>
      <c r="J547" s="184">
        <v>6.3887</v>
      </c>
      <c r="K547" s="184">
        <v>3.27</v>
      </c>
      <c r="L547" s="184">
        <v>4.5620000000000003</v>
      </c>
      <c r="M547" s="184">
        <v>5.6585000000000001</v>
      </c>
      <c r="N547" s="184">
        <v>4.0129999999999999</v>
      </c>
      <c r="O547" s="184">
        <v>8.3391999999999999</v>
      </c>
      <c r="P547" s="184">
        <v>6.4090999999999996</v>
      </c>
      <c r="Q547" s="184">
        <v>8.3476999999999997</v>
      </c>
      <c r="R547" s="184">
        <v>6.7887000000000004</v>
      </c>
      <c r="S547" s="120" t="s">
        <v>1995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44533</v>
      </c>
      <c r="E548" s="184">
        <v>16.8157</v>
      </c>
      <c r="F548" s="184">
        <v>-3.0386000000000002</v>
      </c>
      <c r="G548" s="184">
        <v>-8.0981000000000005</v>
      </c>
      <c r="H548" s="184">
        <v>2.6680999999999999</v>
      </c>
      <c r="I548" s="184">
        <v>3.4199000000000002</v>
      </c>
      <c r="J548" s="184">
        <v>6.2763</v>
      </c>
      <c r="K548" s="184">
        <v>3.1516999999999999</v>
      </c>
      <c r="L548" s="184">
        <v>4.4414999999999996</v>
      </c>
      <c r="M548" s="184">
        <v>5.5351999999999997</v>
      </c>
      <c r="N548" s="184">
        <v>3.8898000000000001</v>
      </c>
      <c r="O548" s="184">
        <v>8.2067999999999994</v>
      </c>
      <c r="P548" s="184">
        <v>6.2941000000000003</v>
      </c>
      <c r="Q548" s="184">
        <v>8.2299000000000007</v>
      </c>
      <c r="R548" s="184">
        <v>6.6558999999999999</v>
      </c>
      <c r="S548" s="120" t="s">
        <v>1995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44533</v>
      </c>
      <c r="E549" s="184">
        <v>30.036799999999999</v>
      </c>
      <c r="F549" s="184">
        <v>-2.1871999999999998</v>
      </c>
      <c r="G549" s="184">
        <v>-1.5794999999999999</v>
      </c>
      <c r="H549" s="184">
        <v>1.5106999999999999</v>
      </c>
      <c r="I549" s="184">
        <v>2.7494000000000001</v>
      </c>
      <c r="J549" s="184">
        <v>4.8434999999999997</v>
      </c>
      <c r="K549" s="184">
        <v>2.3302999999999998</v>
      </c>
      <c r="L549" s="184">
        <v>3.8065000000000002</v>
      </c>
      <c r="M549" s="184">
        <v>4.7637</v>
      </c>
      <c r="N549" s="184">
        <v>2.8267000000000002</v>
      </c>
      <c r="O549" s="184">
        <v>9.3615999999999993</v>
      </c>
      <c r="P549" s="184">
        <v>7.2024999999999997</v>
      </c>
      <c r="Q549" s="184">
        <v>8.6143999999999998</v>
      </c>
      <c r="R549" s="184">
        <v>7.04</v>
      </c>
      <c r="S549" s="120" t="s">
        <v>1998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44533</v>
      </c>
      <c r="E550" s="184">
        <v>28.245999999999999</v>
      </c>
      <c r="F550" s="184">
        <v>-2.9719000000000002</v>
      </c>
      <c r="G550" s="184">
        <v>-2.3254999999999999</v>
      </c>
      <c r="H550" s="184">
        <v>0.75700000000000001</v>
      </c>
      <c r="I550" s="184">
        <v>1.9743999999999999</v>
      </c>
      <c r="J550" s="184">
        <v>4.0711000000000004</v>
      </c>
      <c r="K550" s="184">
        <v>1.5581</v>
      </c>
      <c r="L550" s="184">
        <v>3.0236000000000001</v>
      </c>
      <c r="M550" s="184">
        <v>3.9689000000000001</v>
      </c>
      <c r="N550" s="184">
        <v>2.0385</v>
      </c>
      <c r="O550" s="184">
        <v>8.6210000000000004</v>
      </c>
      <c r="P550" s="184">
        <v>6.4192999999999998</v>
      </c>
      <c r="Q550" s="184">
        <v>5.9720000000000004</v>
      </c>
      <c r="R550" s="184">
        <v>6.2717000000000001</v>
      </c>
      <c r="S550" s="120" t="s">
        <v>1998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44533</v>
      </c>
      <c r="E551" s="184">
        <v>36.373600000000003</v>
      </c>
      <c r="F551" s="184">
        <v>1.0035000000000001</v>
      </c>
      <c r="G551" s="184">
        <v>3.9483000000000001</v>
      </c>
      <c r="H551" s="184">
        <v>4.5914000000000001</v>
      </c>
      <c r="I551" s="184">
        <v>4.0674999999999999</v>
      </c>
      <c r="J551" s="184">
        <v>4.8055000000000003</v>
      </c>
      <c r="K551" s="184">
        <v>2.9325000000000001</v>
      </c>
      <c r="L551" s="184">
        <v>5.0563000000000002</v>
      </c>
      <c r="M551" s="184">
        <v>6.2961</v>
      </c>
      <c r="N551" s="184">
        <v>4.8859000000000004</v>
      </c>
      <c r="O551" s="184">
        <v>8.0327999999999999</v>
      </c>
      <c r="P551" s="184">
        <v>6.3226000000000004</v>
      </c>
      <c r="Q551" s="184">
        <v>8.9816000000000003</v>
      </c>
      <c r="R551" s="184">
        <v>7.3029000000000002</v>
      </c>
      <c r="S551" s="120" t="s">
        <v>1995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44533</v>
      </c>
      <c r="E552" s="184">
        <v>33.301200000000001</v>
      </c>
      <c r="F552" s="184">
        <v>0.43840000000000001</v>
      </c>
      <c r="G552" s="184">
        <v>3.4718</v>
      </c>
      <c r="H552" s="184">
        <v>4.1527000000000003</v>
      </c>
      <c r="I552" s="184">
        <v>3.637</v>
      </c>
      <c r="J552" s="184">
        <v>4.3780000000000001</v>
      </c>
      <c r="K552" s="184">
        <v>2.4782999999999999</v>
      </c>
      <c r="L552" s="184">
        <v>4.5968</v>
      </c>
      <c r="M552" s="184">
        <v>5.7675000000000001</v>
      </c>
      <c r="N552" s="184">
        <v>4.2320000000000002</v>
      </c>
      <c r="O552" s="184">
        <v>7.0133000000000001</v>
      </c>
      <c r="P552" s="184">
        <v>5.2789999999999999</v>
      </c>
      <c r="Q552" s="184">
        <v>6.8089000000000004</v>
      </c>
      <c r="R552" s="184">
        <v>6.3329000000000004</v>
      </c>
      <c r="S552" s="120" t="s">
        <v>1995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44533</v>
      </c>
      <c r="E553" s="184">
        <v>19.420400000000001</v>
      </c>
      <c r="F553" s="184">
        <v>-9.5828000000000007</v>
      </c>
      <c r="G553" s="184">
        <v>-1.5660000000000001</v>
      </c>
      <c r="H553" s="184">
        <v>3.7616000000000001</v>
      </c>
      <c r="I553" s="184">
        <v>4.8963999999999999</v>
      </c>
      <c r="J553" s="184">
        <v>8.9045000000000005</v>
      </c>
      <c r="K553" s="184">
        <v>3.2166000000000001</v>
      </c>
      <c r="L553" s="184">
        <v>4.4302999999999999</v>
      </c>
      <c r="M553" s="184">
        <v>6.2435</v>
      </c>
      <c r="N553" s="184">
        <v>2.7404000000000002</v>
      </c>
      <c r="O553" s="184">
        <v>8.1440999999999999</v>
      </c>
      <c r="P553" s="184">
        <v>5.1985999999999999</v>
      </c>
      <c r="Q553" s="184">
        <v>6.9993999999999996</v>
      </c>
      <c r="R553" s="184">
        <v>6.4572000000000003</v>
      </c>
      <c r="S553" s="120" t="s">
        <v>1995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44533</v>
      </c>
      <c r="E554" s="184">
        <v>20.329799999999999</v>
      </c>
      <c r="F554" s="184">
        <v>-9.3337000000000003</v>
      </c>
      <c r="G554" s="184">
        <v>-1.3763000000000001</v>
      </c>
      <c r="H554" s="184">
        <v>4.0042</v>
      </c>
      <c r="I554" s="184">
        <v>5.0495000000000001</v>
      </c>
      <c r="J554" s="184">
        <v>9.0254999999999992</v>
      </c>
      <c r="K554" s="184">
        <v>3.3782999999999999</v>
      </c>
      <c r="L554" s="184">
        <v>4.6924999999999999</v>
      </c>
      <c r="M554" s="184">
        <v>6.5221</v>
      </c>
      <c r="N554" s="184">
        <v>2.9706000000000001</v>
      </c>
      <c r="O554" s="184">
        <v>8.4034999999999993</v>
      </c>
      <c r="P554" s="184">
        <v>5.5698999999999996</v>
      </c>
      <c r="Q554" s="184">
        <v>7.3114999999999997</v>
      </c>
      <c r="R554" s="184">
        <v>6.7237</v>
      </c>
      <c r="S554" s="120" t="s">
        <v>1995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44533</v>
      </c>
      <c r="E555" s="184">
        <v>0.33689999999999998</v>
      </c>
      <c r="F555" s="184">
        <v>10.837300000000001</v>
      </c>
      <c r="G555" s="184">
        <v>10.8437</v>
      </c>
      <c r="H555" s="184">
        <v>10.8566</v>
      </c>
      <c r="I555" s="184">
        <v>10.154</v>
      </c>
      <c r="J555" s="184">
        <v>10.5639</v>
      </c>
      <c r="K555" s="184">
        <v>10.757899999999999</v>
      </c>
      <c r="L555" s="184">
        <v>10.994</v>
      </c>
      <c r="M555" s="184">
        <v>11.3314</v>
      </c>
      <c r="N555" s="184">
        <v>-15.775</v>
      </c>
      <c r="O555" s="184"/>
      <c r="P555" s="184"/>
      <c r="Q555" s="184">
        <v>-5.5991</v>
      </c>
      <c r="R555" s="184"/>
      <c r="S555" s="120" t="s">
        <v>1998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44533</v>
      </c>
      <c r="E556" s="184">
        <v>0.32119999999999999</v>
      </c>
      <c r="F556" s="184">
        <v>11.3672</v>
      </c>
      <c r="G556" s="184">
        <v>7.5804999999999998</v>
      </c>
      <c r="H556" s="184">
        <v>9.7584999999999997</v>
      </c>
      <c r="I556" s="184">
        <v>10.6525</v>
      </c>
      <c r="J556" s="184">
        <v>10.314</v>
      </c>
      <c r="K556" s="184">
        <v>10.6396</v>
      </c>
      <c r="L556" s="184">
        <v>11.007899999999999</v>
      </c>
      <c r="M556" s="184">
        <v>11.3484</v>
      </c>
      <c r="N556" s="184">
        <v>-15.9602</v>
      </c>
      <c r="O556" s="184"/>
      <c r="P556" s="184"/>
      <c r="Q556" s="184">
        <v>-5.7186000000000003</v>
      </c>
      <c r="R556" s="184"/>
      <c r="S556" s="120" t="s">
        <v>1998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44533</v>
      </c>
      <c r="E557" s="184">
        <v>24.745100000000001</v>
      </c>
      <c r="F557" s="184">
        <v>-6.6364999999999998</v>
      </c>
      <c r="G557" s="184">
        <v>-5.5042999999999997</v>
      </c>
      <c r="H557" s="184">
        <v>-2.5064000000000002</v>
      </c>
      <c r="I557" s="184">
        <v>0.50160000000000005</v>
      </c>
      <c r="J557" s="184">
        <v>1.7233000000000001</v>
      </c>
      <c r="K557" s="184">
        <v>38.734299999999998</v>
      </c>
      <c r="L557" s="184">
        <v>21.578800000000001</v>
      </c>
      <c r="M557" s="184">
        <v>16.250499999999999</v>
      </c>
      <c r="N557" s="184">
        <v>11.747299999999999</v>
      </c>
      <c r="O557" s="184">
        <v>5.1816000000000004</v>
      </c>
      <c r="P557" s="184">
        <v>4.6712999999999996</v>
      </c>
      <c r="Q557" s="184">
        <v>7.9234</v>
      </c>
      <c r="R557" s="184">
        <v>8.8785000000000007</v>
      </c>
      <c r="S557" s="120" t="s">
        <v>1998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44533</v>
      </c>
      <c r="E558" s="184">
        <v>23.4087</v>
      </c>
      <c r="F558" s="184">
        <v>-7.1711</v>
      </c>
      <c r="G558" s="184">
        <v>-5.9741999999999997</v>
      </c>
      <c r="H558" s="184">
        <v>-2.9609000000000001</v>
      </c>
      <c r="I558" s="184">
        <v>3.1199999999999999E-2</v>
      </c>
      <c r="J558" s="184">
        <v>1.2591000000000001</v>
      </c>
      <c r="K558" s="184">
        <v>38.205300000000001</v>
      </c>
      <c r="L558" s="184">
        <v>21.014900000000001</v>
      </c>
      <c r="M558" s="184">
        <v>15.6591</v>
      </c>
      <c r="N558" s="184">
        <v>11.146599999999999</v>
      </c>
      <c r="O558" s="184">
        <v>4.5555000000000003</v>
      </c>
      <c r="P558" s="184">
        <v>3.9832000000000001</v>
      </c>
      <c r="Q558" s="184">
        <v>7.7076000000000002</v>
      </c>
      <c r="R558" s="184">
        <v>8.2685999999999993</v>
      </c>
      <c r="S558" s="120" t="s">
        <v>1998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-5.9467161290322608</v>
      </c>
      <c r="G559" s="186">
        <v>-2.4495580645161286</v>
      </c>
      <c r="H559" s="186">
        <v>2.5647403225806453</v>
      </c>
      <c r="I559" s="186">
        <v>4.4813209677419366</v>
      </c>
      <c r="J559" s="186">
        <v>6.3600048387096777</v>
      </c>
      <c r="K559" s="186">
        <v>5.4249983870967737</v>
      </c>
      <c r="L559" s="186">
        <v>6.112027419354841</v>
      </c>
      <c r="M559" s="186">
        <v>6.8964161290322581</v>
      </c>
      <c r="N559" s="186">
        <v>3.9723903225806452</v>
      </c>
      <c r="O559" s="186">
        <v>7.5788163636363635</v>
      </c>
      <c r="P559" s="186">
        <v>5.886480392156864</v>
      </c>
      <c r="Q559" s="186">
        <v>6.406714516129032</v>
      </c>
      <c r="R559" s="186">
        <v>5.9347366666666659</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-5.1729500000000002</v>
      </c>
      <c r="G560" s="186">
        <v>-2.6476500000000001</v>
      </c>
      <c r="H560" s="186">
        <v>1.0547500000000001</v>
      </c>
      <c r="I560" s="186">
        <v>3.3824000000000001</v>
      </c>
      <c r="J560" s="186">
        <v>6.2079500000000003</v>
      </c>
      <c r="K560" s="186">
        <v>3.1061000000000001</v>
      </c>
      <c r="L560" s="186">
        <v>4.7120999999999995</v>
      </c>
      <c r="M560" s="186">
        <v>6.1641000000000004</v>
      </c>
      <c r="N560" s="186">
        <v>3.895</v>
      </c>
      <c r="O560" s="186">
        <v>7.6527000000000003</v>
      </c>
      <c r="P560" s="186">
        <v>5.9455999999999998</v>
      </c>
      <c r="Q560" s="186">
        <v>7.7105999999999995</v>
      </c>
      <c r="R560" s="186">
        <v>6.8438999999999997</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44533</v>
      </c>
      <c r="E563" s="184">
        <v>50.66</v>
      </c>
      <c r="F563" s="184">
        <v>-0.68610000000000004</v>
      </c>
      <c r="G563" s="184">
        <v>0.27710000000000001</v>
      </c>
      <c r="H563" s="184">
        <v>-0.1183</v>
      </c>
      <c r="I563" s="184">
        <v>-3.3206000000000002</v>
      </c>
      <c r="J563" s="184">
        <v>-2.9316</v>
      </c>
      <c r="K563" s="184">
        <v>-1.4589000000000001</v>
      </c>
      <c r="L563" s="184">
        <v>3.9178999999999999</v>
      </c>
      <c r="M563" s="184">
        <v>3.2612999999999999</v>
      </c>
      <c r="N563" s="184">
        <v>19.059899999999999</v>
      </c>
      <c r="O563" s="184">
        <v>9.9726999999999997</v>
      </c>
      <c r="P563" s="184">
        <v>12.575799999999999</v>
      </c>
      <c r="Q563" s="184">
        <v>11.282400000000001</v>
      </c>
      <c r="R563" s="184">
        <v>12.6332</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44533</v>
      </c>
      <c r="E564" s="184">
        <v>54.89</v>
      </c>
      <c r="F564" s="184">
        <v>-0.6875</v>
      </c>
      <c r="G564" s="184">
        <v>0.2923</v>
      </c>
      <c r="H564" s="184">
        <v>-0.10920000000000001</v>
      </c>
      <c r="I564" s="184">
        <v>-3.2774999999999999</v>
      </c>
      <c r="J564" s="184">
        <v>-2.8839000000000001</v>
      </c>
      <c r="K564" s="184">
        <v>-1.2947</v>
      </c>
      <c r="L564" s="184">
        <v>4.2743000000000002</v>
      </c>
      <c r="M564" s="184">
        <v>3.7618</v>
      </c>
      <c r="N564" s="184">
        <v>19.847200000000001</v>
      </c>
      <c r="O564" s="184">
        <v>10.728300000000001</v>
      </c>
      <c r="P564" s="184">
        <v>13.540100000000001</v>
      </c>
      <c r="Q564" s="184">
        <v>15.2355</v>
      </c>
      <c r="R564" s="184">
        <v>13.3728</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44533</v>
      </c>
      <c r="E565" s="184">
        <v>41.6</v>
      </c>
      <c r="F565" s="184">
        <v>-0.71599999999999997</v>
      </c>
      <c r="G565" s="184">
        <v>0.24099999999999999</v>
      </c>
      <c r="H565" s="184">
        <v>-0.16800000000000001</v>
      </c>
      <c r="I565" s="184">
        <v>-3.3456999999999999</v>
      </c>
      <c r="J565" s="184">
        <v>-2.9398</v>
      </c>
      <c r="K565" s="184">
        <v>-1.3751</v>
      </c>
      <c r="L565" s="184">
        <v>4.3129</v>
      </c>
      <c r="M565" s="184">
        <v>3.9740000000000002</v>
      </c>
      <c r="N565" s="184">
        <v>19.712199999999999</v>
      </c>
      <c r="O565" s="184">
        <v>10.768599999999999</v>
      </c>
      <c r="P565" s="184">
        <v>13.3165</v>
      </c>
      <c r="Q565" s="184">
        <v>11.027699999999999</v>
      </c>
      <c r="R565" s="184">
        <v>13.4146</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44533</v>
      </c>
      <c r="E566" s="184">
        <v>41.6</v>
      </c>
      <c r="F566" s="184">
        <v>-0.71599999999999997</v>
      </c>
      <c r="G566" s="184">
        <v>0.24099999999999999</v>
      </c>
      <c r="H566" s="184">
        <v>-0.16800000000000001</v>
      </c>
      <c r="I566" s="184">
        <v>-3.3456999999999999</v>
      </c>
      <c r="J566" s="184">
        <v>-2.9398</v>
      </c>
      <c r="K566" s="184">
        <v>-1.3751</v>
      </c>
      <c r="L566" s="184">
        <v>4.3129</v>
      </c>
      <c r="M566" s="184">
        <v>3.9740000000000002</v>
      </c>
      <c r="N566" s="184">
        <v>19.712199999999999</v>
      </c>
      <c r="O566" s="184">
        <v>10.768599999999999</v>
      </c>
      <c r="P566" s="184">
        <v>13.3165</v>
      </c>
      <c r="Q566" s="184">
        <v>11.027699999999999</v>
      </c>
      <c r="R566" s="184">
        <v>13.4146</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44533</v>
      </c>
      <c r="E567" s="184">
        <v>45.15</v>
      </c>
      <c r="F567" s="184">
        <v>-0.70379999999999998</v>
      </c>
      <c r="G567" s="184">
        <v>0.26650000000000001</v>
      </c>
      <c r="H567" s="184">
        <v>-0.15479999999999999</v>
      </c>
      <c r="I567" s="184">
        <v>-3.2984</v>
      </c>
      <c r="J567" s="184">
        <v>-2.8822999999999999</v>
      </c>
      <c r="K567" s="184">
        <v>-1.1601999999999999</v>
      </c>
      <c r="L567" s="184">
        <v>4.7807000000000004</v>
      </c>
      <c r="M567" s="184">
        <v>4.6592000000000002</v>
      </c>
      <c r="N567" s="184">
        <v>20.754200000000001</v>
      </c>
      <c r="O567" s="184">
        <v>11.8344</v>
      </c>
      <c r="P567" s="184">
        <v>14.465</v>
      </c>
      <c r="Q567" s="184">
        <v>16.036200000000001</v>
      </c>
      <c r="R567" s="184">
        <v>14.46</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44533</v>
      </c>
      <c r="E568" s="184">
        <v>81.736699999999999</v>
      </c>
      <c r="F568" s="184">
        <v>-0.7409</v>
      </c>
      <c r="G568" s="184">
        <v>1.1463000000000001</v>
      </c>
      <c r="H568" s="184">
        <v>1.4630000000000001</v>
      </c>
      <c r="I568" s="184">
        <v>-3.2254</v>
      </c>
      <c r="J568" s="184">
        <v>-1.9410000000000001</v>
      </c>
      <c r="K568" s="184">
        <v>-0.3337</v>
      </c>
      <c r="L568" s="184">
        <v>14.325100000000001</v>
      </c>
      <c r="M568" s="184">
        <v>18.2408</v>
      </c>
      <c r="N568" s="184">
        <v>34.569499999999998</v>
      </c>
      <c r="O568" s="184">
        <v>21.5289</v>
      </c>
      <c r="P568" s="184">
        <v>20.476700000000001</v>
      </c>
      <c r="Q568" s="184">
        <v>20.9954</v>
      </c>
      <c r="R568" s="184">
        <v>25.167999999999999</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44533</v>
      </c>
      <c r="E569" s="184">
        <v>74.433800000000005</v>
      </c>
      <c r="F569" s="184">
        <v>-0.74319999999999997</v>
      </c>
      <c r="G569" s="184">
        <v>1.1393</v>
      </c>
      <c r="H569" s="184">
        <v>1.4469000000000001</v>
      </c>
      <c r="I569" s="184">
        <v>-3.2595000000000001</v>
      </c>
      <c r="J569" s="184">
        <v>-2.0078999999999998</v>
      </c>
      <c r="K569" s="184">
        <v>-0.53190000000000004</v>
      </c>
      <c r="L569" s="184">
        <v>13.857200000000001</v>
      </c>
      <c r="M569" s="184">
        <v>17.491299999999999</v>
      </c>
      <c r="N569" s="184">
        <v>33.426900000000003</v>
      </c>
      <c r="O569" s="184">
        <v>20.491399999999999</v>
      </c>
      <c r="P569" s="184">
        <v>19.346800000000002</v>
      </c>
      <c r="Q569" s="184">
        <v>18.3126</v>
      </c>
      <c r="R569" s="184">
        <v>24.139500000000002</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44533</v>
      </c>
      <c r="E570" s="184">
        <v>71.64</v>
      </c>
      <c r="F570" s="184">
        <v>-0.41699999999999998</v>
      </c>
      <c r="G570" s="184">
        <v>1.5449999999999999</v>
      </c>
      <c r="H570" s="184">
        <v>1.3869</v>
      </c>
      <c r="I570" s="184">
        <v>-2.6629999999999998</v>
      </c>
      <c r="J570" s="184">
        <v>-2.9662999999999999</v>
      </c>
      <c r="K570" s="184">
        <v>1.9496</v>
      </c>
      <c r="L570" s="184">
        <v>18.511199999999999</v>
      </c>
      <c r="M570" s="184">
        <v>22.734300000000001</v>
      </c>
      <c r="N570" s="184">
        <v>42.114699999999999</v>
      </c>
      <c r="O570" s="184">
        <v>19.434100000000001</v>
      </c>
      <c r="P570" s="184">
        <v>14.597899999999999</v>
      </c>
      <c r="Q570" s="184">
        <v>9.4598999999999993</v>
      </c>
      <c r="R570" s="184">
        <v>27.427600000000002</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44533</v>
      </c>
      <c r="E571" s="184">
        <v>78.41</v>
      </c>
      <c r="F571" s="184">
        <v>-0.41909999999999997</v>
      </c>
      <c r="G571" s="184">
        <v>1.5542</v>
      </c>
      <c r="H571" s="184">
        <v>1.3966000000000001</v>
      </c>
      <c r="I571" s="184">
        <v>-2.6204999999999998</v>
      </c>
      <c r="J571" s="184">
        <v>-2.8978000000000002</v>
      </c>
      <c r="K571" s="184">
        <v>2.1762000000000001</v>
      </c>
      <c r="L571" s="184">
        <v>19.0014</v>
      </c>
      <c r="M571" s="184">
        <v>23.460899999999999</v>
      </c>
      <c r="N571" s="184">
        <v>43.214599999999997</v>
      </c>
      <c r="O571" s="184">
        <v>20.321999999999999</v>
      </c>
      <c r="P571" s="184">
        <v>15.5527</v>
      </c>
      <c r="Q571" s="184">
        <v>10.4184</v>
      </c>
      <c r="R571" s="184">
        <v>28.342600000000001</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44533</v>
      </c>
      <c r="E572" s="184">
        <v>59.686999999999998</v>
      </c>
      <c r="F572" s="184">
        <v>-0.61439999999999995</v>
      </c>
      <c r="G572" s="184">
        <v>0.61699999999999999</v>
      </c>
      <c r="H572" s="184">
        <v>0.92659999999999998</v>
      </c>
      <c r="I572" s="184">
        <v>-3.3706</v>
      </c>
      <c r="J572" s="184">
        <v>-4.0433000000000003</v>
      </c>
      <c r="K572" s="184">
        <v>0.44600000000000001</v>
      </c>
      <c r="L572" s="184">
        <v>9.8925000000000001</v>
      </c>
      <c r="M572" s="184">
        <v>12.587199999999999</v>
      </c>
      <c r="N572" s="184">
        <v>29.579699999999999</v>
      </c>
      <c r="O572" s="184">
        <v>18.575800000000001</v>
      </c>
      <c r="P572" s="184">
        <v>16.002199999999998</v>
      </c>
      <c r="Q572" s="184">
        <v>11.875400000000001</v>
      </c>
      <c r="R572" s="184">
        <v>21.149699999999999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44533</v>
      </c>
      <c r="E573" s="184">
        <v>64.391000000000005</v>
      </c>
      <c r="F573" s="184">
        <v>-0.60970000000000002</v>
      </c>
      <c r="G573" s="184">
        <v>0.62819999999999998</v>
      </c>
      <c r="H573" s="184">
        <v>0.9516</v>
      </c>
      <c r="I573" s="184">
        <v>-3.3182999999999998</v>
      </c>
      <c r="J573" s="184">
        <v>-3.9384999999999999</v>
      </c>
      <c r="K573" s="184">
        <v>0.77790000000000004</v>
      </c>
      <c r="L573" s="184">
        <v>10.6242</v>
      </c>
      <c r="M573" s="184">
        <v>13.7188</v>
      </c>
      <c r="N573" s="184">
        <v>31.308399999999999</v>
      </c>
      <c r="O573" s="184">
        <v>20.044799999999999</v>
      </c>
      <c r="P573" s="184">
        <v>17.366</v>
      </c>
      <c r="Q573" s="184">
        <v>16.071300000000001</v>
      </c>
      <c r="R573" s="184">
        <v>22.702500000000001</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44533</v>
      </c>
      <c r="E574" s="184">
        <v>17.84</v>
      </c>
      <c r="F574" s="184">
        <v>0</v>
      </c>
      <c r="G574" s="184">
        <v>1.9429000000000001</v>
      </c>
      <c r="H574" s="184">
        <v>2.5876999999999999</v>
      </c>
      <c r="I574" s="184">
        <v>-1.0538000000000001</v>
      </c>
      <c r="J574" s="184">
        <v>0</v>
      </c>
      <c r="K574" s="184">
        <v>1.7103999999999999</v>
      </c>
      <c r="L574" s="184">
        <v>19.571000000000002</v>
      </c>
      <c r="M574" s="184">
        <v>31.273</v>
      </c>
      <c r="N574" s="184">
        <v>52.609099999999998</v>
      </c>
      <c r="O574" s="184">
        <v>28.561599999999999</v>
      </c>
      <c r="P574" s="184"/>
      <c r="Q574" s="184">
        <v>16.5059</v>
      </c>
      <c r="R574" s="184">
        <v>40.647500000000001</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44533</v>
      </c>
      <c r="E575" s="184">
        <v>17.34</v>
      </c>
      <c r="F575" s="184">
        <v>0</v>
      </c>
      <c r="G575" s="184">
        <v>1.94</v>
      </c>
      <c r="H575" s="184">
        <v>2.6036000000000001</v>
      </c>
      <c r="I575" s="184">
        <v>-1.0839000000000001</v>
      </c>
      <c r="J575" s="184">
        <v>-5.7599999999999998E-2</v>
      </c>
      <c r="K575" s="184">
        <v>1.5817000000000001</v>
      </c>
      <c r="L575" s="184">
        <v>19.257200000000001</v>
      </c>
      <c r="M575" s="184">
        <v>30.6707</v>
      </c>
      <c r="N575" s="184">
        <v>51.573399999999999</v>
      </c>
      <c r="O575" s="184">
        <v>27.603999999999999</v>
      </c>
      <c r="P575" s="184"/>
      <c r="Q575" s="184">
        <v>15.6351</v>
      </c>
      <c r="R575" s="184">
        <v>39.675199999999997</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44533</v>
      </c>
      <c r="E576" s="184">
        <v>21.2</v>
      </c>
      <c r="F576" s="184">
        <v>-4.7100000000000003E-2</v>
      </c>
      <c r="G576" s="184">
        <v>1.7274</v>
      </c>
      <c r="H576" s="184">
        <v>2.3660000000000001</v>
      </c>
      <c r="I576" s="184">
        <v>-1.8973</v>
      </c>
      <c r="J576" s="184">
        <v>-1.4870000000000001</v>
      </c>
      <c r="K576" s="184">
        <v>-0.46949999999999997</v>
      </c>
      <c r="L576" s="184">
        <v>16.291799999999999</v>
      </c>
      <c r="M576" s="184">
        <v>28.2517</v>
      </c>
      <c r="N576" s="184">
        <v>48.459400000000002</v>
      </c>
      <c r="O576" s="184">
        <v>26.6861</v>
      </c>
      <c r="P576" s="184"/>
      <c r="Q576" s="184">
        <v>27.172499999999999</v>
      </c>
      <c r="R576" s="184">
        <v>35.954300000000003</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44533</v>
      </c>
      <c r="E577" s="184">
        <v>20.52</v>
      </c>
      <c r="F577" s="184">
        <v>-4.87E-2</v>
      </c>
      <c r="G577" s="184">
        <v>1.7353000000000001</v>
      </c>
      <c r="H577" s="184">
        <v>2.3441000000000001</v>
      </c>
      <c r="I577" s="184">
        <v>-1.9119999999999999</v>
      </c>
      <c r="J577" s="184">
        <v>-1.5355000000000001</v>
      </c>
      <c r="K577" s="184">
        <v>-0.67759999999999998</v>
      </c>
      <c r="L577" s="184">
        <v>15.8667</v>
      </c>
      <c r="M577" s="184">
        <v>27.453399999999998</v>
      </c>
      <c r="N577" s="184">
        <v>47.202300000000001</v>
      </c>
      <c r="O577" s="184">
        <v>25.3581</v>
      </c>
      <c r="P577" s="184"/>
      <c r="Q577" s="184">
        <v>25.853100000000001</v>
      </c>
      <c r="R577" s="184">
        <v>34.582599999999999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44533</v>
      </c>
      <c r="E578" s="184">
        <v>112.22</v>
      </c>
      <c r="F578" s="184">
        <v>-0.59350000000000003</v>
      </c>
      <c r="G578" s="184">
        <v>1.2816000000000001</v>
      </c>
      <c r="H578" s="184">
        <v>1.667</v>
      </c>
      <c r="I578" s="184">
        <v>-2.6036999999999999</v>
      </c>
      <c r="J578" s="184">
        <v>-1.2408999999999999</v>
      </c>
      <c r="K578" s="184">
        <v>0.1249</v>
      </c>
      <c r="L578" s="184">
        <v>16.993300000000001</v>
      </c>
      <c r="M578" s="184">
        <v>25.764900000000001</v>
      </c>
      <c r="N578" s="184">
        <v>47.231699999999996</v>
      </c>
      <c r="O578" s="184">
        <v>29.057099999999998</v>
      </c>
      <c r="P578" s="184">
        <v>23.195599999999999</v>
      </c>
      <c r="Q578" s="184">
        <v>19.2117</v>
      </c>
      <c r="R578" s="184">
        <v>37.2624</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44533</v>
      </c>
      <c r="E579" s="184">
        <v>100.34</v>
      </c>
      <c r="F579" s="184">
        <v>-0.59440000000000004</v>
      </c>
      <c r="G579" s="184">
        <v>1.2615000000000001</v>
      </c>
      <c r="H579" s="184">
        <v>1.641</v>
      </c>
      <c r="I579" s="184">
        <v>-2.6486999999999998</v>
      </c>
      <c r="J579" s="184">
        <v>-1.3275999999999999</v>
      </c>
      <c r="K579" s="184">
        <v>-0.1195</v>
      </c>
      <c r="L579" s="184">
        <v>16.444199999999999</v>
      </c>
      <c r="M579" s="184">
        <v>24.800999999999998</v>
      </c>
      <c r="N579" s="184">
        <v>45.737099999999998</v>
      </c>
      <c r="O579" s="184">
        <v>27.639600000000002</v>
      </c>
      <c r="P579" s="184">
        <v>21.748699999999999</v>
      </c>
      <c r="Q579" s="184">
        <v>19.7773</v>
      </c>
      <c r="R579" s="184">
        <v>35.829799999999999</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44533</v>
      </c>
      <c r="E580" s="184">
        <v>107.5</v>
      </c>
      <c r="F580" s="184">
        <v>-0.59179999999999999</v>
      </c>
      <c r="G580" s="184">
        <v>1.2718</v>
      </c>
      <c r="H580" s="184">
        <v>1.6548</v>
      </c>
      <c r="I580" s="184">
        <v>-2.6267999999999998</v>
      </c>
      <c r="J580" s="184">
        <v>-1.3037000000000001</v>
      </c>
      <c r="K580" s="184">
        <v>-5.5800000000000002E-2</v>
      </c>
      <c r="L580" s="184">
        <v>16.581700000000001</v>
      </c>
      <c r="M580" s="184">
        <v>25.101800000000001</v>
      </c>
      <c r="N580" s="184">
        <v>46.298299999999998</v>
      </c>
      <c r="O580" s="184">
        <v>28.3812</v>
      </c>
      <c r="P580" s="184">
        <v>22.5671</v>
      </c>
      <c r="Q580" s="184">
        <v>20.4251</v>
      </c>
      <c r="R580" s="184">
        <v>36.519500000000001</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44533</v>
      </c>
      <c r="E581" s="184">
        <v>123.22</v>
      </c>
      <c r="F581" s="184">
        <v>-0.74109999999999998</v>
      </c>
      <c r="G581" s="184">
        <v>1.224</v>
      </c>
      <c r="H581" s="184">
        <v>1.3738999999999999</v>
      </c>
      <c r="I581" s="184">
        <v>-3.2126000000000001</v>
      </c>
      <c r="J581" s="184">
        <v>-3.0985</v>
      </c>
      <c r="K581" s="184">
        <v>0.45650000000000002</v>
      </c>
      <c r="L581" s="184">
        <v>13.4414</v>
      </c>
      <c r="M581" s="184">
        <v>19.122199999999999</v>
      </c>
      <c r="N581" s="184">
        <v>42.797499999999999</v>
      </c>
      <c r="O581" s="184">
        <v>24.848600000000001</v>
      </c>
      <c r="P581" s="184">
        <v>21.645399999999999</v>
      </c>
      <c r="Q581" s="184">
        <v>17.2059</v>
      </c>
      <c r="R581" s="184">
        <v>32.398000000000003</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44533</v>
      </c>
      <c r="E582" s="184">
        <v>115.3</v>
      </c>
      <c r="F582" s="184">
        <v>-0.74890000000000001</v>
      </c>
      <c r="G582" s="184">
        <v>1.2202999999999999</v>
      </c>
      <c r="H582" s="184">
        <v>1.3626</v>
      </c>
      <c r="I582" s="184">
        <v>-3.2475000000000001</v>
      </c>
      <c r="J582" s="184">
        <v>-3.1905999999999999</v>
      </c>
      <c r="K582" s="184">
        <v>0.13900000000000001</v>
      </c>
      <c r="L582" s="184">
        <v>12.7187</v>
      </c>
      <c r="M582" s="184">
        <v>18.002300000000002</v>
      </c>
      <c r="N582" s="184">
        <v>41.074300000000001</v>
      </c>
      <c r="O582" s="184">
        <v>23.537299999999998</v>
      </c>
      <c r="P582" s="184">
        <v>20.4877</v>
      </c>
      <c r="Q582" s="184">
        <v>20.586400000000001</v>
      </c>
      <c r="R582" s="184">
        <v>30.929500000000001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44533</v>
      </c>
      <c r="E583" s="184">
        <v>85.905000000000001</v>
      </c>
      <c r="F583" s="184">
        <v>-0.20330000000000001</v>
      </c>
      <c r="G583" s="184">
        <v>1.5294000000000001</v>
      </c>
      <c r="H583" s="184">
        <v>1.4922</v>
      </c>
      <c r="I583" s="184">
        <v>-2.6495000000000002</v>
      </c>
      <c r="J583" s="184">
        <v>-3.8222999999999998</v>
      </c>
      <c r="K583" s="184">
        <v>-1.0459000000000001</v>
      </c>
      <c r="L583" s="184">
        <v>11.1938</v>
      </c>
      <c r="M583" s="184">
        <v>19.8752</v>
      </c>
      <c r="N583" s="184">
        <v>43.4236</v>
      </c>
      <c r="O583" s="184">
        <v>22.582699999999999</v>
      </c>
      <c r="P583" s="184">
        <v>18.533000000000001</v>
      </c>
      <c r="Q583" s="184">
        <v>18.4589</v>
      </c>
      <c r="R583" s="184">
        <v>26.2166</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44533</v>
      </c>
      <c r="E584" s="184">
        <v>80.025999999999996</v>
      </c>
      <c r="F584" s="184">
        <v>-0.20449999999999999</v>
      </c>
      <c r="G584" s="184">
        <v>1.5236000000000001</v>
      </c>
      <c r="H584" s="184">
        <v>1.4746999999999999</v>
      </c>
      <c r="I584" s="184">
        <v>-2.6873999999999998</v>
      </c>
      <c r="J584" s="184">
        <v>-3.8969</v>
      </c>
      <c r="K584" s="184">
        <v>-1.2793000000000001</v>
      </c>
      <c r="L584" s="184">
        <v>10.6738</v>
      </c>
      <c r="M584" s="184">
        <v>19.031400000000001</v>
      </c>
      <c r="N584" s="184">
        <v>42.063899999999997</v>
      </c>
      <c r="O584" s="184">
        <v>21.394400000000001</v>
      </c>
      <c r="P584" s="184">
        <v>17.311</v>
      </c>
      <c r="Q584" s="184">
        <v>14.9955</v>
      </c>
      <c r="R584" s="184">
        <v>25.028500000000001</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44533</v>
      </c>
      <c r="E585" s="184">
        <v>77.52</v>
      </c>
      <c r="F585" s="184">
        <v>-0.43669999999999998</v>
      </c>
      <c r="G585" s="184">
        <v>1.3201000000000001</v>
      </c>
      <c r="H585" s="184">
        <v>0.9506</v>
      </c>
      <c r="I585" s="184">
        <v>-2.9300999999999999</v>
      </c>
      <c r="J585" s="184">
        <v>-3.5101</v>
      </c>
      <c r="K585" s="184">
        <v>0.41449999999999998</v>
      </c>
      <c r="L585" s="184">
        <v>12.298999999999999</v>
      </c>
      <c r="M585" s="184">
        <v>15.649699999999999</v>
      </c>
      <c r="N585" s="184">
        <v>37.058</v>
      </c>
      <c r="O585" s="184">
        <v>18.351800000000001</v>
      </c>
      <c r="P585" s="184">
        <v>16.024100000000001</v>
      </c>
      <c r="Q585" s="184">
        <v>15.3735</v>
      </c>
      <c r="R585" s="184">
        <v>22.9285</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44533</v>
      </c>
      <c r="E586" s="184">
        <v>69.64</v>
      </c>
      <c r="F586" s="184">
        <v>-0.44319999999999998</v>
      </c>
      <c r="G586" s="184">
        <v>1.3092999999999999</v>
      </c>
      <c r="H586" s="184">
        <v>0.91290000000000004</v>
      </c>
      <c r="I586" s="184">
        <v>-2.9948000000000001</v>
      </c>
      <c r="J586" s="184">
        <v>-3.6524999999999999</v>
      </c>
      <c r="K586" s="184">
        <v>-1.44E-2</v>
      </c>
      <c r="L586" s="184">
        <v>11.3527</v>
      </c>
      <c r="M586" s="184">
        <v>14.182700000000001</v>
      </c>
      <c r="N586" s="184">
        <v>34.778399999999998</v>
      </c>
      <c r="O586" s="184">
        <v>16.3111</v>
      </c>
      <c r="P586" s="184">
        <v>14.2811</v>
      </c>
      <c r="Q586" s="184">
        <v>16.189</v>
      </c>
      <c r="R586" s="184">
        <v>20.848099999999999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44533</v>
      </c>
      <c r="E587" s="184">
        <v>859.9588</v>
      </c>
      <c r="F587" s="184">
        <v>-0.59730000000000005</v>
      </c>
      <c r="G587" s="184">
        <v>1.4533</v>
      </c>
      <c r="H587" s="184">
        <v>0.89900000000000002</v>
      </c>
      <c r="I587" s="184">
        <v>-3.2227999999999999</v>
      </c>
      <c r="J587" s="184">
        <v>-3.6467000000000001</v>
      </c>
      <c r="K587" s="184">
        <v>3.8393000000000002</v>
      </c>
      <c r="L587" s="184">
        <v>12.754200000000001</v>
      </c>
      <c r="M587" s="184">
        <v>17.465900000000001</v>
      </c>
      <c r="N587" s="184">
        <v>41.381500000000003</v>
      </c>
      <c r="O587" s="184">
        <v>16.657499999999999</v>
      </c>
      <c r="P587" s="184">
        <v>14.3667</v>
      </c>
      <c r="Q587" s="184">
        <v>21.716100000000001</v>
      </c>
      <c r="R587" s="184">
        <v>23.020600000000002</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44533</v>
      </c>
      <c r="E588" s="184">
        <v>930.83090000000004</v>
      </c>
      <c r="F588" s="184">
        <v>-0.59499999999999997</v>
      </c>
      <c r="G588" s="184">
        <v>1.4601</v>
      </c>
      <c r="H588" s="184">
        <v>0.91490000000000005</v>
      </c>
      <c r="I588" s="184">
        <v>-3.1901000000000002</v>
      </c>
      <c r="J588" s="184">
        <v>-3.5823999999999998</v>
      </c>
      <c r="K588" s="184">
        <v>4.0541</v>
      </c>
      <c r="L588" s="184">
        <v>13.227399999999999</v>
      </c>
      <c r="M588" s="184">
        <v>18.212700000000002</v>
      </c>
      <c r="N588" s="184">
        <v>42.587499999999999</v>
      </c>
      <c r="O588" s="184">
        <v>17.738499999999998</v>
      </c>
      <c r="P588" s="184">
        <v>15.4658</v>
      </c>
      <c r="Q588" s="184">
        <v>16.256499999999999</v>
      </c>
      <c r="R588" s="184">
        <v>24.129300000000001</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44533</v>
      </c>
      <c r="E589" s="184">
        <v>562.99300000000005</v>
      </c>
      <c r="F589" s="184">
        <v>-0.88690000000000002</v>
      </c>
      <c r="G589" s="184">
        <v>1.1198999999999999</v>
      </c>
      <c r="H589" s="184">
        <v>0.37890000000000001</v>
      </c>
      <c r="I589" s="184">
        <v>-3.4527999999999999</v>
      </c>
      <c r="J589" s="184">
        <v>-2.9232</v>
      </c>
      <c r="K589" s="184">
        <v>2.7364999999999999</v>
      </c>
      <c r="L589" s="184">
        <v>12.290900000000001</v>
      </c>
      <c r="M589" s="184">
        <v>17.5532</v>
      </c>
      <c r="N589" s="184">
        <v>42.347900000000003</v>
      </c>
      <c r="O589" s="184">
        <v>18.278099999999998</v>
      </c>
      <c r="P589" s="184">
        <v>16.8841</v>
      </c>
      <c r="Q589" s="184">
        <v>21.235600000000002</v>
      </c>
      <c r="R589" s="184">
        <v>23.318300000000001</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44533</v>
      </c>
      <c r="E590" s="184">
        <v>591.37699999999995</v>
      </c>
      <c r="F590" s="184">
        <v>-0.88560000000000005</v>
      </c>
      <c r="G590" s="184">
        <v>1.1234</v>
      </c>
      <c r="H590" s="184">
        <v>0.38750000000000001</v>
      </c>
      <c r="I590" s="184">
        <v>-3.4348000000000001</v>
      </c>
      <c r="J590" s="184">
        <v>-2.8874</v>
      </c>
      <c r="K590" s="184">
        <v>2.8519000000000001</v>
      </c>
      <c r="L590" s="184">
        <v>12.5448</v>
      </c>
      <c r="M590" s="184">
        <v>17.932500000000001</v>
      </c>
      <c r="N590" s="184">
        <v>42.963500000000003</v>
      </c>
      <c r="O590" s="184">
        <v>18.8355</v>
      </c>
      <c r="P590" s="184">
        <v>17.527200000000001</v>
      </c>
      <c r="Q590" s="184">
        <v>16.89</v>
      </c>
      <c r="R590" s="184">
        <v>23.886900000000001</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44533</v>
      </c>
      <c r="E591" s="184">
        <v>2393.20971886501</v>
      </c>
      <c r="F591" s="184">
        <v>-0.80310000000000004</v>
      </c>
      <c r="G591" s="184">
        <v>0.91410000000000002</v>
      </c>
      <c r="H591" s="184">
        <v>1.0049999999999999</v>
      </c>
      <c r="I591" s="184">
        <v>-2.3755999999999999</v>
      </c>
      <c r="J591" s="184">
        <v>-1.7069000000000001</v>
      </c>
      <c r="K591" s="184">
        <v>2.7909999999999999</v>
      </c>
      <c r="L591" s="184">
        <v>16.492000000000001</v>
      </c>
      <c r="M591" s="184">
        <v>21.098500000000001</v>
      </c>
      <c r="N591" s="184">
        <v>42.501300000000001</v>
      </c>
      <c r="O591" s="184">
        <v>14.0688</v>
      </c>
      <c r="P591" s="184">
        <v>12.4763</v>
      </c>
      <c r="Q591" s="184">
        <v>23.763300000000001</v>
      </c>
      <c r="R591" s="184">
        <v>19.685600000000001</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44533</v>
      </c>
      <c r="E592" s="184">
        <v>774.66399999999999</v>
      </c>
      <c r="F592" s="184">
        <v>-0.8014</v>
      </c>
      <c r="G592" s="184">
        <v>0.91949999999999998</v>
      </c>
      <c r="H592" s="184">
        <v>1.0177</v>
      </c>
      <c r="I592" s="184">
        <v>-2.35</v>
      </c>
      <c r="J592" s="184">
        <v>-1.6548</v>
      </c>
      <c r="K592" s="184">
        <v>2.9575999999999998</v>
      </c>
      <c r="L592" s="184">
        <v>16.8399</v>
      </c>
      <c r="M592" s="184">
        <v>21.614000000000001</v>
      </c>
      <c r="N592" s="184">
        <v>43.308700000000002</v>
      </c>
      <c r="O592" s="184">
        <v>14.737399999999999</v>
      </c>
      <c r="P592" s="184">
        <v>13.1997</v>
      </c>
      <c r="Q592" s="184">
        <v>13.814</v>
      </c>
      <c r="R592" s="184">
        <v>20.378599999999999</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44533</v>
      </c>
      <c r="E593" s="184">
        <v>55.549900000000001</v>
      </c>
      <c r="F593" s="184">
        <v>-0.50600000000000001</v>
      </c>
      <c r="G593" s="184">
        <v>1.2864</v>
      </c>
      <c r="H593" s="184">
        <v>1.1157999999999999</v>
      </c>
      <c r="I593" s="184">
        <v>-3.7212999999999998</v>
      </c>
      <c r="J593" s="184">
        <v>-4.1745999999999999</v>
      </c>
      <c r="K593" s="184">
        <v>0.6623</v>
      </c>
      <c r="L593" s="184">
        <v>13.565799999999999</v>
      </c>
      <c r="M593" s="184">
        <v>17.494800000000001</v>
      </c>
      <c r="N593" s="184">
        <v>37.291800000000002</v>
      </c>
      <c r="O593" s="184">
        <v>16.744</v>
      </c>
      <c r="P593" s="184">
        <v>14.8809</v>
      </c>
      <c r="Q593" s="184">
        <v>12.178599999999999</v>
      </c>
      <c r="R593" s="184">
        <v>21.057400000000001</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44533</v>
      </c>
      <c r="E594" s="184">
        <v>60.088200000000001</v>
      </c>
      <c r="F594" s="184">
        <v>-0.50260000000000005</v>
      </c>
      <c r="G594" s="184">
        <v>1.2967</v>
      </c>
      <c r="H594" s="184">
        <v>1.1399999999999999</v>
      </c>
      <c r="I594" s="184">
        <v>-3.6715</v>
      </c>
      <c r="J594" s="184">
        <v>-4.0754000000000001</v>
      </c>
      <c r="K594" s="184">
        <v>0.97819999999999996</v>
      </c>
      <c r="L594" s="184">
        <v>14.2826</v>
      </c>
      <c r="M594" s="184">
        <v>18.615200000000002</v>
      </c>
      <c r="N594" s="184">
        <v>39.031599999999997</v>
      </c>
      <c r="O594" s="184">
        <v>18.1386</v>
      </c>
      <c r="P594" s="184">
        <v>16.031400000000001</v>
      </c>
      <c r="Q594" s="184">
        <v>15.225199999999999</v>
      </c>
      <c r="R594" s="184">
        <v>22.5976</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44533</v>
      </c>
      <c r="E595" s="184">
        <v>587.76</v>
      </c>
      <c r="F595" s="184">
        <v>-0.79</v>
      </c>
      <c r="G595" s="184">
        <v>0.95330000000000004</v>
      </c>
      <c r="H595" s="184">
        <v>0.74729999999999996</v>
      </c>
      <c r="I595" s="184">
        <v>-3.657</v>
      </c>
      <c r="J595" s="184">
        <v>-4.2518000000000002</v>
      </c>
      <c r="K595" s="184">
        <v>0.90649999999999997</v>
      </c>
      <c r="L595" s="184">
        <v>13.843</v>
      </c>
      <c r="M595" s="184">
        <v>17.4862</v>
      </c>
      <c r="N595" s="184">
        <v>39.982900000000001</v>
      </c>
      <c r="O595" s="184">
        <v>18.195900000000002</v>
      </c>
      <c r="P595" s="184">
        <v>15.590999999999999</v>
      </c>
      <c r="Q595" s="184">
        <v>20.036100000000001</v>
      </c>
      <c r="R595" s="184">
        <v>23.698499999999999</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44533</v>
      </c>
      <c r="E596" s="184">
        <v>637.28</v>
      </c>
      <c r="F596" s="184">
        <v>-0.78769999999999996</v>
      </c>
      <c r="G596" s="184">
        <v>0.95840000000000003</v>
      </c>
      <c r="H596" s="184">
        <v>0.7621</v>
      </c>
      <c r="I596" s="184">
        <v>-3.6278999999999999</v>
      </c>
      <c r="J596" s="184">
        <v>-4.1914999999999996</v>
      </c>
      <c r="K596" s="184">
        <v>1.1026</v>
      </c>
      <c r="L596" s="184">
        <v>14.287800000000001</v>
      </c>
      <c r="M596" s="184">
        <v>18.097899999999999</v>
      </c>
      <c r="N596" s="184">
        <v>40.938099999999999</v>
      </c>
      <c r="O596" s="184">
        <v>19.040099999999999</v>
      </c>
      <c r="P596" s="184">
        <v>16.628599999999999</v>
      </c>
      <c r="Q596" s="184">
        <v>16.824100000000001</v>
      </c>
      <c r="R596" s="184">
        <v>24.529499999999999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44533</v>
      </c>
      <c r="E597" s="184">
        <v>15.61</v>
      </c>
      <c r="F597" s="184">
        <v>-0.38290000000000002</v>
      </c>
      <c r="G597" s="184">
        <v>1.101</v>
      </c>
      <c r="H597" s="184">
        <v>0.64470000000000005</v>
      </c>
      <c r="I597" s="184">
        <v>-5.6798000000000002</v>
      </c>
      <c r="J597" s="184">
        <v>-5.1639999999999997</v>
      </c>
      <c r="K597" s="184">
        <v>2.6297999999999999</v>
      </c>
      <c r="L597" s="184">
        <v>9.7750000000000004</v>
      </c>
      <c r="M597" s="184">
        <v>12.626300000000001</v>
      </c>
      <c r="N597" s="184">
        <v>31.507999999999999</v>
      </c>
      <c r="O597" s="184">
        <v>15.565099999999999</v>
      </c>
      <c r="P597" s="184"/>
      <c r="Q597" s="184">
        <v>12.7851</v>
      </c>
      <c r="R597" s="184">
        <v>17.663799999999998</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44533</v>
      </c>
      <c r="E598" s="184">
        <v>16.07</v>
      </c>
      <c r="F598" s="184">
        <v>-0.372</v>
      </c>
      <c r="G598" s="184">
        <v>1.1328</v>
      </c>
      <c r="H598" s="184">
        <v>0.68920000000000003</v>
      </c>
      <c r="I598" s="184">
        <v>-5.6371000000000002</v>
      </c>
      <c r="J598" s="184">
        <v>-5.1357999999999997</v>
      </c>
      <c r="K598" s="184">
        <v>2.7494000000000001</v>
      </c>
      <c r="L598" s="184">
        <v>10.0685</v>
      </c>
      <c r="M598" s="184">
        <v>13.0098</v>
      </c>
      <c r="N598" s="184">
        <v>32.045999999999999</v>
      </c>
      <c r="O598" s="184">
        <v>16.230599999999999</v>
      </c>
      <c r="P598" s="184"/>
      <c r="Q598" s="184">
        <v>13.673500000000001</v>
      </c>
      <c r="R598" s="184">
        <v>18.235600000000002</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44533</v>
      </c>
      <c r="E599" s="184">
        <v>41.5</v>
      </c>
      <c r="F599" s="184">
        <v>-0.45569999999999999</v>
      </c>
      <c r="G599" s="184">
        <v>1.7405999999999999</v>
      </c>
      <c r="H599" s="184">
        <v>0.99780000000000002</v>
      </c>
      <c r="I599" s="184">
        <v>-3.8906999999999998</v>
      </c>
      <c r="J599" s="184">
        <v>-3.8906999999999998</v>
      </c>
      <c r="K599" s="184">
        <v>0.1206</v>
      </c>
      <c r="L599" s="184">
        <v>11.980600000000001</v>
      </c>
      <c r="M599" s="184">
        <v>14.9903</v>
      </c>
      <c r="N599" s="184">
        <v>31.453900000000001</v>
      </c>
      <c r="O599" s="184">
        <v>14.2879</v>
      </c>
      <c r="P599" s="184">
        <v>14.952199999999999</v>
      </c>
      <c r="Q599" s="184">
        <v>18.8627</v>
      </c>
      <c r="R599" s="184">
        <v>18.160799999999998</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44533</v>
      </c>
      <c r="E600" s="184">
        <v>37.659999999999997</v>
      </c>
      <c r="F600" s="184">
        <v>-0.44940000000000002</v>
      </c>
      <c r="G600" s="184">
        <v>1.7287999999999999</v>
      </c>
      <c r="H600" s="184">
        <v>0.96509999999999996</v>
      </c>
      <c r="I600" s="184">
        <v>-3.9285999999999999</v>
      </c>
      <c r="J600" s="184">
        <v>-3.9775999999999998</v>
      </c>
      <c r="K600" s="184">
        <v>-0.1855</v>
      </c>
      <c r="L600" s="184">
        <v>11.288399999999999</v>
      </c>
      <c r="M600" s="184">
        <v>13.9831</v>
      </c>
      <c r="N600" s="184">
        <v>29.9069</v>
      </c>
      <c r="O600" s="184">
        <v>12.843999999999999</v>
      </c>
      <c r="P600" s="184">
        <v>13.297000000000001</v>
      </c>
      <c r="Q600" s="184">
        <v>17.4696</v>
      </c>
      <c r="R600" s="184">
        <v>16.765599999999999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44533</v>
      </c>
      <c r="E601" s="184">
        <v>104.57</v>
      </c>
      <c r="F601" s="184">
        <v>-0.2099</v>
      </c>
      <c r="G601" s="184">
        <v>2.0792999999999999</v>
      </c>
      <c r="H601" s="184">
        <v>1.5932999999999999</v>
      </c>
      <c r="I601" s="184">
        <v>-2.7797999999999998</v>
      </c>
      <c r="J601" s="184">
        <v>-3.3012999999999999</v>
      </c>
      <c r="K601" s="184">
        <v>3.9773000000000001</v>
      </c>
      <c r="L601" s="184">
        <v>13.8363</v>
      </c>
      <c r="M601" s="184">
        <v>23.038</v>
      </c>
      <c r="N601" s="184">
        <v>54.073999999999998</v>
      </c>
      <c r="O601" s="184">
        <v>22.2666</v>
      </c>
      <c r="P601" s="184">
        <v>20.874300000000002</v>
      </c>
      <c r="Q601" s="184">
        <v>18.893999999999998</v>
      </c>
      <c r="R601" s="184">
        <v>33.292900000000003</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44533</v>
      </c>
      <c r="E602" s="184">
        <v>94.91</v>
      </c>
      <c r="F602" s="184">
        <v>-0.2208</v>
      </c>
      <c r="G602" s="184">
        <v>2.0647000000000002</v>
      </c>
      <c r="H602" s="184">
        <v>1.5623</v>
      </c>
      <c r="I602" s="184">
        <v>-2.8357999999999999</v>
      </c>
      <c r="J602" s="184">
        <v>-3.3995000000000002</v>
      </c>
      <c r="K602" s="184">
        <v>3.6701000000000001</v>
      </c>
      <c r="L602" s="184">
        <v>13.190200000000001</v>
      </c>
      <c r="M602" s="184">
        <v>22.007999999999999</v>
      </c>
      <c r="N602" s="184">
        <v>52.368000000000002</v>
      </c>
      <c r="O602" s="184">
        <v>20.876999999999999</v>
      </c>
      <c r="P602" s="184">
        <v>19.488900000000001</v>
      </c>
      <c r="Q602" s="184">
        <v>18.9861</v>
      </c>
      <c r="R602" s="184">
        <v>31.866299999999999</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44533</v>
      </c>
      <c r="E603" s="184">
        <v>14.17</v>
      </c>
      <c r="F603" s="184">
        <v>-0.70079999999999998</v>
      </c>
      <c r="G603" s="184">
        <v>0.85409999999999997</v>
      </c>
      <c r="H603" s="184">
        <v>0.4965</v>
      </c>
      <c r="I603" s="184">
        <v>-3.2765</v>
      </c>
      <c r="J603" s="184">
        <v>-3.7364000000000002</v>
      </c>
      <c r="K603" s="184">
        <v>0.42520000000000002</v>
      </c>
      <c r="L603" s="184">
        <v>11.0502</v>
      </c>
      <c r="M603" s="184">
        <v>13.6327</v>
      </c>
      <c r="N603" s="184">
        <v>29.6432</v>
      </c>
      <c r="O603" s="184">
        <v>14.891</v>
      </c>
      <c r="P603" s="184"/>
      <c r="Q603" s="184">
        <v>9.2635000000000005</v>
      </c>
      <c r="R603" s="184">
        <v>17.8962</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44533</v>
      </c>
      <c r="E604" s="184">
        <v>13.26</v>
      </c>
      <c r="F604" s="184">
        <v>-0.67420000000000002</v>
      </c>
      <c r="G604" s="184">
        <v>0.83650000000000002</v>
      </c>
      <c r="H604" s="184">
        <v>0.53069999999999995</v>
      </c>
      <c r="I604" s="184">
        <v>-3.2823000000000002</v>
      </c>
      <c r="J604" s="184">
        <v>-3.8433999999999999</v>
      </c>
      <c r="K604" s="184">
        <v>0</v>
      </c>
      <c r="L604" s="184">
        <v>10.132899999999999</v>
      </c>
      <c r="M604" s="184">
        <v>12.182700000000001</v>
      </c>
      <c r="N604" s="184">
        <v>25.568200000000001</v>
      </c>
      <c r="O604" s="184">
        <v>12.7422</v>
      </c>
      <c r="P604" s="184"/>
      <c r="Q604" s="184">
        <v>7.4355000000000002</v>
      </c>
      <c r="R604" s="184">
        <v>15.0724</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44533</v>
      </c>
      <c r="E605" s="184">
        <v>83.05</v>
      </c>
      <c r="F605" s="184">
        <v>-0.76470000000000005</v>
      </c>
      <c r="G605" s="184">
        <v>0.97260000000000002</v>
      </c>
      <c r="H605" s="184">
        <v>0.99719999999999998</v>
      </c>
      <c r="I605" s="184">
        <v>-2.8769</v>
      </c>
      <c r="J605" s="184">
        <v>-2.4089</v>
      </c>
      <c r="K605" s="184">
        <v>2.3035000000000001</v>
      </c>
      <c r="L605" s="184">
        <v>12.442500000000001</v>
      </c>
      <c r="M605" s="184">
        <v>19.0852</v>
      </c>
      <c r="N605" s="184">
        <v>38.301400000000001</v>
      </c>
      <c r="O605" s="184">
        <v>19.209700000000002</v>
      </c>
      <c r="P605" s="184">
        <v>17.889199999999999</v>
      </c>
      <c r="Q605" s="184">
        <v>15.222300000000001</v>
      </c>
      <c r="R605" s="184">
        <v>25.211500000000001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44533</v>
      </c>
      <c r="E606" s="184">
        <v>94.04</v>
      </c>
      <c r="F606" s="184">
        <v>-0.75980000000000003</v>
      </c>
      <c r="G606" s="184">
        <v>0.97709999999999997</v>
      </c>
      <c r="H606" s="184">
        <v>1.0097</v>
      </c>
      <c r="I606" s="184">
        <v>-2.8311999999999999</v>
      </c>
      <c r="J606" s="184">
        <v>-2.3163999999999998</v>
      </c>
      <c r="K606" s="184">
        <v>2.6076999999999999</v>
      </c>
      <c r="L606" s="184">
        <v>13.0968</v>
      </c>
      <c r="M606" s="184">
        <v>20.178899999999999</v>
      </c>
      <c r="N606" s="184">
        <v>40.023800000000001</v>
      </c>
      <c r="O606" s="184">
        <v>20.709299999999999</v>
      </c>
      <c r="P606" s="184">
        <v>19.538599999999999</v>
      </c>
      <c r="Q606" s="184">
        <v>19.111499999999999</v>
      </c>
      <c r="R606" s="184">
        <v>26.703700000000001</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44533</v>
      </c>
      <c r="E607" s="184">
        <v>14.719799999999999</v>
      </c>
      <c r="F607" s="184">
        <v>-0.73440000000000005</v>
      </c>
      <c r="G607" s="184">
        <v>0.43459999999999999</v>
      </c>
      <c r="H607" s="184">
        <v>-1.0899000000000001</v>
      </c>
      <c r="I607" s="184">
        <v>-4.9630000000000001</v>
      </c>
      <c r="J607" s="184">
        <v>-5.5332999999999997</v>
      </c>
      <c r="K607" s="184">
        <v>-3.6315</v>
      </c>
      <c r="L607" s="184">
        <v>0.38600000000000001</v>
      </c>
      <c r="M607" s="184">
        <v>7.5301</v>
      </c>
      <c r="N607" s="184">
        <v>26.8992</v>
      </c>
      <c r="O607" s="184"/>
      <c r="P607" s="184"/>
      <c r="Q607" s="184">
        <v>19.9148</v>
      </c>
      <c r="R607" s="184">
        <v>18.667100000000001</v>
      </c>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44533</v>
      </c>
      <c r="E608" s="184">
        <v>14.049200000000001</v>
      </c>
      <c r="F608" s="184">
        <v>-0.74039999999999995</v>
      </c>
      <c r="G608" s="184">
        <v>0.41670000000000001</v>
      </c>
      <c r="H608" s="184">
        <v>-1.1302000000000001</v>
      </c>
      <c r="I608" s="184">
        <v>-5.0467000000000004</v>
      </c>
      <c r="J608" s="184">
        <v>-5.6999000000000004</v>
      </c>
      <c r="K608" s="184">
        <v>-4.1534000000000004</v>
      </c>
      <c r="L608" s="184">
        <v>-0.70960000000000001</v>
      </c>
      <c r="M608" s="184">
        <v>5.7683</v>
      </c>
      <c r="N608" s="184">
        <v>24.144600000000001</v>
      </c>
      <c r="O608" s="184"/>
      <c r="P608" s="184"/>
      <c r="Q608" s="184">
        <v>17.316800000000001</v>
      </c>
      <c r="R608" s="184">
        <v>16.096699999999998</v>
      </c>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44533</v>
      </c>
      <c r="E609" s="184">
        <v>28.509899999999998</v>
      </c>
      <c r="F609" s="184">
        <v>-0.753</v>
      </c>
      <c r="G609" s="184">
        <v>1.0559000000000001</v>
      </c>
      <c r="H609" s="184">
        <v>0.98219999999999996</v>
      </c>
      <c r="I609" s="184">
        <v>-4.0171000000000001</v>
      </c>
      <c r="J609" s="184">
        <v>-4.4766000000000004</v>
      </c>
      <c r="K609" s="184">
        <v>1.9470000000000001</v>
      </c>
      <c r="L609" s="184">
        <v>14.450699999999999</v>
      </c>
      <c r="M609" s="184">
        <v>18.139500000000002</v>
      </c>
      <c r="N609" s="184">
        <v>37.854900000000001</v>
      </c>
      <c r="O609" s="184">
        <v>21.209399999999999</v>
      </c>
      <c r="P609" s="184">
        <v>19.084</v>
      </c>
      <c r="Q609" s="184">
        <v>7.9562999999999997</v>
      </c>
      <c r="R609" s="184">
        <v>25.653700000000001</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44533</v>
      </c>
      <c r="E610" s="184">
        <v>31.317799999999998</v>
      </c>
      <c r="F610" s="184">
        <v>-0.75080000000000002</v>
      </c>
      <c r="G610" s="184">
        <v>1.0620000000000001</v>
      </c>
      <c r="H610" s="184">
        <v>0.99680000000000002</v>
      </c>
      <c r="I610" s="184">
        <v>-3.9872999999999998</v>
      </c>
      <c r="J610" s="184">
        <v>-4.4177999999999997</v>
      </c>
      <c r="K610" s="184">
        <v>2.1377999999999999</v>
      </c>
      <c r="L610" s="184">
        <v>14.8818</v>
      </c>
      <c r="M610" s="184">
        <v>18.8094</v>
      </c>
      <c r="N610" s="184">
        <v>38.889600000000002</v>
      </c>
      <c r="O610" s="184">
        <v>22.1191</v>
      </c>
      <c r="P610" s="184">
        <v>20.084900000000001</v>
      </c>
      <c r="Q610" s="184">
        <v>18.002700000000001</v>
      </c>
      <c r="R610" s="184">
        <v>26.596599999999999</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44533</v>
      </c>
      <c r="E611" s="184">
        <v>71.045000000000002</v>
      </c>
      <c r="F611" s="184">
        <v>-0.70720000000000005</v>
      </c>
      <c r="G611" s="184">
        <v>0.80879999999999996</v>
      </c>
      <c r="H611" s="184">
        <v>0.55059999999999998</v>
      </c>
      <c r="I611" s="184">
        <v>-3.1425000000000001</v>
      </c>
      <c r="J611" s="184">
        <v>-0.88170000000000004</v>
      </c>
      <c r="K611" s="184">
        <v>0.96779999999999999</v>
      </c>
      <c r="L611" s="184">
        <v>12.113200000000001</v>
      </c>
      <c r="M611" s="184">
        <v>17.526900000000001</v>
      </c>
      <c r="N611" s="184">
        <v>38.018500000000003</v>
      </c>
      <c r="O611" s="184">
        <v>19.753499999999999</v>
      </c>
      <c r="P611" s="184">
        <v>17.103200000000001</v>
      </c>
      <c r="Q611" s="184">
        <v>13.0039</v>
      </c>
      <c r="R611" s="184">
        <v>24.105899999999998</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44533</v>
      </c>
      <c r="E612" s="184">
        <v>79.525999999999996</v>
      </c>
      <c r="F612" s="184">
        <v>-0.70299999999999996</v>
      </c>
      <c r="G612" s="184">
        <v>0.82150000000000001</v>
      </c>
      <c r="H612" s="184">
        <v>0.57799999999999996</v>
      </c>
      <c r="I612" s="184">
        <v>-3.0880000000000001</v>
      </c>
      <c r="J612" s="184">
        <v>-0.77239999999999998</v>
      </c>
      <c r="K612" s="184">
        <v>1.3057000000000001</v>
      </c>
      <c r="L612" s="184">
        <v>12.868499999999999</v>
      </c>
      <c r="M612" s="184">
        <v>18.718599999999999</v>
      </c>
      <c r="N612" s="184">
        <v>39.884999999999998</v>
      </c>
      <c r="O612" s="184">
        <v>21.265999999999998</v>
      </c>
      <c r="P612" s="184">
        <v>18.5975</v>
      </c>
      <c r="Q612" s="184">
        <v>16.515499999999999</v>
      </c>
      <c r="R612" s="184">
        <v>25.732199999999999</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44533</v>
      </c>
      <c r="E613" s="184">
        <v>83.891999999999996</v>
      </c>
      <c r="F613" s="184">
        <v>-0.4627</v>
      </c>
      <c r="G613" s="184">
        <v>1.0649999999999999</v>
      </c>
      <c r="H613" s="184">
        <v>1.8093999999999999</v>
      </c>
      <c r="I613" s="184">
        <v>-2.4908000000000001</v>
      </c>
      <c r="J613" s="184">
        <v>-1.2443</v>
      </c>
      <c r="K613" s="184">
        <v>-0.25440000000000002</v>
      </c>
      <c r="L613" s="184">
        <v>10.333399999999999</v>
      </c>
      <c r="M613" s="184">
        <v>16.237400000000001</v>
      </c>
      <c r="N613" s="184">
        <v>32.9572</v>
      </c>
      <c r="O613" s="184">
        <v>14.7402</v>
      </c>
      <c r="P613" s="184">
        <v>15.146800000000001</v>
      </c>
      <c r="Q613" s="184">
        <v>15.238300000000001</v>
      </c>
      <c r="R613" s="184">
        <v>20.697800000000001</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44533</v>
      </c>
      <c r="E614" s="184">
        <v>79.194999999999993</v>
      </c>
      <c r="F614" s="184">
        <v>-0.46500000000000002</v>
      </c>
      <c r="G614" s="184">
        <v>1.0590999999999999</v>
      </c>
      <c r="H614" s="184">
        <v>1.7957000000000001</v>
      </c>
      <c r="I614" s="184">
        <v>-2.5207999999999999</v>
      </c>
      <c r="J614" s="184">
        <v>-1.3048</v>
      </c>
      <c r="K614" s="184">
        <v>-0.44130000000000003</v>
      </c>
      <c r="L614" s="184">
        <v>9.9183000000000003</v>
      </c>
      <c r="M614" s="184">
        <v>15.5878</v>
      </c>
      <c r="N614" s="184">
        <v>32.0137</v>
      </c>
      <c r="O614" s="184">
        <v>14.041399999999999</v>
      </c>
      <c r="P614" s="184">
        <v>14.3726</v>
      </c>
      <c r="Q614" s="184">
        <v>14.0167</v>
      </c>
      <c r="R614" s="184">
        <v>19.903199999999998</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189</v>
      </c>
      <c r="C615" s="180">
        <v>120270</v>
      </c>
      <c r="D615" s="183">
        <v>44533</v>
      </c>
      <c r="E615" s="184">
        <v>108.6126</v>
      </c>
      <c r="F615" s="184">
        <v>-0.61260000000000003</v>
      </c>
      <c r="G615" s="184">
        <v>0.84789999999999999</v>
      </c>
      <c r="H615" s="184">
        <v>1.2803</v>
      </c>
      <c r="I615" s="184">
        <v>-3.1255000000000002</v>
      </c>
      <c r="J615" s="184">
        <v>-2.83</v>
      </c>
      <c r="K615" s="184">
        <v>0.36919999999999997</v>
      </c>
      <c r="L615" s="184">
        <v>14.471</v>
      </c>
      <c r="M615" s="184">
        <v>18.6035</v>
      </c>
      <c r="N615" s="184">
        <v>34.249200000000002</v>
      </c>
      <c r="O615" s="184">
        <v>17.069299999999998</v>
      </c>
      <c r="P615" s="184">
        <v>16.887799999999999</v>
      </c>
      <c r="Q615" s="184">
        <v>15.504899999999999</v>
      </c>
      <c r="R615" s="184">
        <v>19.249600000000001</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2025</v>
      </c>
      <c r="C616" s="180">
        <v>100865</v>
      </c>
      <c r="D616" s="183">
        <v>44533</v>
      </c>
      <c r="E616" s="184">
        <v>99.159300000000002</v>
      </c>
      <c r="F616" s="184">
        <v>-0.61609999999999998</v>
      </c>
      <c r="G616" s="184">
        <v>0.83750000000000002</v>
      </c>
      <c r="H616" s="184">
        <v>1.2561</v>
      </c>
      <c r="I616" s="184">
        <v>-3.1749999999999998</v>
      </c>
      <c r="J616" s="184">
        <v>-2.9302000000000001</v>
      </c>
      <c r="K616" s="184">
        <v>5.2200000000000003E-2</v>
      </c>
      <c r="L616" s="184">
        <v>13.744400000000001</v>
      </c>
      <c r="M616" s="184">
        <v>17.471599999999999</v>
      </c>
      <c r="N616" s="184">
        <v>32.562899999999999</v>
      </c>
      <c r="O616" s="184">
        <v>15.696400000000001</v>
      </c>
      <c r="P616" s="184">
        <v>15.4956</v>
      </c>
      <c r="Q616" s="184">
        <v>10.0161</v>
      </c>
      <c r="R616" s="184">
        <v>17.754200000000001</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44533</v>
      </c>
      <c r="E617" s="184">
        <v>20.246700000000001</v>
      </c>
      <c r="F617" s="184">
        <v>-0.97040000000000004</v>
      </c>
      <c r="G617" s="184">
        <v>0.74239999999999995</v>
      </c>
      <c r="H617" s="184">
        <v>0.76139999999999997</v>
      </c>
      <c r="I617" s="184">
        <v>-3.02</v>
      </c>
      <c r="J617" s="184">
        <v>-3.8157000000000001</v>
      </c>
      <c r="K617" s="184">
        <v>-0.44790000000000002</v>
      </c>
      <c r="L617" s="184">
        <v>14.0441</v>
      </c>
      <c r="M617" s="184">
        <v>21.2319</v>
      </c>
      <c r="N617" s="184">
        <v>46.854599999999998</v>
      </c>
      <c r="O617" s="184">
        <v>19.7056</v>
      </c>
      <c r="P617" s="184">
        <v>15.0471</v>
      </c>
      <c r="Q617" s="184">
        <v>14.7447</v>
      </c>
      <c r="R617" s="184">
        <v>26.863</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44533</v>
      </c>
      <c r="E618" s="184">
        <v>18.3172</v>
      </c>
      <c r="F618" s="184">
        <v>-0.97470000000000001</v>
      </c>
      <c r="G618" s="184">
        <v>0.72860000000000003</v>
      </c>
      <c r="H618" s="184">
        <v>0.72919999999999996</v>
      </c>
      <c r="I618" s="184">
        <v>-3.0851000000000002</v>
      </c>
      <c r="J618" s="184">
        <v>-3.9434999999999998</v>
      </c>
      <c r="K618" s="184">
        <v>-0.85899999999999999</v>
      </c>
      <c r="L618" s="184">
        <v>13.0985</v>
      </c>
      <c r="M618" s="184">
        <v>19.731200000000001</v>
      </c>
      <c r="N618" s="184">
        <v>44.462000000000003</v>
      </c>
      <c r="O618" s="184">
        <v>17.6995</v>
      </c>
      <c r="P618" s="184">
        <v>12.834099999999999</v>
      </c>
      <c r="Q618" s="184">
        <v>12.525700000000001</v>
      </c>
      <c r="R618" s="184">
        <v>24.7713</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44533</v>
      </c>
      <c r="E619" s="184">
        <v>33.737000000000002</v>
      </c>
      <c r="F619" s="184">
        <v>-0.50429999999999997</v>
      </c>
      <c r="G619" s="184">
        <v>1.4677</v>
      </c>
      <c r="H619" s="184">
        <v>1.2576000000000001</v>
      </c>
      <c r="I619" s="184">
        <v>-2.8368000000000002</v>
      </c>
      <c r="J619" s="184">
        <v>-2.9262999999999999</v>
      </c>
      <c r="K619" s="184">
        <v>0.6744</v>
      </c>
      <c r="L619" s="184">
        <v>12.757400000000001</v>
      </c>
      <c r="M619" s="184">
        <v>19.245699999999999</v>
      </c>
      <c r="N619" s="184">
        <v>42.904899999999998</v>
      </c>
      <c r="O619" s="184">
        <v>24.9633</v>
      </c>
      <c r="P619" s="184">
        <v>23.601700000000001</v>
      </c>
      <c r="Q619" s="184">
        <v>22.7303</v>
      </c>
      <c r="R619" s="184">
        <v>30.249199999999998</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44533</v>
      </c>
      <c r="E620" s="184">
        <v>30.981999999999999</v>
      </c>
      <c r="F620" s="184">
        <v>-0.51060000000000005</v>
      </c>
      <c r="G620" s="184">
        <v>1.4539</v>
      </c>
      <c r="H620" s="184">
        <v>1.2318</v>
      </c>
      <c r="I620" s="184">
        <v>-2.8898999999999999</v>
      </c>
      <c r="J620" s="184">
        <v>-3.0297000000000001</v>
      </c>
      <c r="K620" s="184">
        <v>0.35310000000000002</v>
      </c>
      <c r="L620" s="184">
        <v>12.0344</v>
      </c>
      <c r="M620" s="184">
        <v>18.0716</v>
      </c>
      <c r="N620" s="184">
        <v>40.942599999999999</v>
      </c>
      <c r="O620" s="184">
        <v>23.053699999999999</v>
      </c>
      <c r="P620" s="184">
        <v>21.8766</v>
      </c>
      <c r="Q620" s="184">
        <v>20.9819</v>
      </c>
      <c r="R620" s="184">
        <v>28.374099999999999</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44533</v>
      </c>
      <c r="E621" s="184">
        <v>29.207799999999999</v>
      </c>
      <c r="F621" s="184">
        <v>-0.54849999999999999</v>
      </c>
      <c r="G621" s="184">
        <v>0.45329999999999998</v>
      </c>
      <c r="H621" s="184">
        <v>0.44500000000000001</v>
      </c>
      <c r="I621" s="184">
        <v>-3.09</v>
      </c>
      <c r="J621" s="184">
        <v>-2.8751000000000002</v>
      </c>
      <c r="K621" s="184">
        <v>-2.5022000000000002</v>
      </c>
      <c r="L621" s="184">
        <v>12.242699999999999</v>
      </c>
      <c r="M621" s="184">
        <v>18.115400000000001</v>
      </c>
      <c r="N621" s="184">
        <v>41.230800000000002</v>
      </c>
      <c r="O621" s="184">
        <v>18.688300000000002</v>
      </c>
      <c r="P621" s="184">
        <v>17.717500000000001</v>
      </c>
      <c r="Q621" s="184">
        <v>16.881599999999999</v>
      </c>
      <c r="R621" s="184">
        <v>21.7258</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44533</v>
      </c>
      <c r="E622" s="184">
        <v>26.630700000000001</v>
      </c>
      <c r="F622" s="184">
        <v>-0.55230000000000001</v>
      </c>
      <c r="G622" s="184">
        <v>0.44319999999999998</v>
      </c>
      <c r="H622" s="184">
        <v>0.42120000000000002</v>
      </c>
      <c r="I622" s="184">
        <v>-3.1396000000000002</v>
      </c>
      <c r="J622" s="184">
        <v>-2.9759000000000002</v>
      </c>
      <c r="K622" s="184">
        <v>-2.8132999999999999</v>
      </c>
      <c r="L622" s="184">
        <v>11.516500000000001</v>
      </c>
      <c r="M622" s="184">
        <v>16.971599999999999</v>
      </c>
      <c r="N622" s="184">
        <v>39.408799999999999</v>
      </c>
      <c r="O622" s="184">
        <v>17.128699999999998</v>
      </c>
      <c r="P622" s="184">
        <v>16.177399999999999</v>
      </c>
      <c r="Q622" s="184">
        <v>15.3208</v>
      </c>
      <c r="R622" s="184">
        <v>20.1172</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2007</v>
      </c>
      <c r="C623" s="180">
        <v>135654</v>
      </c>
      <c r="D623" s="183">
        <v>44533</v>
      </c>
      <c r="E623" s="184">
        <v>22.601700000000001</v>
      </c>
      <c r="F623" s="184">
        <v>-0.69510000000000005</v>
      </c>
      <c r="G623" s="184">
        <v>1.0024</v>
      </c>
      <c r="H623" s="184">
        <v>0.69189999999999996</v>
      </c>
      <c r="I623" s="184">
        <v>-3.4582000000000002</v>
      </c>
      <c r="J623" s="184">
        <v>-3.9161999999999999</v>
      </c>
      <c r="K623" s="184">
        <v>2.3748</v>
      </c>
      <c r="L623" s="184">
        <v>13.636900000000001</v>
      </c>
      <c r="M623" s="184">
        <v>15.952500000000001</v>
      </c>
      <c r="N623" s="184">
        <v>35.0411</v>
      </c>
      <c r="O623" s="184">
        <v>16.212299999999999</v>
      </c>
      <c r="P623" s="184">
        <v>15.414999999999999</v>
      </c>
      <c r="Q623" s="184">
        <v>14.737399999999999</v>
      </c>
      <c r="R623" s="184">
        <v>19.783200000000001</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2008</v>
      </c>
      <c r="C624" s="180">
        <v>135655</v>
      </c>
      <c r="D624" s="183">
        <v>44533</v>
      </c>
      <c r="E624" s="184">
        <v>20.433800000000002</v>
      </c>
      <c r="F624" s="184">
        <v>-0.69979999999999998</v>
      </c>
      <c r="G624" s="184">
        <v>0.9869</v>
      </c>
      <c r="H624" s="184">
        <v>0.65559999999999996</v>
      </c>
      <c r="I624" s="184">
        <v>-3.5331999999999999</v>
      </c>
      <c r="J624" s="184">
        <v>-4.0652999999999997</v>
      </c>
      <c r="K624" s="184">
        <v>1.9173</v>
      </c>
      <c r="L624" s="184">
        <v>12.5885</v>
      </c>
      <c r="M624" s="184">
        <v>14.3118</v>
      </c>
      <c r="N624" s="184">
        <v>32.4848</v>
      </c>
      <c r="O624" s="184">
        <v>14.1288</v>
      </c>
      <c r="P624" s="184">
        <v>13.450900000000001</v>
      </c>
      <c r="Q624" s="184">
        <v>12.8034</v>
      </c>
      <c r="R624" s="184">
        <v>17.6496</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44533</v>
      </c>
      <c r="E625" s="184">
        <v>75.727900000000005</v>
      </c>
      <c r="F625" s="184">
        <v>-0.82379999999999998</v>
      </c>
      <c r="G625" s="184">
        <v>1.3112999999999999</v>
      </c>
      <c r="H625" s="184">
        <v>0.74629999999999996</v>
      </c>
      <c r="I625" s="184">
        <v>-3.6358000000000001</v>
      </c>
      <c r="J625" s="184">
        <v>-4.2350000000000003</v>
      </c>
      <c r="K625" s="184">
        <v>-3.7600000000000001E-2</v>
      </c>
      <c r="L625" s="184">
        <v>12.783300000000001</v>
      </c>
      <c r="M625" s="184">
        <v>17.029800000000002</v>
      </c>
      <c r="N625" s="184">
        <v>44.938800000000001</v>
      </c>
      <c r="O625" s="184">
        <v>12.089</v>
      </c>
      <c r="P625" s="184">
        <v>9.7911000000000001</v>
      </c>
      <c r="Q625" s="184">
        <v>13.302199999999999</v>
      </c>
      <c r="R625" s="184">
        <v>18.822900000000001</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44533</v>
      </c>
      <c r="E626" s="184">
        <v>81.0625</v>
      </c>
      <c r="F626" s="184">
        <v>-0.82169999999999999</v>
      </c>
      <c r="G626" s="184">
        <v>1.3177000000000001</v>
      </c>
      <c r="H626" s="184">
        <v>0.76129999999999998</v>
      </c>
      <c r="I626" s="184">
        <v>-3.6073</v>
      </c>
      <c r="J626" s="184">
        <v>-4.1752000000000002</v>
      </c>
      <c r="K626" s="184">
        <v>0.15670000000000001</v>
      </c>
      <c r="L626" s="184">
        <v>13.1813</v>
      </c>
      <c r="M626" s="184">
        <v>17.6572</v>
      </c>
      <c r="N626" s="184">
        <v>45.978099999999998</v>
      </c>
      <c r="O626" s="184">
        <v>12.888999999999999</v>
      </c>
      <c r="P626" s="184">
        <v>10.684799999999999</v>
      </c>
      <c r="Q626" s="184">
        <v>14.1913</v>
      </c>
      <c r="R626" s="184">
        <v>19.669799999999999</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44533</v>
      </c>
      <c r="E627" s="184">
        <v>19.068000000000001</v>
      </c>
      <c r="F627" s="184">
        <v>-0.30530000000000002</v>
      </c>
      <c r="G627" s="184">
        <v>1.8628</v>
      </c>
      <c r="H627" s="184">
        <v>2.1164000000000001</v>
      </c>
      <c r="I627" s="184">
        <v>-1.2430000000000001</v>
      </c>
      <c r="J627" s="184">
        <v>-0.1628</v>
      </c>
      <c r="K627" s="184">
        <v>4.9058000000000002</v>
      </c>
      <c r="L627" s="184">
        <v>17.914100000000001</v>
      </c>
      <c r="M627" s="184">
        <v>27.553699999999999</v>
      </c>
      <c r="N627" s="184">
        <v>41.376399999999997</v>
      </c>
      <c r="O627" s="184"/>
      <c r="P627" s="184"/>
      <c r="Q627" s="184">
        <v>31.3872</v>
      </c>
      <c r="R627" s="184">
        <v>33.5931</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44533</v>
      </c>
      <c r="E628" s="184">
        <v>18.520800000000001</v>
      </c>
      <c r="F628" s="184">
        <v>-0.309</v>
      </c>
      <c r="G628" s="184">
        <v>1.8515999999999999</v>
      </c>
      <c r="H628" s="184">
        <v>2.0912999999999999</v>
      </c>
      <c r="I628" s="184">
        <v>-1.2956000000000001</v>
      </c>
      <c r="J628" s="184">
        <v>-0.26919999999999999</v>
      </c>
      <c r="K628" s="184">
        <v>4.5663999999999998</v>
      </c>
      <c r="L628" s="184">
        <v>17.147600000000001</v>
      </c>
      <c r="M628" s="184">
        <v>26.336500000000001</v>
      </c>
      <c r="N628" s="184">
        <v>39.622599999999998</v>
      </c>
      <c r="O628" s="184"/>
      <c r="P628" s="184"/>
      <c r="Q628" s="184">
        <v>29.7791</v>
      </c>
      <c r="R628" s="184">
        <v>31.944800000000001</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44533</v>
      </c>
      <c r="E629" s="184">
        <v>25.05</v>
      </c>
      <c r="F629" s="184">
        <v>-0.83140000000000003</v>
      </c>
      <c r="G629" s="184">
        <v>0.64280000000000004</v>
      </c>
      <c r="H629" s="184">
        <v>0.7238</v>
      </c>
      <c r="I629" s="184">
        <v>-2.3010999999999999</v>
      </c>
      <c r="J629" s="184">
        <v>-1.7646999999999999</v>
      </c>
      <c r="K629" s="184">
        <v>2.8746999999999998</v>
      </c>
      <c r="L629" s="184">
        <v>12.432700000000001</v>
      </c>
      <c r="M629" s="184">
        <v>21.484000000000002</v>
      </c>
      <c r="N629" s="184">
        <v>44.214199999999998</v>
      </c>
      <c r="O629" s="184">
        <v>21.093399999999999</v>
      </c>
      <c r="P629" s="184">
        <v>19.039000000000001</v>
      </c>
      <c r="Q629" s="184">
        <v>16.5871</v>
      </c>
      <c r="R629" s="184">
        <v>27.455400000000001</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44533</v>
      </c>
      <c r="E630" s="184">
        <v>23.1</v>
      </c>
      <c r="F630" s="184">
        <v>-0.85840000000000005</v>
      </c>
      <c r="G630" s="184">
        <v>0.65359999999999996</v>
      </c>
      <c r="H630" s="184">
        <v>0.69750000000000001</v>
      </c>
      <c r="I630" s="184">
        <v>-2.3256000000000001</v>
      </c>
      <c r="J630" s="184">
        <v>-1.8692</v>
      </c>
      <c r="K630" s="184">
        <v>2.5754999999999999</v>
      </c>
      <c r="L630" s="184">
        <v>11.7562</v>
      </c>
      <c r="M630" s="184">
        <v>20.437999999999999</v>
      </c>
      <c r="N630" s="184">
        <v>42.592599999999997</v>
      </c>
      <c r="O630" s="184">
        <v>19.441099999999999</v>
      </c>
      <c r="P630" s="184">
        <v>17.284300000000002</v>
      </c>
      <c r="Q630" s="184">
        <v>15.018700000000001</v>
      </c>
      <c r="R630" s="184">
        <v>25.8749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44533</v>
      </c>
      <c r="E631" s="184">
        <v>896.99203297141605</v>
      </c>
      <c r="F631" s="184">
        <v>-0.63660000000000005</v>
      </c>
      <c r="G631" s="184">
        <v>1.1187</v>
      </c>
      <c r="H631" s="184">
        <v>0.94679999999999997</v>
      </c>
      <c r="I631" s="184">
        <v>-3.7875000000000001</v>
      </c>
      <c r="J631" s="184">
        <v>-3.7170999999999998</v>
      </c>
      <c r="K631" s="184">
        <v>2.2143999999999999</v>
      </c>
      <c r="L631" s="184">
        <v>13.7149</v>
      </c>
      <c r="M631" s="184">
        <v>18.494199999999999</v>
      </c>
      <c r="N631" s="184">
        <v>39.346499999999999</v>
      </c>
      <c r="O631" s="184">
        <v>16.849499999999999</v>
      </c>
      <c r="P631" s="184">
        <v>14.061299999999999</v>
      </c>
      <c r="Q631" s="184">
        <v>19.125399999999999</v>
      </c>
      <c r="R631" s="184">
        <v>25.428699999999999</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44533</v>
      </c>
      <c r="E632" s="184">
        <v>317.08</v>
      </c>
      <c r="F632" s="184">
        <v>-0.6361</v>
      </c>
      <c r="G632" s="184">
        <v>1.1226</v>
      </c>
      <c r="H632" s="184">
        <v>0.95520000000000005</v>
      </c>
      <c r="I632" s="184">
        <v>-3.7692999999999999</v>
      </c>
      <c r="J632" s="184">
        <v>-3.6817000000000002</v>
      </c>
      <c r="K632" s="184">
        <v>2.3201999999999998</v>
      </c>
      <c r="L632" s="184">
        <v>13.9551</v>
      </c>
      <c r="M632" s="184">
        <v>18.867899999999999</v>
      </c>
      <c r="N632" s="184">
        <v>39.923200000000001</v>
      </c>
      <c r="O632" s="184">
        <v>17.292899999999999</v>
      </c>
      <c r="P632" s="184">
        <v>14.575100000000001</v>
      </c>
      <c r="Q632" s="184">
        <v>13.5677</v>
      </c>
      <c r="R632" s="184">
        <v>25.9422</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44533</v>
      </c>
      <c r="E633" s="184">
        <v>489.16040633640398</v>
      </c>
      <c r="F633" s="184">
        <v>-0.64039999999999997</v>
      </c>
      <c r="G633" s="184">
        <v>1.1069</v>
      </c>
      <c r="H633" s="184">
        <v>0.97150000000000003</v>
      </c>
      <c r="I633" s="184">
        <v>-3.746</v>
      </c>
      <c r="J633" s="184">
        <v>-3.6631</v>
      </c>
      <c r="K633" s="184">
        <v>2.2966000000000002</v>
      </c>
      <c r="L633" s="184">
        <v>13.6553</v>
      </c>
      <c r="M633" s="184">
        <v>18.450500000000002</v>
      </c>
      <c r="N633" s="184">
        <v>39.195599999999999</v>
      </c>
      <c r="O633" s="184">
        <v>17.0747</v>
      </c>
      <c r="P633" s="184">
        <v>16.732299999999999</v>
      </c>
      <c r="Q633" s="184">
        <v>16.346900000000002</v>
      </c>
      <c r="R633" s="184">
        <v>25.534800000000001</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44533</v>
      </c>
      <c r="E634" s="184">
        <v>339.65</v>
      </c>
      <c r="F634" s="184">
        <v>-0.63770000000000004</v>
      </c>
      <c r="G634" s="184">
        <v>1.1133999999999999</v>
      </c>
      <c r="H634" s="184">
        <v>0.98409999999999997</v>
      </c>
      <c r="I634" s="184">
        <v>-3.7246000000000001</v>
      </c>
      <c r="J634" s="184">
        <v>-3.6208</v>
      </c>
      <c r="K634" s="184">
        <v>2.4338000000000002</v>
      </c>
      <c r="L634" s="184">
        <v>13.9574</v>
      </c>
      <c r="M634" s="184">
        <v>18.9251</v>
      </c>
      <c r="N634" s="184">
        <v>39.929099999999998</v>
      </c>
      <c r="O634" s="184">
        <v>17.666699999999999</v>
      </c>
      <c r="P634" s="184">
        <v>17.355799999999999</v>
      </c>
      <c r="Q634" s="184">
        <v>16.682700000000001</v>
      </c>
      <c r="R634" s="184">
        <v>26.184000000000001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44533</v>
      </c>
      <c r="E635" s="184">
        <v>221.1601</v>
      </c>
      <c r="F635" s="184">
        <v>-0.68010000000000004</v>
      </c>
      <c r="G635" s="184">
        <v>2.0891000000000002</v>
      </c>
      <c r="H635" s="184">
        <v>0.30049999999999999</v>
      </c>
      <c r="I635" s="184">
        <v>-1.3016000000000001</v>
      </c>
      <c r="J635" s="184">
        <v>-0.3019</v>
      </c>
      <c r="K635" s="184">
        <v>6.1203000000000003</v>
      </c>
      <c r="L635" s="184">
        <v>16.363900000000001</v>
      </c>
      <c r="M635" s="184">
        <v>40.5274</v>
      </c>
      <c r="N635" s="184">
        <v>71.459100000000007</v>
      </c>
      <c r="O635" s="184">
        <v>34.340400000000002</v>
      </c>
      <c r="P635" s="184">
        <v>25.6738</v>
      </c>
      <c r="Q635" s="184">
        <v>15.344099999999999</v>
      </c>
      <c r="R635" s="184">
        <v>51.7517</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44533</v>
      </c>
      <c r="E636" s="184">
        <v>236.0247</v>
      </c>
      <c r="F636" s="184">
        <v>-0.67459999999999998</v>
      </c>
      <c r="G636" s="184">
        <v>2.1053999999999999</v>
      </c>
      <c r="H636" s="184">
        <v>0.33639999999999998</v>
      </c>
      <c r="I636" s="184">
        <v>-1.2219</v>
      </c>
      <c r="J636" s="184">
        <v>-0.14019999999999999</v>
      </c>
      <c r="K636" s="184">
        <v>6.6790000000000003</v>
      </c>
      <c r="L636" s="184">
        <v>17.5776</v>
      </c>
      <c r="M636" s="184">
        <v>42.768799999999999</v>
      </c>
      <c r="N636" s="184">
        <v>75.161100000000005</v>
      </c>
      <c r="O636" s="184">
        <v>36.624600000000001</v>
      </c>
      <c r="P636" s="184">
        <v>27.094799999999999</v>
      </c>
      <c r="Q636" s="184">
        <v>22.340199999999999</v>
      </c>
      <c r="R636" s="184">
        <v>54.775799999999997</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44533</v>
      </c>
      <c r="E637" s="184">
        <v>75.48</v>
      </c>
      <c r="F637" s="184">
        <v>-0.50090000000000001</v>
      </c>
      <c r="G637" s="184">
        <v>1.4789000000000001</v>
      </c>
      <c r="H637" s="184">
        <v>0.55959999999999999</v>
      </c>
      <c r="I637" s="184">
        <v>-4.0670999999999999</v>
      </c>
      <c r="J637" s="184">
        <v>-4.7450999999999999</v>
      </c>
      <c r="K637" s="184">
        <v>-1.9486000000000001</v>
      </c>
      <c r="L637" s="184">
        <v>4.9207999999999998</v>
      </c>
      <c r="M637" s="184">
        <v>10.270300000000001</v>
      </c>
      <c r="N637" s="184">
        <v>29.246600000000001</v>
      </c>
      <c r="O637" s="184">
        <v>12.418799999999999</v>
      </c>
      <c r="P637" s="184">
        <v>11.700699999999999</v>
      </c>
      <c r="Q637" s="184">
        <v>16.887599999999999</v>
      </c>
      <c r="R637" s="184">
        <v>19.8294</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44533</v>
      </c>
      <c r="E638" s="184">
        <v>74.209999999999994</v>
      </c>
      <c r="F638" s="184">
        <v>-0.49609999999999999</v>
      </c>
      <c r="G638" s="184">
        <v>1.4906999999999999</v>
      </c>
      <c r="H638" s="184">
        <v>0.55559999999999998</v>
      </c>
      <c r="I638" s="184">
        <v>-4.0719000000000003</v>
      </c>
      <c r="J638" s="184">
        <v>-4.7857000000000003</v>
      </c>
      <c r="K638" s="184">
        <v>-2.0459000000000001</v>
      </c>
      <c r="L638" s="184">
        <v>4.6833</v>
      </c>
      <c r="M638" s="184">
        <v>9.8918999999999997</v>
      </c>
      <c r="N638" s="184">
        <v>28.658100000000001</v>
      </c>
      <c r="O638" s="184">
        <v>11.897600000000001</v>
      </c>
      <c r="P638" s="184">
        <v>11.3087</v>
      </c>
      <c r="Q638" s="184">
        <v>16.5474</v>
      </c>
      <c r="R638" s="184">
        <v>19.261199999999999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44533</v>
      </c>
      <c r="E639" s="184">
        <v>233.52019999999999</v>
      </c>
      <c r="F639" s="184">
        <v>-0.62460000000000004</v>
      </c>
      <c r="G639" s="184">
        <v>1.0548999999999999</v>
      </c>
      <c r="H639" s="184">
        <v>0.25919999999999999</v>
      </c>
      <c r="I639" s="184">
        <v>-3.6886999999999999</v>
      </c>
      <c r="J639" s="184">
        <v>-3.5350999999999999</v>
      </c>
      <c r="K639" s="184">
        <v>1.7255</v>
      </c>
      <c r="L639" s="184">
        <v>11.708</v>
      </c>
      <c r="M639" s="184">
        <v>17.857700000000001</v>
      </c>
      <c r="N639" s="184">
        <v>38.390300000000003</v>
      </c>
      <c r="O639" s="184">
        <v>18.218599999999999</v>
      </c>
      <c r="P639" s="184">
        <v>15.190200000000001</v>
      </c>
      <c r="Q639" s="184">
        <v>14.9064</v>
      </c>
      <c r="R639" s="184">
        <v>25.366599999999998</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44533</v>
      </c>
      <c r="E640" s="184">
        <v>687.22440900816605</v>
      </c>
      <c r="F640" s="184">
        <v>-0.62629999999999997</v>
      </c>
      <c r="G640" s="184">
        <v>1.0496000000000001</v>
      </c>
      <c r="H640" s="184">
        <v>0.24859999999999999</v>
      </c>
      <c r="I640" s="184">
        <v>-3.7122000000000002</v>
      </c>
      <c r="J640" s="184">
        <v>-3.5840000000000001</v>
      </c>
      <c r="K640" s="184">
        <v>1.5697000000000001</v>
      </c>
      <c r="L640" s="184">
        <v>11.370699999999999</v>
      </c>
      <c r="M640" s="184">
        <v>17.311699999999998</v>
      </c>
      <c r="N640" s="184">
        <v>37.528399999999998</v>
      </c>
      <c r="O640" s="184">
        <v>17.499700000000001</v>
      </c>
      <c r="P640" s="184">
        <v>14.442500000000001</v>
      </c>
      <c r="Q640" s="184">
        <v>15.882999999999999</v>
      </c>
      <c r="R640" s="184">
        <v>24.584199999999999</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44533</v>
      </c>
      <c r="E641" s="184">
        <v>25.866800000000001</v>
      </c>
      <c r="F641" s="184">
        <v>-0.28299999999999997</v>
      </c>
      <c r="G641" s="184">
        <v>1.2994000000000001</v>
      </c>
      <c r="H641" s="184">
        <v>2.2576999999999998</v>
      </c>
      <c r="I641" s="184">
        <v>1.5041</v>
      </c>
      <c r="J641" s="184">
        <v>3.3919000000000001</v>
      </c>
      <c r="K641" s="184">
        <v>9.2916000000000007</v>
      </c>
      <c r="L641" s="184">
        <v>19.1859</v>
      </c>
      <c r="M641" s="184">
        <v>30.660900000000002</v>
      </c>
      <c r="N641" s="184">
        <v>53.655299999999997</v>
      </c>
      <c r="O641" s="184">
        <v>26.810700000000001</v>
      </c>
      <c r="P641" s="184">
        <v>18.548200000000001</v>
      </c>
      <c r="Q641" s="184">
        <v>15.030799999999999</v>
      </c>
      <c r="R641" s="184">
        <v>35.351500000000001</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44533</v>
      </c>
      <c r="E642" s="184">
        <v>25.193899999999999</v>
      </c>
      <c r="F642" s="184">
        <v>-0.28420000000000001</v>
      </c>
      <c r="G642" s="184">
        <v>1.2963</v>
      </c>
      <c r="H642" s="184">
        <v>2.2505000000000002</v>
      </c>
      <c r="I642" s="184">
        <v>1.4893000000000001</v>
      </c>
      <c r="J642" s="184">
        <v>3.3620999999999999</v>
      </c>
      <c r="K642" s="184">
        <v>9.1959</v>
      </c>
      <c r="L642" s="184">
        <v>18.976600000000001</v>
      </c>
      <c r="M642" s="184">
        <v>30.3169</v>
      </c>
      <c r="N642" s="184">
        <v>53.115299999999998</v>
      </c>
      <c r="O642" s="184">
        <v>26.261800000000001</v>
      </c>
      <c r="P642" s="184">
        <v>18.013500000000001</v>
      </c>
      <c r="Q642" s="184">
        <v>14.5869</v>
      </c>
      <c r="R642" s="184">
        <v>34.878900000000002</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44533</v>
      </c>
      <c r="E643" s="184">
        <v>27.3413</v>
      </c>
      <c r="F643" s="184">
        <v>-0.35680000000000001</v>
      </c>
      <c r="G643" s="184">
        <v>1.1644000000000001</v>
      </c>
      <c r="H643" s="184">
        <v>2.0476000000000001</v>
      </c>
      <c r="I643" s="184">
        <v>1.1598999999999999</v>
      </c>
      <c r="J643" s="184">
        <v>2.9893000000000001</v>
      </c>
      <c r="K643" s="184">
        <v>8.6428999999999991</v>
      </c>
      <c r="L643" s="184">
        <v>18.8184</v>
      </c>
      <c r="M643" s="184">
        <v>30.1706</v>
      </c>
      <c r="N643" s="184">
        <v>52.4602</v>
      </c>
      <c r="O643" s="184">
        <v>28.135899999999999</v>
      </c>
      <c r="P643" s="184">
        <v>19.7148</v>
      </c>
      <c r="Q643" s="184">
        <v>16.209</v>
      </c>
      <c r="R643" s="184">
        <v>36.707700000000003</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44533</v>
      </c>
      <c r="E644" s="184">
        <v>26.637699999999999</v>
      </c>
      <c r="F644" s="184">
        <v>-0.35799999999999998</v>
      </c>
      <c r="G644" s="184">
        <v>1.1613</v>
      </c>
      <c r="H644" s="184">
        <v>2.0406</v>
      </c>
      <c r="I644" s="184">
        <v>1.1452</v>
      </c>
      <c r="J644" s="184">
        <v>2.9596</v>
      </c>
      <c r="K644" s="184">
        <v>8.5480999999999998</v>
      </c>
      <c r="L644" s="184">
        <v>18.610099999999999</v>
      </c>
      <c r="M644" s="184">
        <v>29.828499999999998</v>
      </c>
      <c r="N644" s="184">
        <v>51.928899999999999</v>
      </c>
      <c r="O644" s="184">
        <v>27.586099999999998</v>
      </c>
      <c r="P644" s="184">
        <v>19.188199999999998</v>
      </c>
      <c r="Q644" s="184">
        <v>15.756600000000001</v>
      </c>
      <c r="R644" s="184">
        <v>36.2363</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44533</v>
      </c>
      <c r="E645" s="184">
        <v>27.0946</v>
      </c>
      <c r="F645" s="184">
        <v>-0.26579999999999998</v>
      </c>
      <c r="G645" s="184">
        <v>1.3798999999999999</v>
      </c>
      <c r="H645" s="184">
        <v>2.2824</v>
      </c>
      <c r="I645" s="184">
        <v>1.5239</v>
      </c>
      <c r="J645" s="184">
        <v>3.64</v>
      </c>
      <c r="K645" s="184">
        <v>9.3168000000000006</v>
      </c>
      <c r="L645" s="184">
        <v>19.2654</v>
      </c>
      <c r="M645" s="184">
        <v>30.723199999999999</v>
      </c>
      <c r="N645" s="184">
        <v>53.697699999999998</v>
      </c>
      <c r="O645" s="184">
        <v>28.479600000000001</v>
      </c>
      <c r="P645" s="184">
        <v>20.123699999999999</v>
      </c>
      <c r="Q645" s="184">
        <v>19.1843</v>
      </c>
      <c r="R645" s="184">
        <v>36.770000000000003</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44533</v>
      </c>
      <c r="E646" s="184">
        <v>25.796600000000002</v>
      </c>
      <c r="F646" s="184">
        <v>-0.2671</v>
      </c>
      <c r="G646" s="184">
        <v>1.3762000000000001</v>
      </c>
      <c r="H646" s="184">
        <v>2.2736999999999998</v>
      </c>
      <c r="I646" s="184">
        <v>1.5051000000000001</v>
      </c>
      <c r="J646" s="184">
        <v>3.6015999999999999</v>
      </c>
      <c r="K646" s="184">
        <v>9.1943000000000001</v>
      </c>
      <c r="L646" s="184">
        <v>18.997900000000001</v>
      </c>
      <c r="M646" s="184">
        <v>30.282599999999999</v>
      </c>
      <c r="N646" s="184">
        <v>52.997500000000002</v>
      </c>
      <c r="O646" s="184">
        <v>27.780100000000001</v>
      </c>
      <c r="P646" s="184">
        <v>19.198599999999999</v>
      </c>
      <c r="Q646" s="184">
        <v>18.1586</v>
      </c>
      <c r="R646" s="184">
        <v>36.127299999999998</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44533</v>
      </c>
      <c r="E647" s="184">
        <v>31.014199999999999</v>
      </c>
      <c r="F647" s="184">
        <v>0.2742</v>
      </c>
      <c r="G647" s="184">
        <v>1.5122</v>
      </c>
      <c r="H647" s="184">
        <v>0.68469999999999998</v>
      </c>
      <c r="I647" s="184">
        <v>-1.359</v>
      </c>
      <c r="J647" s="184">
        <v>-2.0144000000000002</v>
      </c>
      <c r="K647" s="184">
        <v>7.1783999999999999</v>
      </c>
      <c r="L647" s="184">
        <v>28.383800000000001</v>
      </c>
      <c r="M647" s="184">
        <v>44.182299999999998</v>
      </c>
      <c r="N647" s="184">
        <v>73.2637</v>
      </c>
      <c r="O647" s="184">
        <v>35.7804</v>
      </c>
      <c r="P647" s="184"/>
      <c r="Q647" s="184">
        <v>27.364000000000001</v>
      </c>
      <c r="R647" s="184">
        <v>47.027200000000001</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44533</v>
      </c>
      <c r="E648" s="184">
        <v>30.023700000000002</v>
      </c>
      <c r="F648" s="184">
        <v>0.2732</v>
      </c>
      <c r="G648" s="184">
        <v>1.5085999999999999</v>
      </c>
      <c r="H648" s="184">
        <v>0.67600000000000005</v>
      </c>
      <c r="I648" s="184">
        <v>-1.377</v>
      </c>
      <c r="J648" s="184">
        <v>-2.0503999999999998</v>
      </c>
      <c r="K648" s="184">
        <v>7.0580999999999996</v>
      </c>
      <c r="L648" s="184">
        <v>28.0946</v>
      </c>
      <c r="M648" s="184">
        <v>43.6967</v>
      </c>
      <c r="N648" s="184">
        <v>72.475700000000003</v>
      </c>
      <c r="O648" s="184">
        <v>35.047800000000002</v>
      </c>
      <c r="P648" s="184"/>
      <c r="Q648" s="184">
        <v>26.483599999999999</v>
      </c>
      <c r="R648" s="184">
        <v>46.324199999999998</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44533</v>
      </c>
      <c r="E649" s="184">
        <v>16.9023</v>
      </c>
      <c r="F649" s="184">
        <v>-8.2199999999999995E-2</v>
      </c>
      <c r="G649" s="184">
        <v>1.8726</v>
      </c>
      <c r="H649" s="184">
        <v>2.0325000000000002</v>
      </c>
      <c r="I649" s="184">
        <v>-1.1180000000000001</v>
      </c>
      <c r="J649" s="184">
        <v>-1.1479999999999999</v>
      </c>
      <c r="K649" s="184">
        <v>5.5246000000000004</v>
      </c>
      <c r="L649" s="184">
        <v>15.245799999999999</v>
      </c>
      <c r="M649" s="184">
        <v>21.340900000000001</v>
      </c>
      <c r="N649" s="184">
        <v>42.049300000000002</v>
      </c>
      <c r="O649" s="184">
        <v>21.444099999999999</v>
      </c>
      <c r="P649" s="184"/>
      <c r="Q649" s="184">
        <v>15.2835</v>
      </c>
      <c r="R649" s="184">
        <v>25.164100000000001</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44533</v>
      </c>
      <c r="E650" s="184">
        <v>16.488399999999999</v>
      </c>
      <c r="F650" s="184">
        <v>-8.3599999999999994E-2</v>
      </c>
      <c r="G650" s="184">
        <v>1.8689</v>
      </c>
      <c r="H650" s="184">
        <v>2.024</v>
      </c>
      <c r="I650" s="184">
        <v>-1.1345000000000001</v>
      </c>
      <c r="J650" s="184">
        <v>-1.1813</v>
      </c>
      <c r="K650" s="184">
        <v>5.4192</v>
      </c>
      <c r="L650" s="184">
        <v>15.014799999999999</v>
      </c>
      <c r="M650" s="184">
        <v>20.99</v>
      </c>
      <c r="N650" s="184">
        <v>41.514299999999999</v>
      </c>
      <c r="O650" s="184">
        <v>20.7761</v>
      </c>
      <c r="P650" s="184"/>
      <c r="Q650" s="184">
        <v>14.5116</v>
      </c>
      <c r="R650" s="184">
        <v>24.5563</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44533</v>
      </c>
      <c r="E651" s="184">
        <v>18.239799999999999</v>
      </c>
      <c r="F651" s="184">
        <v>0.53080000000000005</v>
      </c>
      <c r="G651" s="184">
        <v>1.7835000000000001</v>
      </c>
      <c r="H651" s="184">
        <v>1.6394</v>
      </c>
      <c r="I651" s="184">
        <v>-0.53500000000000003</v>
      </c>
      <c r="J651" s="184">
        <v>-1.8150999999999999</v>
      </c>
      <c r="K651" s="184">
        <v>3.5464000000000002</v>
      </c>
      <c r="L651" s="184">
        <v>13.565099999999999</v>
      </c>
      <c r="M651" s="184">
        <v>19.932400000000001</v>
      </c>
      <c r="N651" s="184">
        <v>39.953000000000003</v>
      </c>
      <c r="O651" s="184">
        <v>22.351299999999998</v>
      </c>
      <c r="P651" s="184"/>
      <c r="Q651" s="184">
        <v>19.438300000000002</v>
      </c>
      <c r="R651" s="184">
        <v>27.736899999999999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44533</v>
      </c>
      <c r="E652" s="184">
        <v>17.798400000000001</v>
      </c>
      <c r="F652" s="184">
        <v>0.52980000000000005</v>
      </c>
      <c r="G652" s="184">
        <v>1.7802</v>
      </c>
      <c r="H652" s="184">
        <v>1.6319999999999999</v>
      </c>
      <c r="I652" s="184">
        <v>-0.55149999999999999</v>
      </c>
      <c r="J652" s="184">
        <v>-1.8473999999999999</v>
      </c>
      <c r="K652" s="184">
        <v>3.4430000000000001</v>
      </c>
      <c r="L652" s="184">
        <v>13.3375</v>
      </c>
      <c r="M652" s="184">
        <v>19.587199999999999</v>
      </c>
      <c r="N652" s="184">
        <v>39.413800000000002</v>
      </c>
      <c r="O652" s="184">
        <v>21.560500000000001</v>
      </c>
      <c r="P652" s="184"/>
      <c r="Q652" s="184">
        <v>18.576699999999999</v>
      </c>
      <c r="R652" s="184">
        <v>27.0852</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44533</v>
      </c>
      <c r="E653" s="184">
        <v>81.902600000000007</v>
      </c>
      <c r="F653" s="184">
        <v>-0.8508</v>
      </c>
      <c r="G653" s="184">
        <v>0.96160000000000001</v>
      </c>
      <c r="H653" s="184">
        <v>0.81669999999999998</v>
      </c>
      <c r="I653" s="184">
        <v>-2.3574000000000002</v>
      </c>
      <c r="J653" s="184">
        <v>-2.2576000000000001</v>
      </c>
      <c r="K653" s="184">
        <v>5.4682000000000004</v>
      </c>
      <c r="L653" s="184">
        <v>21.806000000000001</v>
      </c>
      <c r="M653" s="184">
        <v>34.2943</v>
      </c>
      <c r="N653" s="184">
        <v>54.463299999999997</v>
      </c>
      <c r="O653" s="184">
        <v>34.977200000000003</v>
      </c>
      <c r="P653" s="184">
        <v>25.894500000000001</v>
      </c>
      <c r="Q653" s="184">
        <v>24.2437</v>
      </c>
      <c r="R653" s="184">
        <v>44.057299999999998</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44533</v>
      </c>
      <c r="E654" s="184">
        <v>59.8977</v>
      </c>
      <c r="F654" s="184">
        <v>-0.1116</v>
      </c>
      <c r="G654" s="184">
        <v>1.2899</v>
      </c>
      <c r="H654" s="184">
        <v>0.56259999999999999</v>
      </c>
      <c r="I654" s="184">
        <v>-1.6465000000000001</v>
      </c>
      <c r="J654" s="184">
        <v>-1.5733999999999999</v>
      </c>
      <c r="K654" s="184">
        <v>3.1366000000000001</v>
      </c>
      <c r="L654" s="184">
        <v>22.163699999999999</v>
      </c>
      <c r="M654" s="184">
        <v>32.96</v>
      </c>
      <c r="N654" s="184">
        <v>55.372999999999998</v>
      </c>
      <c r="O654" s="184">
        <v>37.903700000000001</v>
      </c>
      <c r="P654" s="184">
        <v>27.869800000000001</v>
      </c>
      <c r="Q654" s="184">
        <v>26.208400000000001</v>
      </c>
      <c r="R654" s="184">
        <v>45.557099999999998</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44533</v>
      </c>
      <c r="E655" s="184">
        <v>58.047899999999998</v>
      </c>
      <c r="F655" s="184">
        <v>-0.11269999999999999</v>
      </c>
      <c r="G655" s="184">
        <v>1.2865</v>
      </c>
      <c r="H655" s="184">
        <v>0.55479999999999996</v>
      </c>
      <c r="I655" s="184">
        <v>-1.6626000000000001</v>
      </c>
      <c r="J655" s="184">
        <v>-1.6056999999999999</v>
      </c>
      <c r="K655" s="184">
        <v>3.0335999999999999</v>
      </c>
      <c r="L655" s="184">
        <v>21.9194</v>
      </c>
      <c r="M655" s="184">
        <v>32.557899999999997</v>
      </c>
      <c r="N655" s="184">
        <v>54.7271</v>
      </c>
      <c r="O655" s="184">
        <v>37.164999999999999</v>
      </c>
      <c r="P655" s="184">
        <v>27.1968</v>
      </c>
      <c r="Q655" s="184">
        <v>25.694600000000001</v>
      </c>
      <c r="R655" s="184">
        <v>44.894599999999997</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44533</v>
      </c>
      <c r="E656" s="184">
        <v>16.315899999999999</v>
      </c>
      <c r="F656" s="184">
        <v>-1.0684</v>
      </c>
      <c r="G656" s="184">
        <v>0.70489999999999997</v>
      </c>
      <c r="H656" s="184">
        <v>0.3296</v>
      </c>
      <c r="I656" s="184">
        <v>-3.8046000000000002</v>
      </c>
      <c r="J656" s="184">
        <v>-3.3847999999999998</v>
      </c>
      <c r="K656" s="184">
        <v>0.37159999999999999</v>
      </c>
      <c r="L656" s="184">
        <v>13.970499999999999</v>
      </c>
      <c r="M656" s="184">
        <v>15.1732</v>
      </c>
      <c r="N656" s="184">
        <v>27.293900000000001</v>
      </c>
      <c r="O656" s="184"/>
      <c r="P656" s="184"/>
      <c r="Q656" s="184">
        <v>18.687100000000001</v>
      </c>
      <c r="R656" s="184">
        <v>20.402100000000001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44533</v>
      </c>
      <c r="E657" s="184">
        <v>15.4526</v>
      </c>
      <c r="F657" s="184">
        <v>-1.073</v>
      </c>
      <c r="G657" s="184">
        <v>0.69010000000000005</v>
      </c>
      <c r="H657" s="184">
        <v>0.29470000000000002</v>
      </c>
      <c r="I657" s="184">
        <v>-3.8759999999999999</v>
      </c>
      <c r="J657" s="184">
        <v>-3.5274000000000001</v>
      </c>
      <c r="K657" s="184">
        <v>-7.5700000000000003E-2</v>
      </c>
      <c r="L657" s="184">
        <v>12.956799999999999</v>
      </c>
      <c r="M657" s="184">
        <v>13.617000000000001</v>
      </c>
      <c r="N657" s="184">
        <v>25.004899999999999</v>
      </c>
      <c r="O657" s="184"/>
      <c r="P657" s="184"/>
      <c r="Q657" s="184">
        <v>16.450500000000002</v>
      </c>
      <c r="R657" s="184">
        <v>18.189499999999999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44533</v>
      </c>
      <c r="E658" s="184">
        <v>145.5727</v>
      </c>
      <c r="F658" s="184">
        <v>-0.74790000000000001</v>
      </c>
      <c r="G658" s="184">
        <v>1.2073</v>
      </c>
      <c r="H658" s="184">
        <v>1.1194999999999999</v>
      </c>
      <c r="I658" s="184">
        <v>-2.9323999999999999</v>
      </c>
      <c r="J658" s="184">
        <v>-3.1118999999999999</v>
      </c>
      <c r="K658" s="184">
        <v>-0.69650000000000001</v>
      </c>
      <c r="L658" s="184">
        <v>12.603999999999999</v>
      </c>
      <c r="M658" s="184">
        <v>15.545999999999999</v>
      </c>
      <c r="N658" s="184">
        <v>36.596400000000003</v>
      </c>
      <c r="O658" s="184">
        <v>15.0061</v>
      </c>
      <c r="P658" s="184">
        <v>13.3116</v>
      </c>
      <c r="Q658" s="184">
        <v>15.555999999999999</v>
      </c>
      <c r="R658" s="184">
        <v>19.6248</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44533</v>
      </c>
      <c r="E659" s="184">
        <v>151.0241</v>
      </c>
      <c r="F659" s="184">
        <v>-0.74680000000000002</v>
      </c>
      <c r="G659" s="184">
        <v>1.2103999999999999</v>
      </c>
      <c r="H659" s="184">
        <v>1.1266</v>
      </c>
      <c r="I659" s="184">
        <v>-2.9178999999999999</v>
      </c>
      <c r="J659" s="184">
        <v>-3.0834000000000001</v>
      </c>
      <c r="K659" s="184">
        <v>-0.60860000000000003</v>
      </c>
      <c r="L659" s="184">
        <v>12.8582</v>
      </c>
      <c r="M659" s="184">
        <v>16.031500000000001</v>
      </c>
      <c r="N659" s="184">
        <v>37.290399999999998</v>
      </c>
      <c r="O659" s="184">
        <v>15.4923</v>
      </c>
      <c r="P659" s="184">
        <v>13.864000000000001</v>
      </c>
      <c r="Q659" s="184">
        <v>13.5237</v>
      </c>
      <c r="R659" s="184">
        <v>20.151299999999999</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44533</v>
      </c>
      <c r="E660" s="184">
        <v>18.729299999999999</v>
      </c>
      <c r="F660" s="184">
        <v>0.86380000000000001</v>
      </c>
      <c r="G660" s="184">
        <v>2.1833999999999998</v>
      </c>
      <c r="H660" s="184">
        <v>0.68220000000000003</v>
      </c>
      <c r="I660" s="184">
        <v>-2.1078999999999999</v>
      </c>
      <c r="J660" s="184">
        <v>-1.8221000000000001</v>
      </c>
      <c r="K660" s="184">
        <v>6.7251000000000003</v>
      </c>
      <c r="L660" s="184">
        <v>26.905200000000001</v>
      </c>
      <c r="M660" s="184">
        <v>47.290399999999998</v>
      </c>
      <c r="N660" s="184">
        <v>79.823099999999997</v>
      </c>
      <c r="O660" s="184">
        <v>21.590299999999999</v>
      </c>
      <c r="P660" s="184">
        <v>13.2934</v>
      </c>
      <c r="Q660" s="184">
        <v>13.247999999999999</v>
      </c>
      <c r="R660" s="184">
        <v>42.889800000000001</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44533</v>
      </c>
      <c r="E661" s="184">
        <v>18.304300000000001</v>
      </c>
      <c r="F661" s="184">
        <v>0.86350000000000005</v>
      </c>
      <c r="G661" s="184">
        <v>2.1827000000000001</v>
      </c>
      <c r="H661" s="184">
        <v>0.67930000000000001</v>
      </c>
      <c r="I661" s="184">
        <v>-2.1145</v>
      </c>
      <c r="J661" s="184">
        <v>-1.8357000000000001</v>
      </c>
      <c r="K661" s="184">
        <v>6.6802000000000001</v>
      </c>
      <c r="L661" s="184">
        <v>26.797999999999998</v>
      </c>
      <c r="M661" s="184">
        <v>47.125300000000003</v>
      </c>
      <c r="N661" s="184">
        <v>79.545500000000004</v>
      </c>
      <c r="O661" s="184">
        <v>21.318100000000001</v>
      </c>
      <c r="P661" s="184">
        <v>12.7933</v>
      </c>
      <c r="Q661" s="184">
        <v>12.7338</v>
      </c>
      <c r="R661" s="184">
        <v>42.6629</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44533</v>
      </c>
      <c r="E662" s="184">
        <v>16.1463</v>
      </c>
      <c r="F662" s="184">
        <v>0.84440000000000004</v>
      </c>
      <c r="G662" s="184">
        <v>2.2532999999999999</v>
      </c>
      <c r="H662" s="184">
        <v>0.7903</v>
      </c>
      <c r="I662" s="184">
        <v>-1.9189000000000001</v>
      </c>
      <c r="J662" s="184">
        <v>-1.3629</v>
      </c>
      <c r="K662" s="184">
        <v>7.2672999999999996</v>
      </c>
      <c r="L662" s="184">
        <v>27.447299999999998</v>
      </c>
      <c r="M662" s="184">
        <v>48.422600000000003</v>
      </c>
      <c r="N662" s="184">
        <v>81.907600000000002</v>
      </c>
      <c r="O662" s="184">
        <v>22.325099999999999</v>
      </c>
      <c r="P662" s="184"/>
      <c r="Q662" s="184">
        <v>10.7347</v>
      </c>
      <c r="R662" s="184">
        <v>43.636499999999998</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44533</v>
      </c>
      <c r="E663" s="184">
        <v>15.8538</v>
      </c>
      <c r="F663" s="184">
        <v>0.84409999999999996</v>
      </c>
      <c r="G663" s="184">
        <v>2.2515999999999998</v>
      </c>
      <c r="H663" s="184">
        <v>0.78769999999999996</v>
      </c>
      <c r="I663" s="184">
        <v>-1.9233</v>
      </c>
      <c r="J663" s="184">
        <v>-1.3724000000000001</v>
      </c>
      <c r="K663" s="184">
        <v>7.2377000000000002</v>
      </c>
      <c r="L663" s="184">
        <v>27.3766</v>
      </c>
      <c r="M663" s="184">
        <v>48.295200000000001</v>
      </c>
      <c r="N663" s="184">
        <v>81.705399999999997</v>
      </c>
      <c r="O663" s="184">
        <v>22.093499999999999</v>
      </c>
      <c r="P663" s="184"/>
      <c r="Q663" s="184">
        <v>10.3047</v>
      </c>
      <c r="R663" s="184">
        <v>43.479500000000002</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44533</v>
      </c>
      <c r="E664" s="184">
        <v>15.9527</v>
      </c>
      <c r="F664" s="184">
        <v>0.81140000000000001</v>
      </c>
      <c r="G664" s="184">
        <v>2.0156999999999998</v>
      </c>
      <c r="H664" s="184">
        <v>0.64159999999999995</v>
      </c>
      <c r="I664" s="184">
        <v>-2.2631999999999999</v>
      </c>
      <c r="J664" s="184">
        <v>-2.0405000000000002</v>
      </c>
      <c r="K664" s="184">
        <v>6.1355000000000004</v>
      </c>
      <c r="L664" s="184">
        <v>26.385000000000002</v>
      </c>
      <c r="M664" s="184">
        <v>49.1464</v>
      </c>
      <c r="N664" s="184">
        <v>84.456299999999999</v>
      </c>
      <c r="O664" s="184">
        <v>22.816299999999998</v>
      </c>
      <c r="P664" s="184"/>
      <c r="Q664" s="184">
        <v>11.154500000000001</v>
      </c>
      <c r="R664" s="184">
        <v>45.006399999999999</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44533</v>
      </c>
      <c r="E665" s="184">
        <v>15.636799999999999</v>
      </c>
      <c r="F665" s="184">
        <v>0.81040000000000001</v>
      </c>
      <c r="G665" s="184">
        <v>2.0139</v>
      </c>
      <c r="H665" s="184">
        <v>0.63780000000000003</v>
      </c>
      <c r="I665" s="184">
        <v>-2.2711999999999999</v>
      </c>
      <c r="J665" s="184">
        <v>-2.0556999999999999</v>
      </c>
      <c r="K665" s="184">
        <v>6.0856000000000003</v>
      </c>
      <c r="L665" s="184">
        <v>26.264099999999999</v>
      </c>
      <c r="M665" s="184">
        <v>48.9148</v>
      </c>
      <c r="N665" s="184">
        <v>84.022999999999996</v>
      </c>
      <c r="O665" s="184">
        <v>22.4255</v>
      </c>
      <c r="P665" s="184"/>
      <c r="Q665" s="184">
        <v>10.6523</v>
      </c>
      <c r="R665" s="184">
        <v>44.601900000000001</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44533</v>
      </c>
      <c r="E666" s="184">
        <v>15.309900000000001</v>
      </c>
      <c r="F666" s="184">
        <v>0.76349999999999996</v>
      </c>
      <c r="G666" s="184">
        <v>1.9965999999999999</v>
      </c>
      <c r="H666" s="184">
        <v>0.87370000000000003</v>
      </c>
      <c r="I666" s="184">
        <v>-2.1625000000000001</v>
      </c>
      <c r="J666" s="184">
        <v>-1.9463999999999999</v>
      </c>
      <c r="K666" s="184">
        <v>7.0023999999999997</v>
      </c>
      <c r="L666" s="184">
        <v>29.3765</v>
      </c>
      <c r="M666" s="184">
        <v>53.760199999999998</v>
      </c>
      <c r="N666" s="184">
        <v>88.722200000000001</v>
      </c>
      <c r="O666" s="184">
        <v>22.790600000000001</v>
      </c>
      <c r="P666" s="184"/>
      <c r="Q666" s="184">
        <v>10.716900000000001</v>
      </c>
      <c r="R666" s="184">
        <v>45.023400000000002</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44533</v>
      </c>
      <c r="E667" s="184">
        <v>14.733700000000001</v>
      </c>
      <c r="F667" s="184">
        <v>0.76319999999999999</v>
      </c>
      <c r="G667" s="184">
        <v>1.9951000000000001</v>
      </c>
      <c r="H667" s="184">
        <v>0.87019999999999997</v>
      </c>
      <c r="I667" s="184">
        <v>-2.1692999999999998</v>
      </c>
      <c r="J667" s="184">
        <v>-1.9610000000000001</v>
      </c>
      <c r="K667" s="184">
        <v>6.9550999999999998</v>
      </c>
      <c r="L667" s="184">
        <v>29.26</v>
      </c>
      <c r="M667" s="184">
        <v>53.536799999999999</v>
      </c>
      <c r="N667" s="184">
        <v>88.319000000000003</v>
      </c>
      <c r="O667" s="184">
        <v>22.248699999999999</v>
      </c>
      <c r="P667" s="184"/>
      <c r="Q667" s="184">
        <v>9.7063000000000006</v>
      </c>
      <c r="R667" s="184">
        <v>44.6648</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44533</v>
      </c>
      <c r="E668" s="184">
        <v>21.474299999999999</v>
      </c>
      <c r="F668" s="184">
        <v>-0.7056</v>
      </c>
      <c r="G668" s="184">
        <v>1.1102000000000001</v>
      </c>
      <c r="H668" s="184">
        <v>1.1836</v>
      </c>
      <c r="I668" s="184">
        <v>-3.3241999999999998</v>
      </c>
      <c r="J668" s="184">
        <v>-3.9472999999999998</v>
      </c>
      <c r="K668" s="184">
        <v>-0.51149999999999995</v>
      </c>
      <c r="L668" s="184">
        <v>10.819100000000001</v>
      </c>
      <c r="M668" s="184">
        <v>15.261699999999999</v>
      </c>
      <c r="N668" s="184">
        <v>36.209000000000003</v>
      </c>
      <c r="O668" s="184">
        <v>17.069400000000002</v>
      </c>
      <c r="P668" s="184">
        <v>14.774900000000001</v>
      </c>
      <c r="Q668" s="184">
        <v>12.090999999999999</v>
      </c>
      <c r="R668" s="184">
        <v>23.692799999999998</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44533</v>
      </c>
      <c r="E669" s="184">
        <v>20.991599999999998</v>
      </c>
      <c r="F669" s="184">
        <v>-0.70720000000000005</v>
      </c>
      <c r="G669" s="184">
        <v>1.1068</v>
      </c>
      <c r="H669" s="184">
        <v>1.1759999999999999</v>
      </c>
      <c r="I669" s="184">
        <v>-3.3384999999999998</v>
      </c>
      <c r="J669" s="184">
        <v>-3.9761000000000002</v>
      </c>
      <c r="K669" s="184">
        <v>-0.6</v>
      </c>
      <c r="L669" s="184">
        <v>10.657400000000001</v>
      </c>
      <c r="M669" s="184">
        <v>15.109500000000001</v>
      </c>
      <c r="N669" s="184">
        <v>36.023800000000001</v>
      </c>
      <c r="O669" s="184">
        <v>16.794599999999999</v>
      </c>
      <c r="P669" s="184">
        <v>14.452999999999999</v>
      </c>
      <c r="Q669" s="184">
        <v>11.711</v>
      </c>
      <c r="R669" s="184">
        <v>23.502199999999998</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44533</v>
      </c>
      <c r="E670" s="184">
        <v>23.500900000000001</v>
      </c>
      <c r="F670" s="184">
        <v>-0.68379999999999996</v>
      </c>
      <c r="G670" s="184">
        <v>1.0748</v>
      </c>
      <c r="H670" s="184">
        <v>1.2345999999999999</v>
      </c>
      <c r="I670" s="184">
        <v>-3.2964000000000002</v>
      </c>
      <c r="J670" s="184">
        <v>-3.7416</v>
      </c>
      <c r="K670" s="184">
        <v>6.2199999999999998E-2</v>
      </c>
      <c r="L670" s="184">
        <v>11.1243</v>
      </c>
      <c r="M670" s="184">
        <v>15.418900000000001</v>
      </c>
      <c r="N670" s="184">
        <v>36.173200000000001</v>
      </c>
      <c r="O670" s="184">
        <v>17.736999999999998</v>
      </c>
      <c r="P670" s="184">
        <v>15.710100000000001</v>
      </c>
      <c r="Q670" s="184">
        <v>16.151399999999999</v>
      </c>
      <c r="R670" s="184">
        <v>24.009499999999999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44533</v>
      </c>
      <c r="E671" s="184">
        <v>22.969200000000001</v>
      </c>
      <c r="F671" s="184">
        <v>-0.6845</v>
      </c>
      <c r="G671" s="184">
        <v>1.0732999999999999</v>
      </c>
      <c r="H671" s="184">
        <v>1.2309000000000001</v>
      </c>
      <c r="I671" s="184">
        <v>-3.3039000000000001</v>
      </c>
      <c r="J671" s="184">
        <v>-3.7555999999999998</v>
      </c>
      <c r="K671" s="184">
        <v>1.7399999999999999E-2</v>
      </c>
      <c r="L671" s="184">
        <v>11.0261</v>
      </c>
      <c r="M671" s="184">
        <v>15.269</v>
      </c>
      <c r="N671" s="184">
        <v>35.9422</v>
      </c>
      <c r="O671" s="184">
        <v>17.4316</v>
      </c>
      <c r="P671" s="184">
        <v>15.237</v>
      </c>
      <c r="Q671" s="184">
        <v>15.6866</v>
      </c>
      <c r="R671" s="184">
        <v>23.778500000000001</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44533</v>
      </c>
      <c r="E672" s="184">
        <v>15.515499999999999</v>
      </c>
      <c r="F672" s="184">
        <v>0.48380000000000001</v>
      </c>
      <c r="G672" s="184">
        <v>1.4609000000000001</v>
      </c>
      <c r="H672" s="184">
        <v>0.67090000000000005</v>
      </c>
      <c r="I672" s="184">
        <v>-2.1215000000000002</v>
      </c>
      <c r="J672" s="184">
        <v>-1.3893</v>
      </c>
      <c r="K672" s="184">
        <v>7.5449000000000002</v>
      </c>
      <c r="L672" s="184">
        <v>25.110900000000001</v>
      </c>
      <c r="M672" s="184">
        <v>45.965000000000003</v>
      </c>
      <c r="N672" s="184">
        <v>79.231099999999998</v>
      </c>
      <c r="O672" s="184">
        <v>22.409700000000001</v>
      </c>
      <c r="P672" s="184"/>
      <c r="Q672" s="184">
        <v>12.649900000000001</v>
      </c>
      <c r="R672" s="184">
        <v>40.1494</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44533</v>
      </c>
      <c r="E673" s="184">
        <v>15.1495</v>
      </c>
      <c r="F673" s="184">
        <v>0.4829</v>
      </c>
      <c r="G673" s="184">
        <v>1.4573</v>
      </c>
      <c r="H673" s="184">
        <v>0.66310000000000002</v>
      </c>
      <c r="I673" s="184">
        <v>-2.1375000000000002</v>
      </c>
      <c r="J673" s="184">
        <v>-1.4218</v>
      </c>
      <c r="K673" s="184">
        <v>7.4379</v>
      </c>
      <c r="L673" s="184">
        <v>24.896899999999999</v>
      </c>
      <c r="M673" s="184">
        <v>45.666899999999998</v>
      </c>
      <c r="N673" s="184">
        <v>78.769900000000007</v>
      </c>
      <c r="O673" s="184">
        <v>21.930399999999999</v>
      </c>
      <c r="P673" s="184"/>
      <c r="Q673" s="184">
        <v>11.923</v>
      </c>
      <c r="R673" s="184">
        <v>39.822099999999999</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44533</v>
      </c>
      <c r="E674" s="184">
        <v>17.829499999999999</v>
      </c>
      <c r="F674" s="184">
        <v>0.40770000000000001</v>
      </c>
      <c r="G674" s="184">
        <v>1.3207</v>
      </c>
      <c r="H674" s="184">
        <v>0.64580000000000004</v>
      </c>
      <c r="I674" s="184">
        <v>-2.0179</v>
      </c>
      <c r="J674" s="184">
        <v>-1.2719</v>
      </c>
      <c r="K674" s="184">
        <v>8.2622999999999998</v>
      </c>
      <c r="L674" s="184">
        <v>25.2028</v>
      </c>
      <c r="M674" s="184">
        <v>44.684699999999999</v>
      </c>
      <c r="N674" s="184">
        <v>77.855699999999999</v>
      </c>
      <c r="O674" s="184">
        <v>22.391999999999999</v>
      </c>
      <c r="P674" s="184"/>
      <c r="Q674" s="184">
        <v>18.346900000000002</v>
      </c>
      <c r="R674" s="184">
        <v>40.342799999999997</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44533</v>
      </c>
      <c r="E675" s="184">
        <v>17.616800000000001</v>
      </c>
      <c r="F675" s="184">
        <v>0.40749999999999997</v>
      </c>
      <c r="G675" s="184">
        <v>1.3192999999999999</v>
      </c>
      <c r="H675" s="184">
        <v>0.64329999999999998</v>
      </c>
      <c r="I675" s="184">
        <v>-2.0226999999999999</v>
      </c>
      <c r="J675" s="184">
        <v>-1.2816000000000001</v>
      </c>
      <c r="K675" s="184">
        <v>8.2299000000000007</v>
      </c>
      <c r="L675" s="184">
        <v>25.0367</v>
      </c>
      <c r="M675" s="184">
        <v>44.388199999999998</v>
      </c>
      <c r="N675" s="184">
        <v>77.365200000000002</v>
      </c>
      <c r="O675" s="184">
        <v>22.005500000000001</v>
      </c>
      <c r="P675" s="184"/>
      <c r="Q675" s="184">
        <v>17.933900000000001</v>
      </c>
      <c r="R675" s="184">
        <v>39.946199999999997</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44533</v>
      </c>
      <c r="E680" s="184">
        <v>30.2104</v>
      </c>
      <c r="F680" s="184">
        <v>-0.7409</v>
      </c>
      <c r="G680" s="184">
        <v>1.0256000000000001</v>
      </c>
      <c r="H680" s="184">
        <v>1.0679000000000001</v>
      </c>
      <c r="I680" s="184">
        <v>-3.3959999999999999</v>
      </c>
      <c r="J680" s="184">
        <v>-3.9714</v>
      </c>
      <c r="K680" s="184">
        <v>1.5646</v>
      </c>
      <c r="L680" s="184">
        <v>12.029</v>
      </c>
      <c r="M680" s="184">
        <v>14.3398</v>
      </c>
      <c r="N680" s="184">
        <v>36.846600000000002</v>
      </c>
      <c r="O680" s="184">
        <v>19.688600000000001</v>
      </c>
      <c r="P680" s="184">
        <v>18.171500000000002</v>
      </c>
      <c r="Q680" s="184">
        <v>16.7347</v>
      </c>
      <c r="R680" s="184">
        <v>21.7774</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44533</v>
      </c>
      <c r="E681" s="184">
        <v>27.524999999999999</v>
      </c>
      <c r="F681" s="184">
        <v>-0.74460000000000004</v>
      </c>
      <c r="G681" s="184">
        <v>1.0155000000000001</v>
      </c>
      <c r="H681" s="184">
        <v>1.0437000000000001</v>
      </c>
      <c r="I681" s="184">
        <v>-3.4443999999999999</v>
      </c>
      <c r="J681" s="184">
        <v>-4.0677000000000003</v>
      </c>
      <c r="K681" s="184">
        <v>1.2563</v>
      </c>
      <c r="L681" s="184">
        <v>11.345700000000001</v>
      </c>
      <c r="M681" s="184">
        <v>13.2683</v>
      </c>
      <c r="N681" s="184">
        <v>35.107900000000001</v>
      </c>
      <c r="O681" s="184">
        <v>17.981200000000001</v>
      </c>
      <c r="P681" s="184">
        <v>16.628599999999999</v>
      </c>
      <c r="Q681" s="184">
        <v>15.223599999999999</v>
      </c>
      <c r="R681" s="184">
        <v>20.115400000000001</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44533</v>
      </c>
      <c r="E682" s="184">
        <v>117.17</v>
      </c>
      <c r="F682" s="184">
        <v>-0.77910000000000001</v>
      </c>
      <c r="G682" s="184">
        <v>1.1132</v>
      </c>
      <c r="H682" s="184">
        <v>0.6875</v>
      </c>
      <c r="I682" s="184">
        <v>-3.5558000000000001</v>
      </c>
      <c r="J682" s="184">
        <v>-4.2885</v>
      </c>
      <c r="K682" s="184">
        <v>-2.0236000000000001</v>
      </c>
      <c r="L682" s="184">
        <v>6.1707000000000001</v>
      </c>
      <c r="M682" s="184">
        <v>11.3466</v>
      </c>
      <c r="N682" s="184">
        <v>26.465199999999999</v>
      </c>
      <c r="O682" s="184">
        <v>14.071199999999999</v>
      </c>
      <c r="P682" s="184">
        <v>15.785299999999999</v>
      </c>
      <c r="Q682" s="184">
        <v>13.217000000000001</v>
      </c>
      <c r="R682" s="184">
        <v>17.8124</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44533</v>
      </c>
      <c r="E683" s="184">
        <v>167.091958952901</v>
      </c>
      <c r="F683" s="184">
        <v>-0.79339999999999999</v>
      </c>
      <c r="G683" s="184">
        <v>1.1026</v>
      </c>
      <c r="H683" s="184">
        <v>0.65869999999999995</v>
      </c>
      <c r="I683" s="184">
        <v>-3.5924</v>
      </c>
      <c r="J683" s="184">
        <v>-4.3550000000000004</v>
      </c>
      <c r="K683" s="184">
        <v>-2.2128999999999999</v>
      </c>
      <c r="L683" s="184">
        <v>5.7573999999999996</v>
      </c>
      <c r="M683" s="184">
        <v>10.705299999999999</v>
      </c>
      <c r="N683" s="184">
        <v>25.605</v>
      </c>
      <c r="O683" s="184">
        <v>13.2433</v>
      </c>
      <c r="P683" s="184">
        <v>15.0389</v>
      </c>
      <c r="Q683" s="184">
        <v>11.5831</v>
      </c>
      <c r="R683" s="184">
        <v>16.922899999999998</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44533</v>
      </c>
      <c r="E684" s="184">
        <v>41.64</v>
      </c>
      <c r="F684" s="184">
        <v>-0.90429999999999999</v>
      </c>
      <c r="G684" s="184">
        <v>1.0188999999999999</v>
      </c>
      <c r="H684" s="184">
        <v>0.94550000000000001</v>
      </c>
      <c r="I684" s="184">
        <v>-3.2528000000000001</v>
      </c>
      <c r="J684" s="184">
        <v>-3.2303000000000002</v>
      </c>
      <c r="K684" s="184">
        <v>1.1908000000000001</v>
      </c>
      <c r="L684" s="184">
        <v>16.900600000000001</v>
      </c>
      <c r="M684" s="184">
        <v>21.1874</v>
      </c>
      <c r="N684" s="184">
        <v>42.213099999999997</v>
      </c>
      <c r="O684" s="184">
        <v>21.453499999999998</v>
      </c>
      <c r="P684" s="184">
        <v>16.460799999999999</v>
      </c>
      <c r="Q684" s="184">
        <v>15.4093</v>
      </c>
      <c r="R684" s="184">
        <v>28.0198</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44533</v>
      </c>
      <c r="E685" s="184">
        <v>43.79</v>
      </c>
      <c r="F685" s="184">
        <v>-0.9052</v>
      </c>
      <c r="G685" s="184">
        <v>1.0149999999999999</v>
      </c>
      <c r="H685" s="184">
        <v>0.94510000000000005</v>
      </c>
      <c r="I685" s="184">
        <v>-3.2479</v>
      </c>
      <c r="J685" s="184">
        <v>-3.1837</v>
      </c>
      <c r="K685" s="184">
        <v>1.3188</v>
      </c>
      <c r="L685" s="184">
        <v>17.2423</v>
      </c>
      <c r="M685" s="184">
        <v>21.7742</v>
      </c>
      <c r="N685" s="184">
        <v>43.011099999999999</v>
      </c>
      <c r="O685" s="184">
        <v>21.987100000000002</v>
      </c>
      <c r="P685" s="184">
        <v>17.136299999999999</v>
      </c>
      <c r="Q685" s="184">
        <v>14.4472</v>
      </c>
      <c r="R685" s="184">
        <v>28.673400000000001</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c r="E686" s="184"/>
      <c r="F686" s="184"/>
      <c r="G686" s="184"/>
      <c r="H686" s="184"/>
      <c r="I686" s="184"/>
      <c r="J686" s="184"/>
      <c r="K686" s="184"/>
      <c r="L686" s="184"/>
      <c r="M686" s="184"/>
      <c r="N686" s="184"/>
      <c r="O686" s="184"/>
      <c r="P686" s="184"/>
      <c r="Q686" s="184"/>
      <c r="R686" s="184"/>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c r="E687" s="184"/>
      <c r="F687" s="184"/>
      <c r="G687" s="184"/>
      <c r="H687" s="184"/>
      <c r="I687" s="184"/>
      <c r="J687" s="184"/>
      <c r="K687" s="184"/>
      <c r="L687" s="184"/>
      <c r="M687" s="184"/>
      <c r="N687" s="184"/>
      <c r="O687" s="184"/>
      <c r="P687" s="184"/>
      <c r="Q687" s="184"/>
      <c r="R687" s="184"/>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c r="E688" s="184"/>
      <c r="F688" s="184"/>
      <c r="G688" s="184"/>
      <c r="H688" s="184"/>
      <c r="I688" s="184"/>
      <c r="J688" s="184"/>
      <c r="K688" s="184"/>
      <c r="L688" s="184"/>
      <c r="M688" s="184"/>
      <c r="N688" s="184"/>
      <c r="O688" s="184"/>
      <c r="P688" s="184"/>
      <c r="Q688" s="184"/>
      <c r="R688" s="184"/>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c r="E689" s="184"/>
      <c r="F689" s="184"/>
      <c r="G689" s="184"/>
      <c r="H689" s="184"/>
      <c r="I689" s="184"/>
      <c r="J689" s="184"/>
      <c r="K689" s="184"/>
      <c r="L689" s="184"/>
      <c r="M689" s="184"/>
      <c r="N689" s="184"/>
      <c r="O689" s="184"/>
      <c r="P689" s="184"/>
      <c r="Q689" s="184"/>
      <c r="R689" s="184"/>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c r="E690" s="184"/>
      <c r="F690" s="184"/>
      <c r="G690" s="184"/>
      <c r="H690" s="184"/>
      <c r="I690" s="184"/>
      <c r="J690" s="184"/>
      <c r="K690" s="184"/>
      <c r="L690" s="184"/>
      <c r="M690" s="184"/>
      <c r="N690" s="184"/>
      <c r="O690" s="184"/>
      <c r="P690" s="184"/>
      <c r="Q690" s="184"/>
      <c r="R690" s="184"/>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c r="E691" s="184"/>
      <c r="F691" s="184"/>
      <c r="G691" s="184"/>
      <c r="H691" s="184"/>
      <c r="I691" s="184"/>
      <c r="J691" s="184"/>
      <c r="K691" s="184"/>
      <c r="L691" s="184"/>
      <c r="M691" s="184"/>
      <c r="N691" s="184"/>
      <c r="O691" s="184"/>
      <c r="P691" s="184"/>
      <c r="Q691" s="184"/>
      <c r="R691" s="184"/>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c r="E692" s="184"/>
      <c r="F692" s="184"/>
      <c r="G692" s="184"/>
      <c r="H692" s="184"/>
      <c r="I692" s="184"/>
      <c r="J692" s="184"/>
      <c r="K692" s="184"/>
      <c r="L692" s="184"/>
      <c r="M692" s="184"/>
      <c r="N692" s="184"/>
      <c r="O692" s="184"/>
      <c r="P692" s="184"/>
      <c r="Q692" s="184"/>
      <c r="R692" s="184"/>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c r="E693" s="184"/>
      <c r="F693" s="184"/>
      <c r="G693" s="184"/>
      <c r="H693" s="184"/>
      <c r="I693" s="184"/>
      <c r="J693" s="184"/>
      <c r="K693" s="184"/>
      <c r="L693" s="184"/>
      <c r="M693" s="184"/>
      <c r="N693" s="184"/>
      <c r="O693" s="184"/>
      <c r="P693" s="184"/>
      <c r="Q693" s="184"/>
      <c r="R693" s="184"/>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c r="E694" s="184"/>
      <c r="F694" s="184"/>
      <c r="G694" s="184"/>
      <c r="H694" s="184"/>
      <c r="I694" s="184"/>
      <c r="J694" s="184"/>
      <c r="K694" s="184"/>
      <c r="L694" s="184"/>
      <c r="M694" s="184"/>
      <c r="N694" s="184"/>
      <c r="O694" s="184"/>
      <c r="P694" s="184"/>
      <c r="Q694" s="184"/>
      <c r="R694" s="184"/>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c r="E695" s="184"/>
      <c r="F695" s="184"/>
      <c r="G695" s="184"/>
      <c r="H695" s="184"/>
      <c r="I695" s="184"/>
      <c r="J695" s="184"/>
      <c r="K695" s="184"/>
      <c r="L695" s="184"/>
      <c r="M695" s="184"/>
      <c r="N695" s="184"/>
      <c r="O695" s="184"/>
      <c r="P695" s="184"/>
      <c r="Q695" s="184"/>
      <c r="R695" s="184"/>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44533</v>
      </c>
      <c r="E696" s="184">
        <v>157.2244</v>
      </c>
      <c r="F696" s="184">
        <v>-0.6996</v>
      </c>
      <c r="G696" s="184">
        <v>0.94120000000000004</v>
      </c>
      <c r="H696" s="184">
        <v>0.71619999999999995</v>
      </c>
      <c r="I696" s="184">
        <v>-3.2770000000000001</v>
      </c>
      <c r="J696" s="184">
        <v>-2.3751000000000002</v>
      </c>
      <c r="K696" s="184">
        <v>1.5628</v>
      </c>
      <c r="L696" s="184">
        <v>16.283999999999999</v>
      </c>
      <c r="M696" s="184">
        <v>20.511900000000001</v>
      </c>
      <c r="N696" s="184">
        <v>40.5687</v>
      </c>
      <c r="O696" s="184">
        <v>22.035499999999999</v>
      </c>
      <c r="P696" s="184">
        <v>18.0275</v>
      </c>
      <c r="Q696" s="184">
        <v>15.795400000000001</v>
      </c>
      <c r="R696" s="184">
        <v>28.5303</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44533</v>
      </c>
      <c r="E697" s="184">
        <v>145.7193</v>
      </c>
      <c r="F697" s="184">
        <v>-0.7026</v>
      </c>
      <c r="G697" s="184">
        <v>0.93200000000000005</v>
      </c>
      <c r="H697" s="184">
        <v>0.69479999999999997</v>
      </c>
      <c r="I697" s="184">
        <v>-3.3210999999999999</v>
      </c>
      <c r="J697" s="184">
        <v>-2.4641999999999999</v>
      </c>
      <c r="K697" s="184">
        <v>1.3227</v>
      </c>
      <c r="L697" s="184">
        <v>15.752000000000001</v>
      </c>
      <c r="M697" s="184">
        <v>19.6708</v>
      </c>
      <c r="N697" s="184">
        <v>39.268799999999999</v>
      </c>
      <c r="O697" s="184">
        <v>20.912299999999998</v>
      </c>
      <c r="P697" s="184">
        <v>16.9588</v>
      </c>
      <c r="Q697" s="184">
        <v>12.4739</v>
      </c>
      <c r="R697" s="184">
        <v>27.3385</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44533</v>
      </c>
      <c r="E698" s="184">
        <v>225.71348631555099</v>
      </c>
      <c r="F698" s="184">
        <v>-0.94789999999999996</v>
      </c>
      <c r="G698" s="184">
        <v>0.47770000000000001</v>
      </c>
      <c r="H698" s="184">
        <v>0.57599999999999996</v>
      </c>
      <c r="I698" s="184">
        <v>-3.0528</v>
      </c>
      <c r="J698" s="184">
        <v>-3.3904000000000001</v>
      </c>
      <c r="K698" s="184">
        <v>-1.1872</v>
      </c>
      <c r="L698" s="184">
        <v>12.032</v>
      </c>
      <c r="M698" s="184">
        <v>15.0595</v>
      </c>
      <c r="N698" s="184">
        <v>33.913699999999999</v>
      </c>
      <c r="O698" s="184">
        <v>15.880800000000001</v>
      </c>
      <c r="P698" s="184">
        <v>14.8238</v>
      </c>
      <c r="Q698" s="184">
        <v>18.137599999999999</v>
      </c>
      <c r="R698" s="184">
        <v>19.599399999999999</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-0.4319098360655737</v>
      </c>
      <c r="G699" s="186">
        <v>1.2301360655737703</v>
      </c>
      <c r="H699" s="186">
        <v>0.99186803278688507</v>
      </c>
      <c r="I699" s="186">
        <v>-2.7049426229508207</v>
      </c>
      <c r="J699" s="186">
        <v>-2.5230991803278697</v>
      </c>
      <c r="K699" s="186">
        <v>2.110481967213115</v>
      </c>
      <c r="L699" s="186">
        <v>14.688191803278688</v>
      </c>
      <c r="M699" s="186">
        <v>22.272545081967209</v>
      </c>
      <c r="N699" s="186">
        <v>44.225785245901626</v>
      </c>
      <c r="O699" s="186">
        <v>20.38709482758621</v>
      </c>
      <c r="P699" s="186">
        <v>16.972671739130437</v>
      </c>
      <c r="Q699" s="186">
        <v>16.349172950819675</v>
      </c>
      <c r="R699" s="186">
        <v>27.746451639344254</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-0.61349999999999993</v>
      </c>
      <c r="G700" s="186">
        <v>1.1537999999999999</v>
      </c>
      <c r="H700" s="186">
        <v>0.93585000000000007</v>
      </c>
      <c r="I700" s="186">
        <v>-3.0865499999999999</v>
      </c>
      <c r="J700" s="186">
        <v>-2.9309000000000003</v>
      </c>
      <c r="K700" s="186">
        <v>1.44275</v>
      </c>
      <c r="L700" s="186">
        <v>13.60135</v>
      </c>
      <c r="M700" s="186">
        <v>18.763999999999999</v>
      </c>
      <c r="N700" s="186">
        <v>40.753399999999999</v>
      </c>
      <c r="O700" s="186">
        <v>19.72955</v>
      </c>
      <c r="P700" s="186">
        <v>16.319099999999999</v>
      </c>
      <c r="Q700" s="186">
        <v>15.776</v>
      </c>
      <c r="R700" s="186">
        <v>25.28905</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774</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775</v>
      </c>
      <c r="B703" s="180" t="s">
        <v>776</v>
      </c>
      <c r="C703" s="180">
        <v>132180</v>
      </c>
      <c r="D703" s="183">
        <v>44533</v>
      </c>
      <c r="E703" s="184">
        <v>33.395800000000001</v>
      </c>
      <c r="F703" s="184">
        <v>-0.34910000000000002</v>
      </c>
      <c r="G703" s="184">
        <v>0.63100000000000001</v>
      </c>
      <c r="H703" s="184">
        <v>0.50260000000000005</v>
      </c>
      <c r="I703" s="184">
        <v>-2.4342000000000001</v>
      </c>
      <c r="J703" s="184">
        <v>-2.0091000000000001</v>
      </c>
      <c r="K703" s="184">
        <v>-0.1653</v>
      </c>
      <c r="L703" s="184">
        <v>7.7545000000000002</v>
      </c>
      <c r="M703" s="184">
        <v>11.7799</v>
      </c>
      <c r="N703" s="184">
        <v>24.6586</v>
      </c>
      <c r="O703" s="184">
        <v>15.2456</v>
      </c>
      <c r="P703" s="184">
        <v>13.3329</v>
      </c>
      <c r="Q703" s="184">
        <v>12.0746</v>
      </c>
      <c r="R703" s="184">
        <v>20.079599999999999</v>
      </c>
      <c r="S703" s="120"/>
      <c r="T703" s="123"/>
      <c r="U703" s="124"/>
      <c r="V703" s="124"/>
      <c r="W703" s="124"/>
      <c r="X703" s="124"/>
      <c r="Y703" s="124"/>
      <c r="Z703" s="124"/>
      <c r="AA703" s="124"/>
      <c r="AB703" s="124"/>
      <c r="AC703" s="124"/>
      <c r="AD703" s="124"/>
      <c r="AE703" s="124"/>
      <c r="AF703" s="124"/>
      <c r="AG703" s="124"/>
      <c r="AH703" s="124"/>
    </row>
    <row r="704" spans="1:34" x14ac:dyDescent="0.3">
      <c r="A704" s="180" t="s">
        <v>775</v>
      </c>
      <c r="B704" s="180" t="s">
        <v>777</v>
      </c>
      <c r="C704" s="180">
        <v>132186</v>
      </c>
      <c r="D704" s="183">
        <v>44533</v>
      </c>
      <c r="E704" s="184">
        <v>35.653199999999998</v>
      </c>
      <c r="F704" s="184">
        <v>-0.34689999999999999</v>
      </c>
      <c r="G704" s="184">
        <v>0.63759999999999994</v>
      </c>
      <c r="H704" s="184">
        <v>0.51819999999999999</v>
      </c>
      <c r="I704" s="184">
        <v>-2.4009999999999998</v>
      </c>
      <c r="J704" s="184">
        <v>-1.9353</v>
      </c>
      <c r="K704" s="184">
        <v>7.4099999999999999E-2</v>
      </c>
      <c r="L704" s="184">
        <v>8.3018999999999998</v>
      </c>
      <c r="M704" s="184">
        <v>12.627000000000001</v>
      </c>
      <c r="N704" s="184">
        <v>25.9528</v>
      </c>
      <c r="O704" s="184">
        <v>16.299499999999998</v>
      </c>
      <c r="P704" s="184">
        <v>14.298400000000001</v>
      </c>
      <c r="Q704" s="184">
        <v>13.5207</v>
      </c>
      <c r="R704" s="184">
        <v>21.241800000000001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80" t="s">
        <v>775</v>
      </c>
      <c r="B705" s="180" t="s">
        <v>778</v>
      </c>
      <c r="C705" s="180">
        <v>102107</v>
      </c>
      <c r="D705" s="183">
        <v>44533</v>
      </c>
      <c r="E705" s="184">
        <v>117.81010000000001</v>
      </c>
      <c r="F705" s="184">
        <v>-0.48270000000000002</v>
      </c>
      <c r="G705" s="184">
        <v>0.71530000000000005</v>
      </c>
      <c r="H705" s="184">
        <v>0.55689999999999995</v>
      </c>
      <c r="I705" s="184">
        <v>-2.6886000000000001</v>
      </c>
      <c r="J705" s="184">
        <v>-3.3815</v>
      </c>
      <c r="K705" s="184">
        <v>1.4059999999999999</v>
      </c>
      <c r="L705" s="184">
        <v>9.1556999999999995</v>
      </c>
      <c r="M705" s="184">
        <v>13.9514</v>
      </c>
      <c r="N705" s="184">
        <v>36.297499999999999</v>
      </c>
      <c r="O705" s="184">
        <v>14.158200000000001</v>
      </c>
      <c r="P705" s="184">
        <v>12.068</v>
      </c>
      <c r="Q705" s="184">
        <v>14.6692</v>
      </c>
      <c r="R705" s="184">
        <v>19.078600000000002</v>
      </c>
      <c r="S705" s="120"/>
      <c r="T705" s="123"/>
      <c r="U705" s="124"/>
      <c r="V705" s="124"/>
      <c r="W705" s="124"/>
      <c r="X705" s="124"/>
      <c r="Y705" s="124"/>
      <c r="Z705" s="124"/>
      <c r="AA705" s="124"/>
      <c r="AB705" s="124"/>
      <c r="AC705" s="124"/>
      <c r="AD705" s="124"/>
      <c r="AE705" s="124"/>
      <c r="AF705" s="124"/>
      <c r="AG705" s="124"/>
      <c r="AH705" s="124"/>
    </row>
    <row r="706" spans="1:34" x14ac:dyDescent="0.3">
      <c r="A706" s="180" t="s">
        <v>775</v>
      </c>
      <c r="B706" s="180" t="s">
        <v>779</v>
      </c>
      <c r="C706" s="180">
        <v>118512</v>
      </c>
      <c r="D706" s="183">
        <v>44533</v>
      </c>
      <c r="E706" s="184">
        <v>122.92270000000001</v>
      </c>
      <c r="F706" s="184">
        <v>-0.48139999999999999</v>
      </c>
      <c r="G706" s="184">
        <v>0.71909999999999996</v>
      </c>
      <c r="H706" s="184">
        <v>0.56579999999999997</v>
      </c>
      <c r="I706" s="184">
        <v>-2.6701999999999999</v>
      </c>
      <c r="J706" s="184">
        <v>-3.3449</v>
      </c>
      <c r="K706" s="184">
        <v>1.5274000000000001</v>
      </c>
      <c r="L706" s="184">
        <v>9.4092000000000002</v>
      </c>
      <c r="M706" s="184">
        <v>14.339499999999999</v>
      </c>
      <c r="N706" s="184">
        <v>36.958599999999997</v>
      </c>
      <c r="O706" s="184">
        <v>14.815799999999999</v>
      </c>
      <c r="P706" s="184">
        <v>12.654500000000001</v>
      </c>
      <c r="Q706" s="184">
        <v>12.787699999999999</v>
      </c>
      <c r="R706" s="184">
        <v>19.855399999999999</v>
      </c>
      <c r="S706" s="120"/>
      <c r="T706" s="123"/>
      <c r="U706" s="124"/>
      <c r="V706" s="124"/>
      <c r="W706" s="124"/>
      <c r="X706" s="124"/>
      <c r="Y706" s="124"/>
      <c r="Z706" s="124"/>
      <c r="AA706" s="124"/>
      <c r="AB706" s="124"/>
      <c r="AC706" s="124"/>
      <c r="AD706" s="124"/>
      <c r="AE706" s="124"/>
      <c r="AF706" s="124"/>
      <c r="AG706" s="124"/>
      <c r="AH706" s="124"/>
    </row>
    <row r="707" spans="1:34" x14ac:dyDescent="0.3">
      <c r="A707" s="180" t="s">
        <v>775</v>
      </c>
      <c r="B707" s="180" t="s">
        <v>780</v>
      </c>
      <c r="C707" s="180">
        <v>102109</v>
      </c>
      <c r="D707" s="183">
        <v>44533</v>
      </c>
      <c r="E707" s="184">
        <v>78.606099999999998</v>
      </c>
      <c r="F707" s="184">
        <v>-0.32969999999999999</v>
      </c>
      <c r="G707" s="184">
        <v>0.495</v>
      </c>
      <c r="H707" s="184">
        <v>0.63670000000000004</v>
      </c>
      <c r="I707" s="184">
        <v>-1.5467</v>
      </c>
      <c r="J707" s="184">
        <v>-1.9603999999999999</v>
      </c>
      <c r="K707" s="184">
        <v>1.8842000000000001</v>
      </c>
      <c r="L707" s="184">
        <v>9.6910000000000007</v>
      </c>
      <c r="M707" s="184">
        <v>15.793900000000001</v>
      </c>
      <c r="N707" s="184">
        <v>35.473100000000002</v>
      </c>
      <c r="O707" s="184">
        <v>11.0587</v>
      </c>
      <c r="P707" s="184">
        <v>9.8975000000000009</v>
      </c>
      <c r="Q707" s="184">
        <v>12.122999999999999</v>
      </c>
      <c r="R707" s="184">
        <v>13.544499999999999</v>
      </c>
      <c r="S707" s="120"/>
      <c r="T707" s="123"/>
      <c r="U707" s="124"/>
      <c r="V707" s="124"/>
      <c r="W707" s="124"/>
      <c r="X707" s="124"/>
      <c r="Y707" s="124"/>
      <c r="Z707" s="124"/>
      <c r="AA707" s="124"/>
      <c r="AB707" s="124"/>
      <c r="AC707" s="124"/>
      <c r="AD707" s="124"/>
      <c r="AE707" s="124"/>
      <c r="AF707" s="124"/>
      <c r="AG707" s="124"/>
      <c r="AH707" s="124"/>
    </row>
    <row r="708" spans="1:34" x14ac:dyDescent="0.3">
      <c r="A708" s="180" t="s">
        <v>775</v>
      </c>
      <c r="B708" s="180" t="s">
        <v>781</v>
      </c>
      <c r="C708" s="180">
        <v>118514</v>
      </c>
      <c r="D708" s="183">
        <v>44533</v>
      </c>
      <c r="E708" s="184">
        <v>82.754199999999997</v>
      </c>
      <c r="F708" s="184">
        <v>-0.32840000000000003</v>
      </c>
      <c r="G708" s="184">
        <v>0.49859999999999999</v>
      </c>
      <c r="H708" s="184">
        <v>0.64510000000000001</v>
      </c>
      <c r="I708" s="184">
        <v>-1.5291999999999999</v>
      </c>
      <c r="J708" s="184">
        <v>-1.9256</v>
      </c>
      <c r="K708" s="184">
        <v>1.9990000000000001</v>
      </c>
      <c r="L708" s="184">
        <v>9.9467999999999996</v>
      </c>
      <c r="M708" s="184">
        <v>16.208500000000001</v>
      </c>
      <c r="N708" s="184">
        <v>36.151899999999998</v>
      </c>
      <c r="O708" s="184">
        <v>11.7088</v>
      </c>
      <c r="P708" s="184">
        <v>10.579499999999999</v>
      </c>
      <c r="Q708" s="184">
        <v>11.134</v>
      </c>
      <c r="R708" s="184">
        <v>14.257999999999999</v>
      </c>
      <c r="S708" s="120"/>
      <c r="T708" s="123"/>
      <c r="U708" s="124"/>
      <c r="V708" s="124"/>
      <c r="W708" s="124"/>
      <c r="X708" s="124"/>
      <c r="Y708" s="124"/>
      <c r="Z708" s="124"/>
      <c r="AA708" s="124"/>
      <c r="AB708" s="124"/>
      <c r="AC708" s="124"/>
      <c r="AD708" s="124"/>
      <c r="AE708" s="124"/>
      <c r="AF708" s="124"/>
      <c r="AG708" s="124"/>
      <c r="AH708" s="124"/>
    </row>
    <row r="709" spans="1:34" x14ac:dyDescent="0.3">
      <c r="A709" s="180" t="s">
        <v>775</v>
      </c>
      <c r="B709" s="180" t="s">
        <v>782</v>
      </c>
      <c r="C709" s="180">
        <v>129065</v>
      </c>
      <c r="D709" s="183">
        <v>44533</v>
      </c>
      <c r="E709" s="184">
        <v>26.797999999999998</v>
      </c>
      <c r="F709" s="184">
        <v>-0.42880000000000001</v>
      </c>
      <c r="G709" s="184">
        <v>0.96719999999999995</v>
      </c>
      <c r="H709" s="184">
        <v>1.1005</v>
      </c>
      <c r="I709" s="184">
        <v>-2.1442000000000001</v>
      </c>
      <c r="J709" s="184">
        <v>-2.1774</v>
      </c>
      <c r="K709" s="184">
        <v>0.85009999999999997</v>
      </c>
      <c r="L709" s="184">
        <v>11.0724</v>
      </c>
      <c r="M709" s="184">
        <v>14.6806</v>
      </c>
      <c r="N709" s="184">
        <v>31.340900000000001</v>
      </c>
      <c r="O709" s="184">
        <v>16.4011</v>
      </c>
      <c r="P709" s="184">
        <v>14.183199999999999</v>
      </c>
      <c r="Q709" s="184">
        <v>13.849</v>
      </c>
      <c r="R709" s="184">
        <v>21.0669</v>
      </c>
      <c r="S709" s="120" t="s">
        <v>1995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775</v>
      </c>
      <c r="B710" s="180" t="s">
        <v>783</v>
      </c>
      <c r="C710" s="180">
        <v>129200</v>
      </c>
      <c r="D710" s="183">
        <v>44533</v>
      </c>
      <c r="E710" s="184">
        <v>27.411999999999999</v>
      </c>
      <c r="F710" s="184">
        <v>-0.4279</v>
      </c>
      <c r="G710" s="184">
        <v>0.9698</v>
      </c>
      <c r="H710" s="184">
        <v>1.1073</v>
      </c>
      <c r="I710" s="184">
        <v>-2.1301000000000001</v>
      </c>
      <c r="J710" s="184">
        <v>-2.1493000000000002</v>
      </c>
      <c r="K710" s="184">
        <v>0.93899999999999995</v>
      </c>
      <c r="L710" s="184">
        <v>11.2685</v>
      </c>
      <c r="M710" s="184">
        <v>14.9842</v>
      </c>
      <c r="N710" s="184">
        <v>31.802399999999999</v>
      </c>
      <c r="O710" s="184">
        <v>16.7989</v>
      </c>
      <c r="P710" s="184">
        <v>14.540699999999999</v>
      </c>
      <c r="Q710" s="184">
        <v>14.1889</v>
      </c>
      <c r="R710" s="184">
        <v>21.4983</v>
      </c>
      <c r="S710" s="120" t="s">
        <v>1995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775</v>
      </c>
      <c r="B711" s="180" t="s">
        <v>784</v>
      </c>
      <c r="C711" s="180">
        <v>129191</v>
      </c>
      <c r="D711" s="183">
        <v>44533</v>
      </c>
      <c r="E711" s="184">
        <v>24.460599999999999</v>
      </c>
      <c r="F711" s="184">
        <v>-0.34910000000000002</v>
      </c>
      <c r="G711" s="184">
        <v>0.77949999999999997</v>
      </c>
      <c r="H711" s="184">
        <v>0.90169999999999995</v>
      </c>
      <c r="I711" s="184">
        <v>-1.726</v>
      </c>
      <c r="J711" s="184">
        <v>-1.696</v>
      </c>
      <c r="K711" s="184">
        <v>0.76500000000000001</v>
      </c>
      <c r="L711" s="184">
        <v>9.2502999999999993</v>
      </c>
      <c r="M711" s="184">
        <v>12.517899999999999</v>
      </c>
      <c r="N711" s="184">
        <v>25.459599999999998</v>
      </c>
      <c r="O711" s="184">
        <v>14.4977</v>
      </c>
      <c r="P711" s="184">
        <v>12.499700000000001</v>
      </c>
      <c r="Q711" s="184">
        <v>12.49</v>
      </c>
      <c r="R711" s="184">
        <v>18.306100000000001</v>
      </c>
      <c r="S711" s="120"/>
      <c r="T711" s="123"/>
      <c r="U711" s="124"/>
      <c r="V711" s="124"/>
      <c r="W711" s="124"/>
      <c r="X711" s="124"/>
      <c r="Y711" s="124"/>
      <c r="Z711" s="124"/>
      <c r="AA711" s="124"/>
      <c r="AB711" s="124"/>
      <c r="AC711" s="124"/>
      <c r="AD711" s="124"/>
      <c r="AE711" s="124"/>
      <c r="AF711" s="124"/>
      <c r="AG711" s="124"/>
      <c r="AH711" s="124"/>
    </row>
    <row r="712" spans="1:34" x14ac:dyDescent="0.3">
      <c r="A712" s="180" t="s">
        <v>775</v>
      </c>
      <c r="B712" s="180" t="s">
        <v>785</v>
      </c>
      <c r="C712" s="180">
        <v>129193</v>
      </c>
      <c r="D712" s="183">
        <v>44533</v>
      </c>
      <c r="E712" s="184">
        <v>25.160499999999999</v>
      </c>
      <c r="F712" s="184">
        <v>-0.34770000000000001</v>
      </c>
      <c r="G712" s="184">
        <v>0.78390000000000004</v>
      </c>
      <c r="H712" s="184">
        <v>0.91290000000000004</v>
      </c>
      <c r="I712" s="184">
        <v>-1.7025999999999999</v>
      </c>
      <c r="J712" s="184">
        <v>-1.6492</v>
      </c>
      <c r="K712" s="184">
        <v>0.91080000000000005</v>
      </c>
      <c r="L712" s="184">
        <v>9.5687999999999995</v>
      </c>
      <c r="M712" s="184">
        <v>13.011799999999999</v>
      </c>
      <c r="N712" s="184">
        <v>26.1937</v>
      </c>
      <c r="O712" s="184">
        <v>15.137</v>
      </c>
      <c r="P712" s="184">
        <v>12.989000000000001</v>
      </c>
      <c r="Q712" s="184">
        <v>12.9084</v>
      </c>
      <c r="R712" s="184">
        <v>19.024699999999999</v>
      </c>
      <c r="S712" s="120"/>
      <c r="T712" s="123"/>
      <c r="U712" s="124"/>
      <c r="V712" s="124"/>
      <c r="W712" s="124"/>
      <c r="X712" s="124"/>
      <c r="Y712" s="124"/>
      <c r="Z712" s="124"/>
      <c r="AA712" s="124"/>
      <c r="AB712" s="124"/>
      <c r="AC712" s="124"/>
      <c r="AD712" s="124"/>
      <c r="AE712" s="124"/>
      <c r="AF712" s="124"/>
      <c r="AG712" s="124"/>
      <c r="AH712" s="124"/>
    </row>
    <row r="713" spans="1:34" x14ac:dyDescent="0.3">
      <c r="A713" s="180" t="s">
        <v>775</v>
      </c>
      <c r="B713" s="180" t="s">
        <v>786</v>
      </c>
      <c r="C713" s="180">
        <v>143904</v>
      </c>
      <c r="D713" s="183">
        <v>44533</v>
      </c>
      <c r="E713" s="184">
        <v>13.0358</v>
      </c>
      <c r="F713" s="184">
        <v>-0.54090000000000005</v>
      </c>
      <c r="G713" s="184">
        <v>1.8190999999999999</v>
      </c>
      <c r="H713" s="184">
        <v>0.79949999999999999</v>
      </c>
      <c r="I713" s="184">
        <v>-3.8431000000000002</v>
      </c>
      <c r="J713" s="184">
        <v>-4.0568</v>
      </c>
      <c r="K713" s="184">
        <v>5.1239999999999997</v>
      </c>
      <c r="L713" s="184">
        <v>11.7926</v>
      </c>
      <c r="M713" s="184">
        <v>14.289</v>
      </c>
      <c r="N713" s="184">
        <v>45.231099999999998</v>
      </c>
      <c r="O713" s="184">
        <v>8.0192999999999994</v>
      </c>
      <c r="P713" s="184"/>
      <c r="Q713" s="184">
        <v>8.0288000000000004</v>
      </c>
      <c r="R713" s="184">
        <v>13.043799999999999</v>
      </c>
      <c r="S713" s="120"/>
      <c r="T713" s="123"/>
      <c r="U713" s="124"/>
      <c r="V713" s="124"/>
      <c r="W713" s="124"/>
      <c r="X713" s="124"/>
      <c r="Y713" s="124"/>
      <c r="Z713" s="124"/>
      <c r="AA713" s="124"/>
      <c r="AB713" s="124"/>
      <c r="AC713" s="124"/>
      <c r="AD713" s="124"/>
      <c r="AE713" s="124"/>
      <c r="AF713" s="124"/>
      <c r="AG713" s="124"/>
      <c r="AH713" s="124"/>
    </row>
    <row r="714" spans="1:34" x14ac:dyDescent="0.3">
      <c r="A714" s="180" t="s">
        <v>775</v>
      </c>
      <c r="B714" s="180" t="s">
        <v>787</v>
      </c>
      <c r="C714" s="180">
        <v>143903</v>
      </c>
      <c r="D714" s="183">
        <v>44533</v>
      </c>
      <c r="E714" s="184">
        <v>13.036</v>
      </c>
      <c r="F714" s="184">
        <v>-0.54090000000000005</v>
      </c>
      <c r="G714" s="184">
        <v>1.8190999999999999</v>
      </c>
      <c r="H714" s="184">
        <v>0.79949999999999999</v>
      </c>
      <c r="I714" s="184">
        <v>-3.8422999999999998</v>
      </c>
      <c r="J714" s="184">
        <v>-4.0560999999999998</v>
      </c>
      <c r="K714" s="184">
        <v>5.1256000000000004</v>
      </c>
      <c r="L714" s="184">
        <v>11.795299999999999</v>
      </c>
      <c r="M714" s="184">
        <v>14.291700000000001</v>
      </c>
      <c r="N714" s="184">
        <v>45.234999999999999</v>
      </c>
      <c r="O714" s="184">
        <v>8.0198999999999998</v>
      </c>
      <c r="P714" s="184"/>
      <c r="Q714" s="184">
        <v>8.0292999999999992</v>
      </c>
      <c r="R714" s="184">
        <v>13.044700000000001</v>
      </c>
      <c r="S714" s="120"/>
      <c r="T714" s="123"/>
      <c r="U714" s="124"/>
      <c r="V714" s="124"/>
      <c r="W714" s="124"/>
      <c r="X714" s="124"/>
      <c r="Y714" s="124"/>
      <c r="Z714" s="124"/>
      <c r="AA714" s="124"/>
      <c r="AB714" s="124"/>
      <c r="AC714" s="124"/>
      <c r="AD714" s="124"/>
      <c r="AE714" s="124"/>
      <c r="AF714" s="124"/>
      <c r="AG714" s="124"/>
      <c r="AH714" s="124"/>
    </row>
    <row r="715" spans="1:34" x14ac:dyDescent="0.3">
      <c r="A715" s="180" t="s">
        <v>775</v>
      </c>
      <c r="B715" s="180" t="s">
        <v>788</v>
      </c>
      <c r="C715" s="180">
        <v>148033</v>
      </c>
      <c r="D715" s="183">
        <v>44533</v>
      </c>
      <c r="E715" s="184">
        <v>16.556999999999999</v>
      </c>
      <c r="F715" s="184">
        <v>-0.52149999999999996</v>
      </c>
      <c r="G715" s="184">
        <v>1.1861999999999999</v>
      </c>
      <c r="H715" s="184">
        <v>0.41789999999999999</v>
      </c>
      <c r="I715" s="184">
        <v>-3.2179000000000002</v>
      </c>
      <c r="J715" s="184">
        <v>-3.3168000000000002</v>
      </c>
      <c r="K715" s="184">
        <v>4.0339</v>
      </c>
      <c r="L715" s="184">
        <v>13.9818</v>
      </c>
      <c r="M715" s="184">
        <v>22.2514</v>
      </c>
      <c r="N715" s="184">
        <v>47.707700000000003</v>
      </c>
      <c r="O715" s="184"/>
      <c r="P715" s="184"/>
      <c r="Q715" s="184">
        <v>32.903599999999997</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775</v>
      </c>
      <c r="B716" s="180" t="s">
        <v>789</v>
      </c>
      <c r="C716" s="180">
        <v>148035</v>
      </c>
      <c r="D716" s="183">
        <v>44533</v>
      </c>
      <c r="E716" s="184">
        <v>16.831900000000001</v>
      </c>
      <c r="F716" s="184">
        <v>-0.51890000000000003</v>
      </c>
      <c r="G716" s="184">
        <v>1.1946000000000001</v>
      </c>
      <c r="H716" s="184">
        <v>0.43680000000000002</v>
      </c>
      <c r="I716" s="184">
        <v>-3.1793</v>
      </c>
      <c r="J716" s="184">
        <v>-3.2399</v>
      </c>
      <c r="K716" s="184">
        <v>4.2835999999999999</v>
      </c>
      <c r="L716" s="184">
        <v>14.543200000000001</v>
      </c>
      <c r="M716" s="184">
        <v>23.167200000000001</v>
      </c>
      <c r="N716" s="184">
        <v>49.162100000000002</v>
      </c>
      <c r="O716" s="184"/>
      <c r="P716" s="184"/>
      <c r="Q716" s="184">
        <v>34.143999999999998</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775</v>
      </c>
      <c r="B717" s="180" t="s">
        <v>790</v>
      </c>
      <c r="C717" s="180">
        <v>102133</v>
      </c>
      <c r="D717" s="183">
        <v>44533</v>
      </c>
      <c r="E717" s="184">
        <v>98.320400000000006</v>
      </c>
      <c r="F717" s="184">
        <v>-0.77339999999999998</v>
      </c>
      <c r="G717" s="184">
        <v>1.2432000000000001</v>
      </c>
      <c r="H717" s="184">
        <v>0.76229999999999998</v>
      </c>
      <c r="I717" s="184">
        <v>-2.8536000000000001</v>
      </c>
      <c r="J717" s="184">
        <v>-2.8384999999999998</v>
      </c>
      <c r="K717" s="184">
        <v>0.48280000000000001</v>
      </c>
      <c r="L717" s="184">
        <v>10.8726</v>
      </c>
      <c r="M717" s="184">
        <v>15.735900000000001</v>
      </c>
      <c r="N717" s="184">
        <v>35.789099999999998</v>
      </c>
      <c r="O717" s="184">
        <v>15.262</v>
      </c>
      <c r="P717" s="184">
        <v>13.6637</v>
      </c>
      <c r="Q717" s="184">
        <v>13.561500000000001</v>
      </c>
      <c r="R717" s="184">
        <v>20.473400000000002</v>
      </c>
      <c r="S717" s="120"/>
      <c r="T717" s="123"/>
      <c r="U717" s="124"/>
      <c r="V717" s="124"/>
      <c r="W717" s="124"/>
      <c r="X717" s="124"/>
      <c r="Y717" s="124"/>
      <c r="Z717" s="124"/>
      <c r="AA717" s="124"/>
      <c r="AB717" s="124"/>
      <c r="AC717" s="124"/>
      <c r="AD717" s="124"/>
      <c r="AE717" s="124"/>
      <c r="AF717" s="124"/>
      <c r="AG717" s="124"/>
      <c r="AH717" s="124"/>
    </row>
    <row r="718" spans="1:34" x14ac:dyDescent="0.3">
      <c r="A718" s="180" t="s">
        <v>775</v>
      </c>
      <c r="B718" s="180" t="s">
        <v>791</v>
      </c>
      <c r="C718" s="180">
        <v>120242</v>
      </c>
      <c r="D718" s="183">
        <v>44533</v>
      </c>
      <c r="E718" s="184">
        <v>101.8884</v>
      </c>
      <c r="F718" s="184">
        <v>-0.77249999999999996</v>
      </c>
      <c r="G718" s="184">
        <v>1.2457</v>
      </c>
      <c r="H718" s="184">
        <v>0.76819999999999999</v>
      </c>
      <c r="I718" s="184">
        <v>-2.8416000000000001</v>
      </c>
      <c r="J718" s="184">
        <v>-2.8144999999999998</v>
      </c>
      <c r="K718" s="184">
        <v>0.55600000000000005</v>
      </c>
      <c r="L718" s="184">
        <v>11.0322</v>
      </c>
      <c r="M718" s="184">
        <v>16.005099999999999</v>
      </c>
      <c r="N718" s="184">
        <v>36.247999999999998</v>
      </c>
      <c r="O718" s="184">
        <v>15.681800000000001</v>
      </c>
      <c r="P718" s="184">
        <v>14.062099999999999</v>
      </c>
      <c r="Q718" s="184">
        <v>12.444800000000001</v>
      </c>
      <c r="R718" s="184">
        <v>20.880800000000001</v>
      </c>
      <c r="S718" s="120"/>
      <c r="T718" s="123"/>
      <c r="U718" s="124"/>
      <c r="V718" s="124"/>
      <c r="W718" s="124"/>
      <c r="X718" s="124"/>
      <c r="Y718" s="124"/>
      <c r="Z718" s="124"/>
      <c r="AA718" s="124"/>
      <c r="AB718" s="124"/>
      <c r="AC718" s="124"/>
      <c r="AD718" s="124"/>
      <c r="AE718" s="124"/>
      <c r="AF718" s="124"/>
      <c r="AG718" s="124"/>
      <c r="AH718" s="124"/>
    </row>
    <row r="719" spans="1:34" x14ac:dyDescent="0.3">
      <c r="A719" s="180" t="s">
        <v>775</v>
      </c>
      <c r="B719" s="180" t="s">
        <v>792</v>
      </c>
      <c r="C719" s="180">
        <v>102135</v>
      </c>
      <c r="D719" s="183">
        <v>44533</v>
      </c>
      <c r="E719" s="184">
        <v>128.2157</v>
      </c>
      <c r="F719" s="184">
        <v>-0.23230000000000001</v>
      </c>
      <c r="G719" s="184">
        <v>0.33950000000000002</v>
      </c>
      <c r="H719" s="184">
        <v>-0.4995</v>
      </c>
      <c r="I719" s="184">
        <v>-2.3471000000000002</v>
      </c>
      <c r="J719" s="184">
        <v>-2.7873999999999999</v>
      </c>
      <c r="K719" s="184">
        <v>2.1231</v>
      </c>
      <c r="L719" s="184">
        <v>12.6404</v>
      </c>
      <c r="M719" s="184">
        <v>20.078199999999999</v>
      </c>
      <c r="N719" s="184">
        <v>50.290500000000002</v>
      </c>
      <c r="O719" s="184">
        <v>21.883500000000002</v>
      </c>
      <c r="P719" s="184">
        <v>16.969899999999999</v>
      </c>
      <c r="Q719" s="184">
        <v>15.2514</v>
      </c>
      <c r="R719" s="184">
        <v>34.909999999999997</v>
      </c>
      <c r="S719" s="120"/>
      <c r="T719" s="123"/>
      <c r="U719" s="124"/>
      <c r="V719" s="124"/>
      <c r="W719" s="124"/>
      <c r="X719" s="124"/>
      <c r="Y719" s="124"/>
      <c r="Z719" s="124"/>
      <c r="AA719" s="124"/>
      <c r="AB719" s="124"/>
      <c r="AC719" s="124"/>
      <c r="AD719" s="124"/>
      <c r="AE719" s="124"/>
      <c r="AF719" s="124"/>
      <c r="AG719" s="124"/>
      <c r="AH719" s="124"/>
    </row>
    <row r="720" spans="1:34" x14ac:dyDescent="0.3">
      <c r="A720" s="180" t="s">
        <v>775</v>
      </c>
      <c r="B720" s="180" t="s">
        <v>793</v>
      </c>
      <c r="C720" s="180">
        <v>120700</v>
      </c>
      <c r="D720" s="183">
        <v>44533</v>
      </c>
      <c r="E720" s="184">
        <v>131.03739999999999</v>
      </c>
      <c r="F720" s="184">
        <v>-0.2283</v>
      </c>
      <c r="G720" s="184">
        <v>0.3518</v>
      </c>
      <c r="H720" s="184">
        <v>-0.46179999999999999</v>
      </c>
      <c r="I720" s="184">
        <v>-2.2936000000000001</v>
      </c>
      <c r="J720" s="184">
        <v>-2.6808999999999998</v>
      </c>
      <c r="K720" s="184">
        <v>2.4007999999999998</v>
      </c>
      <c r="L720" s="184">
        <v>13.1165</v>
      </c>
      <c r="M720" s="184">
        <v>20.6922</v>
      </c>
      <c r="N720" s="184">
        <v>51.176699999999997</v>
      </c>
      <c r="O720" s="184">
        <v>22.367100000000001</v>
      </c>
      <c r="P720" s="184">
        <v>17.334</v>
      </c>
      <c r="Q720" s="184">
        <v>15.9811</v>
      </c>
      <c r="R720" s="184">
        <v>35.124699999999997</v>
      </c>
      <c r="S720" s="120"/>
      <c r="T720" s="123"/>
      <c r="U720" s="124"/>
      <c r="V720" s="124"/>
      <c r="W720" s="124"/>
      <c r="X720" s="124"/>
      <c r="Y720" s="124"/>
      <c r="Z720" s="124"/>
      <c r="AA720" s="124"/>
      <c r="AB720" s="124"/>
      <c r="AC720" s="124"/>
      <c r="AD720" s="124"/>
      <c r="AE720" s="124"/>
      <c r="AF720" s="124"/>
      <c r="AG720" s="124"/>
      <c r="AH720" s="124"/>
    </row>
    <row r="721" spans="1:34" x14ac:dyDescent="0.3">
      <c r="A721" s="180" t="s">
        <v>775</v>
      </c>
      <c r="B721" s="180" t="s">
        <v>794</v>
      </c>
      <c r="C721" s="180">
        <v>118485</v>
      </c>
      <c r="D721" s="183">
        <v>44533</v>
      </c>
      <c r="E721" s="184">
        <v>32.941600000000001</v>
      </c>
      <c r="F721" s="184">
        <v>-0.49030000000000001</v>
      </c>
      <c r="G721" s="184">
        <v>0.72740000000000005</v>
      </c>
      <c r="H721" s="184">
        <v>0.59299999999999997</v>
      </c>
      <c r="I721" s="184">
        <v>-1.9799</v>
      </c>
      <c r="J721" s="184">
        <v>-1.6497999999999999</v>
      </c>
      <c r="K721" s="184">
        <v>0.66369999999999996</v>
      </c>
      <c r="L721" s="184">
        <v>9.4311000000000007</v>
      </c>
      <c r="M721" s="184">
        <v>13.0619</v>
      </c>
      <c r="N721" s="184">
        <v>25.272300000000001</v>
      </c>
      <c r="O721" s="184">
        <v>12.9292</v>
      </c>
      <c r="P721" s="184">
        <v>11.200799999999999</v>
      </c>
      <c r="Q721" s="184">
        <v>10.73</v>
      </c>
      <c r="R721" s="184">
        <v>17.1051</v>
      </c>
      <c r="S721" s="120"/>
      <c r="T721" s="123"/>
      <c r="U721" s="124"/>
      <c r="V721" s="124"/>
      <c r="W721" s="124"/>
      <c r="X721" s="124"/>
      <c r="Y721" s="124"/>
      <c r="Z721" s="124"/>
      <c r="AA721" s="124"/>
      <c r="AB721" s="124"/>
      <c r="AC721" s="124"/>
      <c r="AD721" s="124"/>
      <c r="AE721" s="124"/>
      <c r="AF721" s="124"/>
      <c r="AG721" s="124"/>
      <c r="AH721" s="124"/>
    </row>
    <row r="722" spans="1:34" x14ac:dyDescent="0.3">
      <c r="A722" s="180" t="s">
        <v>775</v>
      </c>
      <c r="B722" s="180" t="s">
        <v>795</v>
      </c>
      <c r="C722" s="180">
        <v>112332</v>
      </c>
      <c r="D722" s="183">
        <v>44533</v>
      </c>
      <c r="E722" s="184">
        <v>31.275700000000001</v>
      </c>
      <c r="F722" s="184">
        <v>-0.49280000000000002</v>
      </c>
      <c r="G722" s="184">
        <v>0.72040000000000004</v>
      </c>
      <c r="H722" s="184">
        <v>0.57630000000000003</v>
      </c>
      <c r="I722" s="184">
        <v>-2.0148000000000001</v>
      </c>
      <c r="J722" s="184">
        <v>-1.7195</v>
      </c>
      <c r="K722" s="184">
        <v>0.4496</v>
      </c>
      <c r="L722" s="184">
        <v>8.9738000000000007</v>
      </c>
      <c r="M722" s="184">
        <v>12.3574</v>
      </c>
      <c r="N722" s="184">
        <v>24.212399999999999</v>
      </c>
      <c r="O722" s="184">
        <v>11.9598</v>
      </c>
      <c r="P722" s="184">
        <v>10.3467</v>
      </c>
      <c r="Q722" s="184">
        <v>10.130699999999999</v>
      </c>
      <c r="R722" s="184">
        <v>16.141100000000002</v>
      </c>
      <c r="S722" s="120"/>
      <c r="T722" s="123"/>
      <c r="U722" s="124"/>
      <c r="V722" s="124"/>
      <c r="W722" s="124"/>
      <c r="X722" s="124"/>
      <c r="Y722" s="124"/>
      <c r="Z722" s="124"/>
      <c r="AA722" s="124"/>
      <c r="AB722" s="124"/>
      <c r="AC722" s="124"/>
      <c r="AD722" s="124"/>
      <c r="AE722" s="124"/>
      <c r="AF722" s="124"/>
      <c r="AG722" s="124"/>
      <c r="AH722" s="124"/>
    </row>
    <row r="723" spans="1:34" x14ac:dyDescent="0.3">
      <c r="A723" s="180" t="s">
        <v>775</v>
      </c>
      <c r="B723" s="180" t="s">
        <v>796</v>
      </c>
      <c r="C723" s="180">
        <v>146513</v>
      </c>
      <c r="D723" s="183">
        <v>44533</v>
      </c>
      <c r="E723" s="184">
        <v>15.606299999999999</v>
      </c>
      <c r="F723" s="184">
        <v>6.4000000000000003E-3</v>
      </c>
      <c r="G723" s="184">
        <v>1.1006</v>
      </c>
      <c r="H723" s="184">
        <v>-0.3175</v>
      </c>
      <c r="I723" s="184">
        <v>-2.8443999999999998</v>
      </c>
      <c r="J723" s="184">
        <v>-0.81599999999999995</v>
      </c>
      <c r="K723" s="184">
        <v>-0.24229999999999999</v>
      </c>
      <c r="L723" s="184">
        <v>9.5248000000000008</v>
      </c>
      <c r="M723" s="184">
        <v>19.080200000000001</v>
      </c>
      <c r="N723" s="184">
        <v>36.109400000000001</v>
      </c>
      <c r="O723" s="184"/>
      <c r="P723" s="184"/>
      <c r="Q723" s="184">
        <v>17.620799999999999</v>
      </c>
      <c r="R723" s="184">
        <v>22.4206</v>
      </c>
      <c r="S723" s="120"/>
      <c r="T723" s="123"/>
      <c r="U723" s="124"/>
      <c r="V723" s="124"/>
      <c r="W723" s="124"/>
      <c r="X723" s="124"/>
      <c r="Y723" s="124"/>
      <c r="Z723" s="124"/>
      <c r="AA723" s="124"/>
      <c r="AB723" s="124"/>
      <c r="AC723" s="124"/>
      <c r="AD723" s="124"/>
      <c r="AE723" s="124"/>
      <c r="AF723" s="124"/>
      <c r="AG723" s="124"/>
      <c r="AH723" s="124"/>
    </row>
    <row r="724" spans="1:34" x14ac:dyDescent="0.3">
      <c r="A724" s="180" t="s">
        <v>775</v>
      </c>
      <c r="B724" s="180" t="s">
        <v>797</v>
      </c>
      <c r="C724" s="180">
        <v>146514</v>
      </c>
      <c r="D724" s="183">
        <v>44533</v>
      </c>
      <c r="E724" s="184">
        <v>15.4925</v>
      </c>
      <c r="F724" s="184">
        <v>5.7999999999999996E-3</v>
      </c>
      <c r="G724" s="184">
        <v>1.0989</v>
      </c>
      <c r="H724" s="184">
        <v>-0.32229999999999998</v>
      </c>
      <c r="I724" s="184">
        <v>-2.8549000000000002</v>
      </c>
      <c r="J724" s="184">
        <v>-0.83660000000000001</v>
      </c>
      <c r="K724" s="184">
        <v>-0.30630000000000002</v>
      </c>
      <c r="L724" s="184">
        <v>9.3833000000000002</v>
      </c>
      <c r="M724" s="184">
        <v>18.848500000000001</v>
      </c>
      <c r="N724" s="184">
        <v>35.759799999999998</v>
      </c>
      <c r="O724" s="184"/>
      <c r="P724" s="184"/>
      <c r="Q724" s="184">
        <v>17.307300000000001</v>
      </c>
      <c r="R724" s="184">
        <v>22.098299999999998</v>
      </c>
      <c r="S724" s="120"/>
      <c r="T724" s="123"/>
      <c r="U724" s="124"/>
      <c r="V724" s="124"/>
      <c r="W724" s="124"/>
      <c r="X724" s="124"/>
      <c r="Y724" s="124"/>
      <c r="Z724" s="124"/>
      <c r="AA724" s="124"/>
      <c r="AB724" s="124"/>
      <c r="AC724" s="124"/>
      <c r="AD724" s="124"/>
      <c r="AE724" s="124"/>
      <c r="AF724" s="124"/>
      <c r="AG724" s="124"/>
      <c r="AH724" s="124"/>
    </row>
    <row r="725" spans="1:34" x14ac:dyDescent="0.3">
      <c r="A725" s="180" t="s">
        <v>775</v>
      </c>
      <c r="B725" s="180" t="s">
        <v>798</v>
      </c>
      <c r="C725" s="180">
        <v>112039</v>
      </c>
      <c r="D725" s="183">
        <v>44533</v>
      </c>
      <c r="E725" s="184">
        <v>54.040999999999997</v>
      </c>
      <c r="F725" s="184">
        <v>-0.65439999999999998</v>
      </c>
      <c r="G725" s="184">
        <v>1.0925</v>
      </c>
      <c r="H725" s="184">
        <v>1.1984999999999999</v>
      </c>
      <c r="I725" s="184">
        <v>-2.9140000000000001</v>
      </c>
      <c r="J725" s="184">
        <v>-2.8389000000000002</v>
      </c>
      <c r="K725" s="184">
        <v>0.43680000000000002</v>
      </c>
      <c r="L725" s="184">
        <v>12.5901</v>
      </c>
      <c r="M725" s="184">
        <v>16.8934</v>
      </c>
      <c r="N725" s="184">
        <v>35.376600000000003</v>
      </c>
      <c r="O725" s="184">
        <v>16.998999999999999</v>
      </c>
      <c r="P725" s="184">
        <v>15.303900000000001</v>
      </c>
      <c r="Q725" s="184">
        <v>14.599299999999999</v>
      </c>
      <c r="R725" s="184">
        <v>21.637899999999998</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-0.41850869565217402</v>
      </c>
      <c r="G726" s="186">
        <v>0.91895652173913056</v>
      </c>
      <c r="H726" s="186">
        <v>0.53037391304347825</v>
      </c>
      <c r="I726" s="186">
        <v>-2.5217086956521739</v>
      </c>
      <c r="J726" s="186">
        <v>-2.4295826086956525</v>
      </c>
      <c r="K726" s="186">
        <v>1.5357217391304345</v>
      </c>
      <c r="L726" s="186">
        <v>10.656382608695653</v>
      </c>
      <c r="M726" s="186">
        <v>15.941165217391301</v>
      </c>
      <c r="N726" s="186">
        <v>35.993904347826096</v>
      </c>
      <c r="O726" s="186">
        <v>14.696994736842106</v>
      </c>
      <c r="P726" s="186">
        <v>13.289676470588233</v>
      </c>
      <c r="Q726" s="186">
        <v>14.803395652173915</v>
      </c>
      <c r="R726" s="186">
        <v>20.230204761904762</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-0.42880000000000001</v>
      </c>
      <c r="G727" s="186">
        <v>0.78390000000000004</v>
      </c>
      <c r="H727" s="186">
        <v>0.59299999999999997</v>
      </c>
      <c r="I727" s="186">
        <v>-2.4342000000000001</v>
      </c>
      <c r="J727" s="186">
        <v>-2.1774</v>
      </c>
      <c r="K727" s="186">
        <v>0.91080000000000005</v>
      </c>
      <c r="L727" s="186">
        <v>9.9467999999999996</v>
      </c>
      <c r="M727" s="186">
        <v>14.9842</v>
      </c>
      <c r="N727" s="186">
        <v>35.789099999999998</v>
      </c>
      <c r="O727" s="186">
        <v>15.137</v>
      </c>
      <c r="P727" s="186">
        <v>13.3329</v>
      </c>
      <c r="Q727" s="186">
        <v>13.5207</v>
      </c>
      <c r="R727" s="186">
        <v>20.079599999999999</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1762</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1763</v>
      </c>
      <c r="B730" s="180" t="s">
        <v>1656</v>
      </c>
      <c r="C730" s="180">
        <v>132995</v>
      </c>
      <c r="D730" s="183">
        <v>44533</v>
      </c>
      <c r="E730" s="184">
        <v>18.86</v>
      </c>
      <c r="F730" s="184">
        <v>-0.36980000000000002</v>
      </c>
      <c r="G730" s="184">
        <v>0.1593</v>
      </c>
      <c r="H730" s="184">
        <v>0.3725</v>
      </c>
      <c r="I730" s="184">
        <v>-1.2565</v>
      </c>
      <c r="J730" s="184">
        <v>-0.78910000000000002</v>
      </c>
      <c r="K730" s="184">
        <v>0.42599999999999999</v>
      </c>
      <c r="L730" s="184">
        <v>6.4333999999999998</v>
      </c>
      <c r="M730" s="184">
        <v>8.1422000000000008</v>
      </c>
      <c r="N730" s="184">
        <v>16.852499999999999</v>
      </c>
      <c r="O730" s="184">
        <v>11.6685</v>
      </c>
      <c r="P730" s="184">
        <v>10.102499999999999</v>
      </c>
      <c r="Q730" s="184">
        <v>9.4600000000000009</v>
      </c>
      <c r="R730" s="184">
        <v>13.0581</v>
      </c>
      <c r="S730" s="120"/>
      <c r="T730" s="123"/>
      <c r="U730" s="124"/>
      <c r="V730" s="124"/>
      <c r="W730" s="124"/>
      <c r="X730" s="124"/>
      <c r="Y730" s="124"/>
      <c r="Z730" s="124"/>
      <c r="AA730" s="124"/>
      <c r="AB730" s="124"/>
      <c r="AC730" s="124"/>
      <c r="AD730" s="124"/>
      <c r="AE730" s="124"/>
      <c r="AF730" s="124"/>
      <c r="AG730" s="124"/>
      <c r="AH730" s="124"/>
    </row>
    <row r="731" spans="1:34" x14ac:dyDescent="0.3">
      <c r="A731" s="180" t="s">
        <v>1763</v>
      </c>
      <c r="B731" s="180" t="s">
        <v>1681</v>
      </c>
      <c r="C731" s="180">
        <v>132998</v>
      </c>
      <c r="D731" s="183">
        <v>44533</v>
      </c>
      <c r="E731" s="184">
        <v>17.5</v>
      </c>
      <c r="F731" s="184">
        <v>-0.39839999999999998</v>
      </c>
      <c r="G731" s="184">
        <v>0.1144</v>
      </c>
      <c r="H731" s="184">
        <v>0.34399999999999997</v>
      </c>
      <c r="I731" s="184">
        <v>-1.2971999999999999</v>
      </c>
      <c r="J731" s="184">
        <v>-0.84989999999999999</v>
      </c>
      <c r="K731" s="184">
        <v>0.17169999999999999</v>
      </c>
      <c r="L731" s="184">
        <v>5.8681000000000001</v>
      </c>
      <c r="M731" s="184">
        <v>7.2961</v>
      </c>
      <c r="N731" s="184">
        <v>15.5878</v>
      </c>
      <c r="O731" s="184">
        <v>10.5761</v>
      </c>
      <c r="P731" s="184">
        <v>8.9587000000000003</v>
      </c>
      <c r="Q731" s="184">
        <v>8.2990999999999993</v>
      </c>
      <c r="R731" s="184">
        <v>11.9061</v>
      </c>
      <c r="S731" s="120"/>
      <c r="T731" s="123"/>
      <c r="U731" s="124"/>
      <c r="V731" s="124"/>
      <c r="W731" s="124"/>
      <c r="X731" s="124"/>
      <c r="Y731" s="124"/>
      <c r="Z731" s="124"/>
      <c r="AA731" s="124"/>
      <c r="AB731" s="124"/>
      <c r="AC731" s="124"/>
      <c r="AD731" s="124"/>
      <c r="AE731" s="124"/>
      <c r="AF731" s="124"/>
      <c r="AG731" s="124"/>
      <c r="AH731" s="124"/>
    </row>
    <row r="732" spans="1:34" x14ac:dyDescent="0.3">
      <c r="A732" s="180" t="s">
        <v>1763</v>
      </c>
      <c r="B732" s="180" t="s">
        <v>1657</v>
      </c>
      <c r="C732" s="180">
        <v>135120</v>
      </c>
      <c r="D732" s="183">
        <v>44533</v>
      </c>
      <c r="E732" s="184">
        <v>18.28</v>
      </c>
      <c r="F732" s="184">
        <v>-0.32719999999999999</v>
      </c>
      <c r="G732" s="184">
        <v>0.49480000000000002</v>
      </c>
      <c r="H732" s="184">
        <v>0.55010000000000003</v>
      </c>
      <c r="I732" s="184">
        <v>-1.1892</v>
      </c>
      <c r="J732" s="184">
        <v>-0.81389999999999996</v>
      </c>
      <c r="K732" s="184">
        <v>0.55010000000000003</v>
      </c>
      <c r="L732" s="184">
        <v>8.7447999999999997</v>
      </c>
      <c r="M732" s="184">
        <v>10.7879</v>
      </c>
      <c r="N732" s="184">
        <v>17.935500000000001</v>
      </c>
      <c r="O732" s="184">
        <v>12.3965</v>
      </c>
      <c r="P732" s="184">
        <v>11.734500000000001</v>
      </c>
      <c r="Q732" s="184">
        <v>10.032299999999999</v>
      </c>
      <c r="R732" s="184">
        <v>13.721</v>
      </c>
      <c r="S732" s="120"/>
      <c r="T732" s="123"/>
      <c r="U732" s="124"/>
      <c r="V732" s="124"/>
      <c r="W732" s="124"/>
      <c r="X732" s="124"/>
      <c r="Y732" s="124"/>
      <c r="Z732" s="124"/>
      <c r="AA732" s="124"/>
      <c r="AB732" s="124"/>
      <c r="AC732" s="124"/>
      <c r="AD732" s="124"/>
      <c r="AE732" s="124"/>
      <c r="AF732" s="124"/>
      <c r="AG732" s="124"/>
      <c r="AH732" s="124"/>
    </row>
    <row r="733" spans="1:34" x14ac:dyDescent="0.3">
      <c r="A733" s="180" t="s">
        <v>1763</v>
      </c>
      <c r="B733" s="180" t="s">
        <v>1682</v>
      </c>
      <c r="C733" s="180">
        <v>135122</v>
      </c>
      <c r="D733" s="183">
        <v>44533</v>
      </c>
      <c r="E733" s="184">
        <v>16.91</v>
      </c>
      <c r="F733" s="184">
        <v>-0.35360000000000003</v>
      </c>
      <c r="G733" s="184">
        <v>0.4753</v>
      </c>
      <c r="H733" s="184">
        <v>0.53510000000000002</v>
      </c>
      <c r="I733" s="184">
        <v>-1.2843</v>
      </c>
      <c r="J733" s="184">
        <v>-0.93730000000000002</v>
      </c>
      <c r="K733" s="184">
        <v>0.23710000000000001</v>
      </c>
      <c r="L733" s="184">
        <v>7.9821</v>
      </c>
      <c r="M733" s="184">
        <v>9.6628000000000007</v>
      </c>
      <c r="N733" s="184">
        <v>16.219899999999999</v>
      </c>
      <c r="O733" s="184">
        <v>10.972799999999999</v>
      </c>
      <c r="P733" s="184">
        <v>10.3687</v>
      </c>
      <c r="Q733" s="184">
        <v>8.6821999999999999</v>
      </c>
      <c r="R733" s="184">
        <v>12.1929</v>
      </c>
      <c r="S733" s="120"/>
      <c r="T733" s="123"/>
      <c r="U733" s="124"/>
      <c r="V733" s="124"/>
      <c r="W733" s="124"/>
      <c r="X733" s="124"/>
      <c r="Y733" s="124"/>
      <c r="Z733" s="124"/>
      <c r="AA733" s="124"/>
      <c r="AB733" s="124"/>
      <c r="AC733" s="124"/>
      <c r="AD733" s="124"/>
      <c r="AE733" s="124"/>
      <c r="AF733" s="124"/>
      <c r="AG733" s="124"/>
      <c r="AH733" s="124"/>
    </row>
    <row r="734" spans="1:34" x14ac:dyDescent="0.3">
      <c r="A734" s="180" t="s">
        <v>1763</v>
      </c>
      <c r="B734" s="180" t="s">
        <v>1658</v>
      </c>
      <c r="C734" s="180">
        <v>147496</v>
      </c>
      <c r="D734" s="183">
        <v>44533</v>
      </c>
      <c r="E734" s="184">
        <v>12.54</v>
      </c>
      <c r="F734" s="184">
        <v>-0.318</v>
      </c>
      <c r="G734" s="184">
        <v>0.15970000000000001</v>
      </c>
      <c r="H734" s="184">
        <v>0.23980000000000001</v>
      </c>
      <c r="I734" s="184">
        <v>-0.86960000000000004</v>
      </c>
      <c r="J734" s="184">
        <v>-0.79110000000000003</v>
      </c>
      <c r="K734" s="184">
        <v>0.40029999999999999</v>
      </c>
      <c r="L734" s="184">
        <v>4.0663999999999998</v>
      </c>
      <c r="M734" s="184">
        <v>5.7336</v>
      </c>
      <c r="N734" s="184">
        <v>8.0103000000000009</v>
      </c>
      <c r="O734" s="184"/>
      <c r="P734" s="184"/>
      <c r="Q734" s="184">
        <v>10.058199999999999</v>
      </c>
      <c r="R734" s="184">
        <v>10.058</v>
      </c>
      <c r="S734" s="120"/>
      <c r="T734" s="123"/>
      <c r="U734" s="124"/>
      <c r="V734" s="124"/>
      <c r="W734" s="124"/>
      <c r="X734" s="124"/>
      <c r="Y734" s="124"/>
      <c r="Z734" s="124"/>
      <c r="AA734" s="124"/>
      <c r="AB734" s="124"/>
      <c r="AC734" s="124"/>
      <c r="AD734" s="124"/>
      <c r="AE734" s="124"/>
      <c r="AF734" s="124"/>
      <c r="AG734" s="124"/>
      <c r="AH734" s="124"/>
    </row>
    <row r="735" spans="1:34" x14ac:dyDescent="0.3">
      <c r="A735" s="180" t="s">
        <v>1763</v>
      </c>
      <c r="B735" s="180" t="s">
        <v>1683</v>
      </c>
      <c r="C735" s="180">
        <v>147494</v>
      </c>
      <c r="D735" s="183">
        <v>44533</v>
      </c>
      <c r="E735" s="184">
        <v>12.23</v>
      </c>
      <c r="F735" s="184">
        <v>-0.32600000000000001</v>
      </c>
      <c r="G735" s="184">
        <v>0.1638</v>
      </c>
      <c r="H735" s="184">
        <v>0.24590000000000001</v>
      </c>
      <c r="I735" s="184">
        <v>-0.89139999999999997</v>
      </c>
      <c r="J735" s="184">
        <v>-0.81100000000000005</v>
      </c>
      <c r="K735" s="184">
        <v>0.1638</v>
      </c>
      <c r="L735" s="184">
        <v>3.5562999999999998</v>
      </c>
      <c r="M735" s="184">
        <v>4.8884999999999996</v>
      </c>
      <c r="N735" s="184">
        <v>6.9055999999999997</v>
      </c>
      <c r="O735" s="184"/>
      <c r="P735" s="184"/>
      <c r="Q735" s="184">
        <v>8.8978999999999999</v>
      </c>
      <c r="R735" s="184">
        <v>8.9013000000000009</v>
      </c>
      <c r="S735" s="120"/>
      <c r="T735" s="123"/>
      <c r="U735" s="124"/>
      <c r="V735" s="124"/>
      <c r="W735" s="124"/>
      <c r="X735" s="124"/>
      <c r="Y735" s="124"/>
      <c r="Z735" s="124"/>
      <c r="AA735" s="124"/>
      <c r="AB735" s="124"/>
      <c r="AC735" s="124"/>
      <c r="AD735" s="124"/>
      <c r="AE735" s="124"/>
      <c r="AF735" s="124"/>
      <c r="AG735" s="124"/>
      <c r="AH735" s="124"/>
    </row>
    <row r="736" spans="1:34" x14ac:dyDescent="0.3">
      <c r="A736" s="180" t="s">
        <v>1763</v>
      </c>
      <c r="B736" s="180" t="s">
        <v>1659</v>
      </c>
      <c r="C736" s="180">
        <v>136567</v>
      </c>
      <c r="D736" s="183">
        <v>44533</v>
      </c>
      <c r="E736" s="184">
        <v>17.138999999999999</v>
      </c>
      <c r="F736" s="184">
        <v>-0.20960000000000001</v>
      </c>
      <c r="G736" s="184">
        <v>-8.1600000000000006E-2</v>
      </c>
      <c r="H736" s="184">
        <v>0.19289999999999999</v>
      </c>
      <c r="I736" s="184">
        <v>-1.085</v>
      </c>
      <c r="J736" s="184">
        <v>-1.6920999999999999</v>
      </c>
      <c r="K736" s="184">
        <v>-1.2729999999999999</v>
      </c>
      <c r="L736" s="184">
        <v>4.3661000000000003</v>
      </c>
      <c r="M736" s="184">
        <v>8.5090000000000003</v>
      </c>
      <c r="N736" s="184">
        <v>15.905900000000001</v>
      </c>
      <c r="O736" s="184">
        <v>10.716200000000001</v>
      </c>
      <c r="P736" s="184">
        <v>9.5478000000000005</v>
      </c>
      <c r="Q736" s="184">
        <v>9.9358000000000004</v>
      </c>
      <c r="R736" s="184">
        <v>11.4992</v>
      </c>
      <c r="S736" s="120"/>
      <c r="T736" s="123"/>
      <c r="U736" s="124"/>
      <c r="V736" s="124"/>
      <c r="W736" s="124"/>
      <c r="X736" s="124"/>
      <c r="Y736" s="124"/>
      <c r="Z736" s="124"/>
      <c r="AA736" s="124"/>
      <c r="AB736" s="124"/>
      <c r="AC736" s="124"/>
      <c r="AD736" s="124"/>
      <c r="AE736" s="124"/>
      <c r="AF736" s="124"/>
      <c r="AG736" s="124"/>
      <c r="AH736" s="124"/>
    </row>
    <row r="737" spans="1:34" x14ac:dyDescent="0.3">
      <c r="A737" s="180" t="s">
        <v>1763</v>
      </c>
      <c r="B737" s="180" t="s">
        <v>1684</v>
      </c>
      <c r="C737" s="180">
        <v>136563</v>
      </c>
      <c r="D737" s="183">
        <v>44533</v>
      </c>
      <c r="E737" s="184">
        <v>15.768000000000001</v>
      </c>
      <c r="F737" s="184">
        <v>-0.20880000000000001</v>
      </c>
      <c r="G737" s="184">
        <v>-8.2400000000000001E-2</v>
      </c>
      <c r="H737" s="184">
        <v>0.17150000000000001</v>
      </c>
      <c r="I737" s="184">
        <v>-1.1411</v>
      </c>
      <c r="J737" s="184">
        <v>-1.806</v>
      </c>
      <c r="K737" s="184">
        <v>-1.6467000000000001</v>
      </c>
      <c r="L737" s="184">
        <v>3.5529000000000002</v>
      </c>
      <c r="M737" s="184">
        <v>7.2361000000000004</v>
      </c>
      <c r="N737" s="184">
        <v>14.1038</v>
      </c>
      <c r="O737" s="184">
        <v>9.0236000000000001</v>
      </c>
      <c r="P737" s="184">
        <v>7.8855000000000004</v>
      </c>
      <c r="Q737" s="184">
        <v>8.3360000000000003</v>
      </c>
      <c r="R737" s="184">
        <v>9.7856000000000005</v>
      </c>
      <c r="S737" s="120"/>
      <c r="T737" s="123"/>
      <c r="U737" s="124"/>
      <c r="V737" s="124"/>
      <c r="W737" s="124"/>
      <c r="X737" s="124"/>
      <c r="Y737" s="124"/>
      <c r="Z737" s="124"/>
      <c r="AA737" s="124"/>
      <c r="AB737" s="124"/>
      <c r="AC737" s="124"/>
      <c r="AD737" s="124"/>
      <c r="AE737" s="124"/>
      <c r="AF737" s="124"/>
      <c r="AG737" s="124"/>
      <c r="AH737" s="124"/>
    </row>
    <row r="738" spans="1:34" x14ac:dyDescent="0.3">
      <c r="A738" s="180" t="s">
        <v>1763</v>
      </c>
      <c r="B738" s="180" t="s">
        <v>1660</v>
      </c>
      <c r="C738" s="180">
        <v>140347</v>
      </c>
      <c r="D738" s="183">
        <v>44533</v>
      </c>
      <c r="E738" s="184">
        <v>19.341000000000001</v>
      </c>
      <c r="F738" s="184">
        <v>-0.34160000000000001</v>
      </c>
      <c r="G738" s="184">
        <v>9.2600000000000002E-2</v>
      </c>
      <c r="H738" s="184">
        <v>-2.1700000000000001E-2</v>
      </c>
      <c r="I738" s="184">
        <v>-0.87029999999999996</v>
      </c>
      <c r="J738" s="184">
        <v>-0.50109999999999999</v>
      </c>
      <c r="K738" s="184">
        <v>0.6825</v>
      </c>
      <c r="L738" s="184">
        <v>6.5526</v>
      </c>
      <c r="M738" s="184">
        <v>8.5992999999999995</v>
      </c>
      <c r="N738" s="184">
        <v>15.8317</v>
      </c>
      <c r="O738" s="184">
        <v>11.8574</v>
      </c>
      <c r="P738" s="184">
        <v>11.2021</v>
      </c>
      <c r="Q738" s="184">
        <v>9.6715</v>
      </c>
      <c r="R738" s="184">
        <v>13.786099999999999</v>
      </c>
      <c r="S738" s="120"/>
      <c r="T738" s="123"/>
      <c r="U738" s="124"/>
      <c r="V738" s="124"/>
      <c r="W738" s="124"/>
      <c r="X738" s="124"/>
      <c r="Y738" s="124"/>
      <c r="Z738" s="124"/>
      <c r="AA738" s="124"/>
      <c r="AB738" s="124"/>
      <c r="AC738" s="124"/>
      <c r="AD738" s="124"/>
      <c r="AE738" s="124"/>
      <c r="AF738" s="124"/>
      <c r="AG738" s="124"/>
      <c r="AH738" s="124"/>
    </row>
    <row r="739" spans="1:34" x14ac:dyDescent="0.3">
      <c r="A739" s="180" t="s">
        <v>1763</v>
      </c>
      <c r="B739" s="180" t="s">
        <v>1685</v>
      </c>
      <c r="C739" s="180">
        <v>140351</v>
      </c>
      <c r="D739" s="183">
        <v>44533</v>
      </c>
      <c r="E739" s="184">
        <v>18.267800000000001</v>
      </c>
      <c r="F739" s="184">
        <v>-0.3453</v>
      </c>
      <c r="G739" s="184">
        <v>8.1100000000000005E-2</v>
      </c>
      <c r="H739" s="184">
        <v>-4.8099999999999997E-2</v>
      </c>
      <c r="I739" s="184">
        <v>-0.92689999999999995</v>
      </c>
      <c r="J739" s="184">
        <v>-0.6159</v>
      </c>
      <c r="K739" s="184">
        <v>0.3306</v>
      </c>
      <c r="L739" s="184">
        <v>5.8132000000000001</v>
      </c>
      <c r="M739" s="184">
        <v>7.5556999999999999</v>
      </c>
      <c r="N739" s="184">
        <v>14.4391</v>
      </c>
      <c r="O739" s="184">
        <v>10.6579</v>
      </c>
      <c r="P739" s="184">
        <v>10.119899999999999</v>
      </c>
      <c r="Q739" s="184">
        <v>8.7988</v>
      </c>
      <c r="R739" s="184">
        <v>12.543100000000001</v>
      </c>
      <c r="S739" s="120"/>
      <c r="T739" s="123"/>
      <c r="U739" s="124"/>
      <c r="V739" s="124"/>
      <c r="W739" s="124"/>
      <c r="X739" s="124"/>
      <c r="Y739" s="124"/>
      <c r="Z739" s="124"/>
      <c r="AA739" s="124"/>
      <c r="AB739" s="124"/>
      <c r="AC739" s="124"/>
      <c r="AD739" s="124"/>
      <c r="AE739" s="124"/>
      <c r="AF739" s="124"/>
      <c r="AG739" s="124"/>
      <c r="AH739" s="124"/>
    </row>
    <row r="740" spans="1:34" x14ac:dyDescent="0.3">
      <c r="A740" s="180" t="s">
        <v>1763</v>
      </c>
      <c r="B740" s="180" t="s">
        <v>1686</v>
      </c>
      <c r="C740" s="180">
        <v>144461</v>
      </c>
      <c r="D740" s="183">
        <v>44533</v>
      </c>
      <c r="E740" s="184">
        <v>12.7485</v>
      </c>
      <c r="F740" s="184">
        <v>-0.2707</v>
      </c>
      <c r="G740" s="184">
        <v>0.47370000000000001</v>
      </c>
      <c r="H740" s="184">
        <v>0.1807</v>
      </c>
      <c r="I740" s="184">
        <v>-1.0463</v>
      </c>
      <c r="J740" s="184">
        <v>-1.4601</v>
      </c>
      <c r="K740" s="184">
        <v>1.7211000000000001</v>
      </c>
      <c r="L740" s="184">
        <v>5.9249999999999998</v>
      </c>
      <c r="M740" s="184">
        <v>8.4240999999999993</v>
      </c>
      <c r="N740" s="184">
        <v>15.5373</v>
      </c>
      <c r="O740" s="184">
        <v>8.7871000000000006</v>
      </c>
      <c r="P740" s="184"/>
      <c r="Q740" s="184">
        <v>7.7055999999999996</v>
      </c>
      <c r="R740" s="184">
        <v>11.057399999999999</v>
      </c>
      <c r="S740" s="120"/>
      <c r="T740" s="123"/>
      <c r="U740" s="124"/>
      <c r="V740" s="124"/>
      <c r="W740" s="124"/>
      <c r="X740" s="124"/>
      <c r="Y740" s="124"/>
      <c r="Z740" s="124"/>
      <c r="AA740" s="124"/>
      <c r="AB740" s="124"/>
      <c r="AC740" s="124"/>
      <c r="AD740" s="124"/>
      <c r="AE740" s="124"/>
      <c r="AF740" s="124"/>
      <c r="AG740" s="124"/>
      <c r="AH740" s="124"/>
    </row>
    <row r="741" spans="1:34" x14ac:dyDescent="0.3">
      <c r="A741" s="180" t="s">
        <v>1763</v>
      </c>
      <c r="B741" s="180" t="s">
        <v>1661</v>
      </c>
      <c r="C741" s="180">
        <v>144466</v>
      </c>
      <c r="D741" s="183">
        <v>44533</v>
      </c>
      <c r="E741" s="184">
        <v>13.433400000000001</v>
      </c>
      <c r="F741" s="184">
        <v>-0.26729999999999998</v>
      </c>
      <c r="G741" s="184">
        <v>0.48470000000000002</v>
      </c>
      <c r="H741" s="184">
        <v>0.2051</v>
      </c>
      <c r="I741" s="184">
        <v>-0.99419999999999997</v>
      </c>
      <c r="J741" s="184">
        <v>-1.3563000000000001</v>
      </c>
      <c r="K741" s="184">
        <v>2.0503999999999998</v>
      </c>
      <c r="L741" s="184">
        <v>6.6074999999999999</v>
      </c>
      <c r="M741" s="184">
        <v>9.4959000000000007</v>
      </c>
      <c r="N741" s="184">
        <v>17.0748</v>
      </c>
      <c r="O741" s="184">
        <v>10.5222</v>
      </c>
      <c r="P741" s="184"/>
      <c r="Q741" s="184">
        <v>9.4425000000000008</v>
      </c>
      <c r="R741" s="184">
        <v>12.705500000000001</v>
      </c>
      <c r="S741" s="120"/>
      <c r="T741" s="123"/>
      <c r="U741" s="124"/>
      <c r="V741" s="124"/>
      <c r="W741" s="124"/>
      <c r="X741" s="124"/>
      <c r="Y741" s="124"/>
      <c r="Z741" s="124"/>
      <c r="AA741" s="124"/>
      <c r="AB741" s="124"/>
      <c r="AC741" s="124"/>
      <c r="AD741" s="124"/>
      <c r="AE741" s="124"/>
      <c r="AF741" s="124"/>
      <c r="AG741" s="124"/>
      <c r="AH741" s="124"/>
    </row>
    <row r="742" spans="1:34" x14ac:dyDescent="0.3">
      <c r="A742" s="180" t="s">
        <v>1763</v>
      </c>
      <c r="B742" s="180" t="s">
        <v>1687</v>
      </c>
      <c r="C742" s="180">
        <v>101585</v>
      </c>
      <c r="D742" s="183">
        <v>44533</v>
      </c>
      <c r="E742" s="184">
        <v>47.713000000000001</v>
      </c>
      <c r="F742" s="184">
        <v>-0.19239999999999999</v>
      </c>
      <c r="G742" s="184">
        <v>0.54369999999999996</v>
      </c>
      <c r="H742" s="184">
        <v>0.2374</v>
      </c>
      <c r="I742" s="184">
        <v>-0.76739999999999997</v>
      </c>
      <c r="J742" s="184">
        <v>-1.1497999999999999</v>
      </c>
      <c r="K742" s="184">
        <v>1.1040000000000001</v>
      </c>
      <c r="L742" s="184">
        <v>5.6859999999999999</v>
      </c>
      <c r="M742" s="184">
        <v>9.3833000000000002</v>
      </c>
      <c r="N742" s="184">
        <v>20.432600000000001</v>
      </c>
      <c r="O742" s="184">
        <v>10.5046</v>
      </c>
      <c r="P742" s="184">
        <v>9.6105</v>
      </c>
      <c r="Q742" s="184">
        <v>9.4977999999999998</v>
      </c>
      <c r="R742" s="184">
        <v>13.017799999999999</v>
      </c>
      <c r="S742" s="120"/>
      <c r="T742" s="123"/>
      <c r="U742" s="124"/>
      <c r="V742" s="124"/>
      <c r="W742" s="124"/>
      <c r="X742" s="124"/>
      <c r="Y742" s="124"/>
      <c r="Z742" s="124"/>
      <c r="AA742" s="124"/>
      <c r="AB742" s="124"/>
      <c r="AC742" s="124"/>
      <c r="AD742" s="124"/>
      <c r="AE742" s="124"/>
      <c r="AF742" s="124"/>
      <c r="AG742" s="124"/>
      <c r="AH742" s="124"/>
    </row>
    <row r="743" spans="1:34" x14ac:dyDescent="0.3">
      <c r="A743" s="180" t="s">
        <v>1763</v>
      </c>
      <c r="B743" s="180" t="s">
        <v>1662</v>
      </c>
      <c r="C743" s="180">
        <v>119128</v>
      </c>
      <c r="D743" s="183">
        <v>44533</v>
      </c>
      <c r="E743" s="184">
        <v>51.655999999999999</v>
      </c>
      <c r="F743" s="184">
        <v>-0.1913</v>
      </c>
      <c r="G743" s="184">
        <v>0.55279999999999996</v>
      </c>
      <c r="H743" s="184">
        <v>0.25419999999999998</v>
      </c>
      <c r="I743" s="184">
        <v>-0.73409999999999997</v>
      </c>
      <c r="J743" s="184">
        <v>-1.08</v>
      </c>
      <c r="K743" s="184">
        <v>1.32</v>
      </c>
      <c r="L743" s="184">
        <v>6.1307999999999998</v>
      </c>
      <c r="M743" s="184">
        <v>10.0633</v>
      </c>
      <c r="N743" s="184">
        <v>21.412099999999999</v>
      </c>
      <c r="O743" s="184">
        <v>11.3871</v>
      </c>
      <c r="P743" s="184">
        <v>10.8399</v>
      </c>
      <c r="Q743" s="184">
        <v>10.5793</v>
      </c>
      <c r="R743" s="184">
        <v>13.8918</v>
      </c>
      <c r="S743" s="120"/>
      <c r="T743" s="123"/>
      <c r="U743" s="124"/>
      <c r="V743" s="124"/>
      <c r="W743" s="124"/>
      <c r="X743" s="124"/>
      <c r="Y743" s="124"/>
      <c r="Z743" s="124"/>
      <c r="AA743" s="124"/>
      <c r="AB743" s="124"/>
      <c r="AC743" s="124"/>
      <c r="AD743" s="124"/>
      <c r="AE743" s="124"/>
      <c r="AF743" s="124"/>
      <c r="AG743" s="124"/>
      <c r="AH743" s="124"/>
    </row>
    <row r="744" spans="1:34" x14ac:dyDescent="0.3">
      <c r="A744" s="180" t="s">
        <v>1763</v>
      </c>
      <c r="B744" s="180" t="s">
        <v>1862</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1763</v>
      </c>
      <c r="B745" s="180" t="s">
        <v>1863</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1763</v>
      </c>
      <c r="B746" s="180" t="s">
        <v>1688</v>
      </c>
      <c r="C746" s="180">
        <v>133051</v>
      </c>
      <c r="D746" s="183">
        <v>44533</v>
      </c>
      <c r="E746" s="184">
        <v>16.78</v>
      </c>
      <c r="F746" s="184">
        <v>-0.17849999999999999</v>
      </c>
      <c r="G746" s="184">
        <v>5.96E-2</v>
      </c>
      <c r="H746" s="184">
        <v>-0.11899999999999999</v>
      </c>
      <c r="I746" s="184">
        <v>-0.59240000000000004</v>
      </c>
      <c r="J746" s="184">
        <v>-0.11899999999999999</v>
      </c>
      <c r="K746" s="184">
        <v>1.1453</v>
      </c>
      <c r="L746" s="184">
        <v>3.5163000000000002</v>
      </c>
      <c r="M746" s="184">
        <v>5.4020000000000001</v>
      </c>
      <c r="N746" s="184">
        <v>10.9055</v>
      </c>
      <c r="O746" s="184">
        <v>8.2924000000000007</v>
      </c>
      <c r="P746" s="184">
        <v>7.5987999999999998</v>
      </c>
      <c r="Q746" s="184">
        <v>7.6745999999999999</v>
      </c>
      <c r="R746" s="184">
        <v>7.5274000000000001</v>
      </c>
      <c r="S746" s="120"/>
      <c r="T746" s="123"/>
      <c r="U746" s="124"/>
      <c r="V746" s="124"/>
      <c r="W746" s="124"/>
      <c r="X746" s="124"/>
      <c r="Y746" s="124"/>
      <c r="Z746" s="124"/>
      <c r="AA746" s="124"/>
      <c r="AB746" s="124"/>
      <c r="AC746" s="124"/>
      <c r="AD746" s="124"/>
      <c r="AE746" s="124"/>
      <c r="AF746" s="124"/>
      <c r="AG746" s="124"/>
      <c r="AH746" s="124"/>
    </row>
    <row r="747" spans="1:34" x14ac:dyDescent="0.3">
      <c r="A747" s="180" t="s">
        <v>1763</v>
      </c>
      <c r="B747" s="180" t="s">
        <v>1663</v>
      </c>
      <c r="C747" s="180">
        <v>133054</v>
      </c>
      <c r="D747" s="183">
        <v>44533</v>
      </c>
      <c r="E747" s="184">
        <v>17.690000000000001</v>
      </c>
      <c r="F747" s="184">
        <v>-0.16930000000000001</v>
      </c>
      <c r="G747" s="184">
        <v>5.6599999999999998E-2</v>
      </c>
      <c r="H747" s="184">
        <v>-0.1129</v>
      </c>
      <c r="I747" s="184">
        <v>-0.56210000000000004</v>
      </c>
      <c r="J747" s="184">
        <v>-5.6500000000000002E-2</v>
      </c>
      <c r="K747" s="184">
        <v>1.2593000000000001</v>
      </c>
      <c r="L747" s="184">
        <v>3.8146</v>
      </c>
      <c r="M747" s="184">
        <v>5.8647999999999998</v>
      </c>
      <c r="N747" s="184">
        <v>11.6088</v>
      </c>
      <c r="O747" s="184">
        <v>8.9647000000000006</v>
      </c>
      <c r="P747" s="184">
        <v>8.3520000000000003</v>
      </c>
      <c r="Q747" s="184">
        <v>8.49</v>
      </c>
      <c r="R747" s="184">
        <v>8.1893999999999991</v>
      </c>
      <c r="S747" s="120"/>
      <c r="T747" s="123"/>
      <c r="U747" s="124"/>
      <c r="V747" s="124"/>
      <c r="W747" s="124"/>
      <c r="X747" s="124"/>
      <c r="Y747" s="124"/>
      <c r="Z747" s="124"/>
      <c r="AA747" s="124"/>
      <c r="AB747" s="124"/>
      <c r="AC747" s="124"/>
      <c r="AD747" s="124"/>
      <c r="AE747" s="124"/>
      <c r="AF747" s="124"/>
      <c r="AG747" s="124"/>
      <c r="AH747" s="124"/>
    </row>
    <row r="748" spans="1:34" x14ac:dyDescent="0.3">
      <c r="A748" s="180" t="s">
        <v>1763</v>
      </c>
      <c r="B748" s="180" t="s">
        <v>1689</v>
      </c>
      <c r="C748" s="180">
        <v>114982</v>
      </c>
      <c r="D748" s="183">
        <v>44533</v>
      </c>
      <c r="E748" s="184">
        <v>20.712800000000001</v>
      </c>
      <c r="F748" s="184">
        <v>-0.4456</v>
      </c>
      <c r="G748" s="184">
        <v>0.39069999999999999</v>
      </c>
      <c r="H748" s="184">
        <v>0.1736</v>
      </c>
      <c r="I748" s="184">
        <v>-1.6597999999999999</v>
      </c>
      <c r="J748" s="184">
        <v>-1.5653999999999999</v>
      </c>
      <c r="K748" s="184">
        <v>7.2499999999999995E-2</v>
      </c>
      <c r="L748" s="184">
        <v>3.7787999999999999</v>
      </c>
      <c r="M748" s="184">
        <v>4.3939000000000004</v>
      </c>
      <c r="N748" s="184">
        <v>12.199400000000001</v>
      </c>
      <c r="O748" s="184">
        <v>8.8112999999999992</v>
      </c>
      <c r="P748" s="184">
        <v>6.0823</v>
      </c>
      <c r="Q748" s="184">
        <v>7.0079000000000002</v>
      </c>
      <c r="R748" s="184">
        <v>9.9594000000000005</v>
      </c>
      <c r="S748" s="120"/>
      <c r="T748" s="123"/>
      <c r="U748" s="124"/>
      <c r="V748" s="124"/>
      <c r="W748" s="124"/>
      <c r="X748" s="124"/>
      <c r="Y748" s="124"/>
      <c r="Z748" s="124"/>
      <c r="AA748" s="124"/>
      <c r="AB748" s="124"/>
      <c r="AC748" s="124"/>
      <c r="AD748" s="124"/>
      <c r="AE748" s="124"/>
      <c r="AF748" s="124"/>
      <c r="AG748" s="124"/>
      <c r="AH748" s="124"/>
    </row>
    <row r="749" spans="1:34" x14ac:dyDescent="0.3">
      <c r="A749" s="180" t="s">
        <v>1763</v>
      </c>
      <c r="B749" s="180" t="s">
        <v>1664</v>
      </c>
      <c r="C749" s="180">
        <v>118452</v>
      </c>
      <c r="D749" s="183">
        <v>44533</v>
      </c>
      <c r="E749" s="184">
        <v>22.551200000000001</v>
      </c>
      <c r="F749" s="184">
        <v>-0.44319999999999998</v>
      </c>
      <c r="G749" s="184">
        <v>0.39889999999999998</v>
      </c>
      <c r="H749" s="184">
        <v>0.19239999999999999</v>
      </c>
      <c r="I749" s="184">
        <v>-1.6202000000000001</v>
      </c>
      <c r="J749" s="184">
        <v>-1.4865999999999999</v>
      </c>
      <c r="K749" s="184">
        <v>0.32029999999999997</v>
      </c>
      <c r="L749" s="184">
        <v>4.3118999999999996</v>
      </c>
      <c r="M749" s="184">
        <v>5.1563999999999997</v>
      </c>
      <c r="N749" s="184">
        <v>13.2822</v>
      </c>
      <c r="O749" s="184">
        <v>10.0154</v>
      </c>
      <c r="P749" s="184">
        <v>7.4882999999999997</v>
      </c>
      <c r="Q749" s="184">
        <v>7.7656000000000001</v>
      </c>
      <c r="R749" s="184">
        <v>11.015499999999999</v>
      </c>
      <c r="S749" s="120"/>
      <c r="T749" s="123"/>
      <c r="U749" s="124"/>
      <c r="V749" s="124"/>
      <c r="W749" s="124"/>
      <c r="X749" s="124"/>
      <c r="Y749" s="124"/>
      <c r="Z749" s="124"/>
      <c r="AA749" s="124"/>
      <c r="AB749" s="124"/>
      <c r="AC749" s="124"/>
      <c r="AD749" s="124"/>
      <c r="AE749" s="124"/>
      <c r="AF749" s="124"/>
      <c r="AG749" s="124"/>
      <c r="AH749" s="124"/>
    </row>
    <row r="750" spans="1:34" x14ac:dyDescent="0.3">
      <c r="A750" s="180" t="s">
        <v>1763</v>
      </c>
      <c r="B750" s="180" t="s">
        <v>1665</v>
      </c>
      <c r="C750" s="180">
        <v>118477</v>
      </c>
      <c r="D750" s="183">
        <v>44533</v>
      </c>
      <c r="E750" s="184">
        <v>26.45</v>
      </c>
      <c r="F750" s="184">
        <v>-0.151</v>
      </c>
      <c r="G750" s="184">
        <v>0.22739999999999999</v>
      </c>
      <c r="H750" s="184">
        <v>0.22739999999999999</v>
      </c>
      <c r="I750" s="184">
        <v>-0.1133</v>
      </c>
      <c r="J750" s="184">
        <v>0.11360000000000001</v>
      </c>
      <c r="K750" s="184">
        <v>0.60860000000000003</v>
      </c>
      <c r="L750" s="184">
        <v>4.9603000000000002</v>
      </c>
      <c r="M750" s="184">
        <v>6.5673000000000004</v>
      </c>
      <c r="N750" s="184">
        <v>12.3619</v>
      </c>
      <c r="O750" s="184">
        <v>9.3209</v>
      </c>
      <c r="P750" s="184">
        <v>7.4271000000000003</v>
      </c>
      <c r="Q750" s="184">
        <v>7.8800999999999997</v>
      </c>
      <c r="R750" s="184">
        <v>11.1845</v>
      </c>
      <c r="S750" s="120"/>
      <c r="T750" s="123"/>
      <c r="U750" s="124"/>
      <c r="V750" s="124"/>
      <c r="W750" s="124"/>
      <c r="X750" s="124"/>
      <c r="Y750" s="124"/>
      <c r="Z750" s="124"/>
      <c r="AA750" s="124"/>
      <c r="AB750" s="124"/>
      <c r="AC750" s="124"/>
      <c r="AD750" s="124"/>
      <c r="AE750" s="124"/>
      <c r="AF750" s="124"/>
      <c r="AG750" s="124"/>
      <c r="AH750" s="124"/>
    </row>
    <row r="751" spans="1:34" x14ac:dyDescent="0.3">
      <c r="A751" s="180" t="s">
        <v>1763</v>
      </c>
      <c r="B751" s="180" t="s">
        <v>1690</v>
      </c>
      <c r="C751" s="180">
        <v>108995</v>
      </c>
      <c r="D751" s="183">
        <v>44533</v>
      </c>
      <c r="E751" s="184">
        <v>24.7</v>
      </c>
      <c r="F751" s="184">
        <v>-0.16170000000000001</v>
      </c>
      <c r="G751" s="184">
        <v>0.24349999999999999</v>
      </c>
      <c r="H751" s="184">
        <v>0.24349999999999999</v>
      </c>
      <c r="I751" s="184">
        <v>-0.12130000000000001</v>
      </c>
      <c r="J751" s="184">
        <v>4.0500000000000001E-2</v>
      </c>
      <c r="K751" s="184">
        <v>0.32490000000000002</v>
      </c>
      <c r="L751" s="184">
        <v>4.4397000000000002</v>
      </c>
      <c r="M751" s="184">
        <v>5.7363</v>
      </c>
      <c r="N751" s="184">
        <v>11.161099999999999</v>
      </c>
      <c r="O751" s="184">
        <v>8.2461000000000002</v>
      </c>
      <c r="P751" s="184">
        <v>6.3571</v>
      </c>
      <c r="Q751" s="184">
        <v>6.931</v>
      </c>
      <c r="R751" s="184">
        <v>10.0213</v>
      </c>
      <c r="S751" s="120"/>
      <c r="T751" s="123"/>
      <c r="U751" s="124"/>
      <c r="V751" s="124"/>
      <c r="W751" s="124"/>
      <c r="X751" s="124"/>
      <c r="Y751" s="124"/>
      <c r="Z751" s="124"/>
      <c r="AA751" s="124"/>
      <c r="AB751" s="124"/>
      <c r="AC751" s="124"/>
      <c r="AD751" s="124"/>
      <c r="AE751" s="124"/>
      <c r="AF751" s="124"/>
      <c r="AG751" s="124"/>
      <c r="AH751" s="124"/>
    </row>
    <row r="752" spans="1:34" x14ac:dyDescent="0.3">
      <c r="A752" s="180" t="s">
        <v>1763</v>
      </c>
      <c r="B752" s="180" t="s">
        <v>1666</v>
      </c>
      <c r="C752" s="180">
        <v>146457</v>
      </c>
      <c r="D752" s="183">
        <v>44533</v>
      </c>
      <c r="E752" s="184">
        <v>13.2034</v>
      </c>
      <c r="F752" s="184">
        <v>-0.28849999999999998</v>
      </c>
      <c r="G752" s="184">
        <v>0.36720000000000003</v>
      </c>
      <c r="H752" s="184">
        <v>0.37330000000000002</v>
      </c>
      <c r="I752" s="184">
        <v>-0.9163</v>
      </c>
      <c r="J752" s="184">
        <v>-0.65390000000000004</v>
      </c>
      <c r="K752" s="184">
        <v>1.1693</v>
      </c>
      <c r="L752" s="184">
        <v>5.4836999999999998</v>
      </c>
      <c r="M752" s="184">
        <v>8.6877999999999993</v>
      </c>
      <c r="N752" s="184">
        <v>13.4352</v>
      </c>
      <c r="O752" s="184"/>
      <c r="P752" s="184"/>
      <c r="Q752" s="184">
        <v>10.652799999999999</v>
      </c>
      <c r="R752" s="184">
        <v>11.051299999999999</v>
      </c>
      <c r="S752" s="120"/>
      <c r="T752" s="123"/>
      <c r="U752" s="124"/>
      <c r="V752" s="124"/>
      <c r="W752" s="124"/>
      <c r="X752" s="124"/>
      <c r="Y752" s="124"/>
      <c r="Z752" s="124"/>
      <c r="AA752" s="124"/>
      <c r="AB752" s="124"/>
      <c r="AC752" s="124"/>
      <c r="AD752" s="124"/>
      <c r="AE752" s="124"/>
      <c r="AF752" s="124"/>
      <c r="AG752" s="124"/>
      <c r="AH752" s="124"/>
    </row>
    <row r="753" spans="1:34" x14ac:dyDescent="0.3">
      <c r="A753" s="180" t="s">
        <v>1763</v>
      </c>
      <c r="B753" s="180" t="s">
        <v>1691</v>
      </c>
      <c r="C753" s="180">
        <v>146456</v>
      </c>
      <c r="D753" s="183">
        <v>44533</v>
      </c>
      <c r="E753" s="184">
        <v>12.576000000000001</v>
      </c>
      <c r="F753" s="184">
        <v>-0.29330000000000001</v>
      </c>
      <c r="G753" s="184">
        <v>0.35189999999999999</v>
      </c>
      <c r="H753" s="184">
        <v>0.33910000000000001</v>
      </c>
      <c r="I753" s="184">
        <v>-0.98570000000000002</v>
      </c>
      <c r="J753" s="184">
        <v>-0.79359999999999997</v>
      </c>
      <c r="K753" s="184">
        <v>0.74180000000000001</v>
      </c>
      <c r="L753" s="184">
        <v>4.5968999999999998</v>
      </c>
      <c r="M753" s="184">
        <v>7.3074000000000003</v>
      </c>
      <c r="N753" s="184">
        <v>11.514099999999999</v>
      </c>
      <c r="O753" s="184"/>
      <c r="P753" s="184"/>
      <c r="Q753" s="184">
        <v>8.7077000000000009</v>
      </c>
      <c r="R753" s="184">
        <v>9.1508000000000003</v>
      </c>
      <c r="S753" s="120"/>
      <c r="T753" s="123"/>
      <c r="U753" s="124"/>
      <c r="V753" s="124"/>
      <c r="W753" s="124"/>
      <c r="X753" s="124"/>
      <c r="Y753" s="124"/>
      <c r="Z753" s="124"/>
      <c r="AA753" s="124"/>
      <c r="AB753" s="124"/>
      <c r="AC753" s="124"/>
      <c r="AD753" s="124"/>
      <c r="AE753" s="124"/>
      <c r="AF753" s="124"/>
      <c r="AG753" s="124"/>
      <c r="AH753" s="124"/>
    </row>
    <row r="754" spans="1:34" x14ac:dyDescent="0.3">
      <c r="A754" s="180" t="s">
        <v>1763</v>
      </c>
      <c r="B754" s="180" t="s">
        <v>1692</v>
      </c>
      <c r="C754" s="180">
        <v>131372</v>
      </c>
      <c r="D754" s="183">
        <v>44533</v>
      </c>
      <c r="E754" s="184">
        <v>18.2409</v>
      </c>
      <c r="F754" s="184">
        <v>-0.2712</v>
      </c>
      <c r="G754" s="184">
        <v>0.40460000000000002</v>
      </c>
      <c r="H754" s="184">
        <v>0.21759999999999999</v>
      </c>
      <c r="I754" s="184">
        <v>-1.099</v>
      </c>
      <c r="J754" s="184">
        <v>-0.89319999999999999</v>
      </c>
      <c r="K754" s="184">
        <v>2.5305</v>
      </c>
      <c r="L754" s="184">
        <v>5.8597000000000001</v>
      </c>
      <c r="M754" s="184">
        <v>7.8845000000000001</v>
      </c>
      <c r="N754" s="184">
        <v>13.0055</v>
      </c>
      <c r="O754" s="184">
        <v>9.7913999999999994</v>
      </c>
      <c r="P754" s="184">
        <v>9.4580000000000002</v>
      </c>
      <c r="Q754" s="184">
        <v>8.7763000000000009</v>
      </c>
      <c r="R754" s="184">
        <v>10.811</v>
      </c>
      <c r="S754" s="120"/>
      <c r="T754" s="123"/>
      <c r="U754" s="124"/>
      <c r="V754" s="124"/>
      <c r="W754" s="124"/>
      <c r="X754" s="124"/>
      <c r="Y754" s="124"/>
      <c r="Z754" s="124"/>
      <c r="AA754" s="124"/>
      <c r="AB754" s="124"/>
      <c r="AC754" s="124"/>
      <c r="AD754" s="124"/>
      <c r="AE754" s="124"/>
      <c r="AF754" s="124"/>
      <c r="AG754" s="124"/>
      <c r="AH754" s="124"/>
    </row>
    <row r="755" spans="1:34" x14ac:dyDescent="0.3">
      <c r="A755" s="180" t="s">
        <v>1763</v>
      </c>
      <c r="B755" s="180" t="s">
        <v>1667</v>
      </c>
      <c r="C755" s="180">
        <v>131373</v>
      </c>
      <c r="D755" s="183">
        <v>44533</v>
      </c>
      <c r="E755" s="184">
        <v>19.2745</v>
      </c>
      <c r="F755" s="184">
        <v>-0.26800000000000002</v>
      </c>
      <c r="G755" s="184">
        <v>0.41360000000000002</v>
      </c>
      <c r="H755" s="184">
        <v>0.23769999999999999</v>
      </c>
      <c r="I755" s="184">
        <v>-1.0565</v>
      </c>
      <c r="J755" s="184">
        <v>-0.81</v>
      </c>
      <c r="K755" s="184">
        <v>2.7847</v>
      </c>
      <c r="L755" s="184">
        <v>6.3795999999999999</v>
      </c>
      <c r="M755" s="184">
        <v>8.6768999999999998</v>
      </c>
      <c r="N755" s="184">
        <v>14.105700000000001</v>
      </c>
      <c r="O755" s="184">
        <v>10.786799999999999</v>
      </c>
      <c r="P755" s="184">
        <v>10.3492</v>
      </c>
      <c r="Q755" s="184">
        <v>9.6187000000000005</v>
      </c>
      <c r="R755" s="184">
        <v>11.8719</v>
      </c>
      <c r="S755" s="120"/>
      <c r="T755" s="123"/>
      <c r="U755" s="124"/>
      <c r="V755" s="124"/>
      <c r="W755" s="124"/>
      <c r="X755" s="124"/>
      <c r="Y755" s="124"/>
      <c r="Z755" s="124"/>
      <c r="AA755" s="124"/>
      <c r="AB755" s="124"/>
      <c r="AC755" s="124"/>
      <c r="AD755" s="124"/>
      <c r="AE755" s="124"/>
      <c r="AF755" s="124"/>
      <c r="AG755" s="124"/>
      <c r="AH755" s="124"/>
    </row>
    <row r="756" spans="1:34" x14ac:dyDescent="0.3">
      <c r="A756" s="180" t="s">
        <v>1763</v>
      </c>
      <c r="B756" s="180" t="s">
        <v>1668</v>
      </c>
      <c r="C756" s="180">
        <v>119802</v>
      </c>
      <c r="D756" s="183">
        <v>44533</v>
      </c>
      <c r="E756" s="184">
        <v>24.547000000000001</v>
      </c>
      <c r="F756" s="184">
        <v>-2.4400000000000002E-2</v>
      </c>
      <c r="G756" s="184">
        <v>0.31059999999999999</v>
      </c>
      <c r="H756" s="184">
        <v>0.40489999999999998</v>
      </c>
      <c r="I756" s="184">
        <v>-0.35720000000000002</v>
      </c>
      <c r="J756" s="184">
        <v>-3.2599999999999997E-2</v>
      </c>
      <c r="K756" s="184">
        <v>0.88780000000000003</v>
      </c>
      <c r="L756" s="184">
        <v>6.49</v>
      </c>
      <c r="M756" s="184">
        <v>10.671799999999999</v>
      </c>
      <c r="N756" s="184">
        <v>18.981100000000001</v>
      </c>
      <c r="O756" s="184">
        <v>10.9206</v>
      </c>
      <c r="P756" s="184">
        <v>9.3855000000000004</v>
      </c>
      <c r="Q756" s="184">
        <v>9.3225999999999996</v>
      </c>
      <c r="R756" s="184">
        <v>14.544499999999999</v>
      </c>
      <c r="S756" s="120" t="s">
        <v>1998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1763</v>
      </c>
      <c r="B757" s="180" t="s">
        <v>1693</v>
      </c>
      <c r="C757" s="180">
        <v>115887</v>
      </c>
      <c r="D757" s="183">
        <v>44533</v>
      </c>
      <c r="E757" s="184">
        <v>22.853000000000002</v>
      </c>
      <c r="F757" s="184">
        <v>-2.6200000000000001E-2</v>
      </c>
      <c r="G757" s="184">
        <v>0.30719999999999997</v>
      </c>
      <c r="H757" s="184">
        <v>0.3866</v>
      </c>
      <c r="I757" s="184">
        <v>-0.39229999999999998</v>
      </c>
      <c r="J757" s="184">
        <v>-0.10489999999999999</v>
      </c>
      <c r="K757" s="184">
        <v>0.66510000000000002</v>
      </c>
      <c r="L757" s="184">
        <v>6.0168999999999997</v>
      </c>
      <c r="M757" s="184">
        <v>9.9389000000000003</v>
      </c>
      <c r="N757" s="184">
        <v>17.969200000000001</v>
      </c>
      <c r="O757" s="184">
        <v>9.9091000000000005</v>
      </c>
      <c r="P757" s="184">
        <v>8.4635999999999996</v>
      </c>
      <c r="Q757" s="184">
        <v>8.4972999999999992</v>
      </c>
      <c r="R757" s="184">
        <v>13.5312</v>
      </c>
      <c r="S757" s="120" t="s">
        <v>1998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1763</v>
      </c>
      <c r="B758" s="180" t="s">
        <v>1669</v>
      </c>
      <c r="C758" s="180">
        <v>140444</v>
      </c>
      <c r="D758" s="183">
        <v>44533</v>
      </c>
      <c r="E758" s="184">
        <v>16.991700000000002</v>
      </c>
      <c r="F758" s="184">
        <v>-0.3513</v>
      </c>
      <c r="G758" s="184">
        <v>0.82179999999999997</v>
      </c>
      <c r="H758" s="184">
        <v>0.32529999999999998</v>
      </c>
      <c r="I758" s="184">
        <v>-1.7531000000000001</v>
      </c>
      <c r="J758" s="184">
        <v>-2.1745000000000001</v>
      </c>
      <c r="K758" s="184">
        <v>1.4490000000000001</v>
      </c>
      <c r="L758" s="184">
        <v>8.2764000000000006</v>
      </c>
      <c r="M758" s="184">
        <v>11.7662</v>
      </c>
      <c r="N758" s="184">
        <v>22.370999999999999</v>
      </c>
      <c r="O758" s="184">
        <v>14.672499999999999</v>
      </c>
      <c r="P758" s="184"/>
      <c r="Q758" s="184">
        <v>11.579800000000001</v>
      </c>
      <c r="R758" s="184">
        <v>16.981300000000001</v>
      </c>
      <c r="S758" s="120"/>
      <c r="T758" s="123"/>
      <c r="U758" s="124"/>
      <c r="V758" s="124"/>
      <c r="W758" s="124"/>
      <c r="X758" s="124"/>
      <c r="Y758" s="124"/>
      <c r="Z758" s="124"/>
      <c r="AA758" s="124"/>
      <c r="AB758" s="124"/>
      <c r="AC758" s="124"/>
      <c r="AD758" s="124"/>
      <c r="AE758" s="124"/>
      <c r="AF758" s="124"/>
      <c r="AG758" s="124"/>
      <c r="AH758" s="124"/>
    </row>
    <row r="759" spans="1:34" x14ac:dyDescent="0.3">
      <c r="A759" s="180" t="s">
        <v>1763</v>
      </c>
      <c r="B759" s="180" t="s">
        <v>1694</v>
      </c>
      <c r="C759" s="180">
        <v>140447</v>
      </c>
      <c r="D759" s="183">
        <v>44533</v>
      </c>
      <c r="E759" s="184">
        <v>15.5059</v>
      </c>
      <c r="F759" s="184">
        <v>-0.35599999999999998</v>
      </c>
      <c r="G759" s="184">
        <v>0.80679999999999996</v>
      </c>
      <c r="H759" s="184">
        <v>0.29039999999999999</v>
      </c>
      <c r="I759" s="184">
        <v>-1.8253999999999999</v>
      </c>
      <c r="J759" s="184">
        <v>-2.3157999999999999</v>
      </c>
      <c r="K759" s="184">
        <v>1.0104</v>
      </c>
      <c r="L759" s="184">
        <v>7.3198999999999996</v>
      </c>
      <c r="M759" s="184">
        <v>10.305</v>
      </c>
      <c r="N759" s="184">
        <v>20.302399999999999</v>
      </c>
      <c r="O759" s="184">
        <v>12.785600000000001</v>
      </c>
      <c r="P759" s="184"/>
      <c r="Q759" s="184">
        <v>9.4893999999999998</v>
      </c>
      <c r="R759" s="184">
        <v>15.0608</v>
      </c>
      <c r="S759" s="120"/>
      <c r="T759" s="123"/>
      <c r="U759" s="124"/>
      <c r="V759" s="124"/>
      <c r="W759" s="124"/>
      <c r="X759" s="124"/>
      <c r="Y759" s="124"/>
      <c r="Z759" s="124"/>
      <c r="AA759" s="124"/>
      <c r="AB759" s="124"/>
      <c r="AC759" s="124"/>
      <c r="AD759" s="124"/>
      <c r="AE759" s="124"/>
      <c r="AF759" s="124"/>
      <c r="AG759" s="124"/>
      <c r="AH759" s="124"/>
    </row>
    <row r="760" spans="1:34" x14ac:dyDescent="0.3">
      <c r="A760" s="180" t="s">
        <v>1763</v>
      </c>
      <c r="B760" s="180" t="s">
        <v>1670</v>
      </c>
      <c r="C760" s="180">
        <v>145693</v>
      </c>
      <c r="D760" s="183">
        <v>44533</v>
      </c>
      <c r="E760" s="184">
        <v>15.071</v>
      </c>
      <c r="F760" s="184">
        <v>-0.23169999999999999</v>
      </c>
      <c r="G760" s="184">
        <v>0.48670000000000002</v>
      </c>
      <c r="H760" s="184">
        <v>0.79590000000000005</v>
      </c>
      <c r="I760" s="184">
        <v>-0.61329999999999996</v>
      </c>
      <c r="J760" s="184">
        <v>-0.62639999999999996</v>
      </c>
      <c r="K760" s="184">
        <v>1.1952</v>
      </c>
      <c r="L760" s="184">
        <v>7.008</v>
      </c>
      <c r="M760" s="184">
        <v>10.2729</v>
      </c>
      <c r="N760" s="184">
        <v>19.8108</v>
      </c>
      <c r="O760" s="184"/>
      <c r="P760" s="184"/>
      <c r="Q760" s="184">
        <v>14.840299999999999</v>
      </c>
      <c r="R760" s="184">
        <v>16.221299999999999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80" t="s">
        <v>1763</v>
      </c>
      <c r="B761" s="180" t="s">
        <v>1695</v>
      </c>
      <c r="C761" s="180">
        <v>145695</v>
      </c>
      <c r="D761" s="183">
        <v>44533</v>
      </c>
      <c r="E761" s="184">
        <v>14.590999999999999</v>
      </c>
      <c r="F761" s="184">
        <v>-0.23250000000000001</v>
      </c>
      <c r="G761" s="184">
        <v>0.48209999999999997</v>
      </c>
      <c r="H761" s="184">
        <v>0.78049999999999997</v>
      </c>
      <c r="I761" s="184">
        <v>-0.64690000000000003</v>
      </c>
      <c r="J761" s="184">
        <v>-0.7077</v>
      </c>
      <c r="K761" s="184">
        <v>0.94089999999999996</v>
      </c>
      <c r="L761" s="184">
        <v>6.4569999999999999</v>
      </c>
      <c r="M761" s="184">
        <v>9.4434000000000005</v>
      </c>
      <c r="N761" s="184">
        <v>18.587499999999999</v>
      </c>
      <c r="O761" s="184"/>
      <c r="P761" s="184"/>
      <c r="Q761" s="184">
        <v>13.5932</v>
      </c>
      <c r="R761" s="184">
        <v>15.0556</v>
      </c>
      <c r="S761" s="120"/>
      <c r="T761" s="123"/>
      <c r="U761" s="124"/>
      <c r="V761" s="124"/>
      <c r="W761" s="124"/>
      <c r="X761" s="124"/>
      <c r="Y761" s="124"/>
      <c r="Z761" s="124"/>
      <c r="AA761" s="124"/>
      <c r="AB761" s="124"/>
      <c r="AC761" s="124"/>
      <c r="AD761" s="124"/>
      <c r="AE761" s="124"/>
      <c r="AF761" s="124"/>
      <c r="AG761" s="124"/>
      <c r="AH761" s="124"/>
    </row>
    <row r="762" spans="1:34" x14ac:dyDescent="0.3">
      <c r="A762" s="180" t="s">
        <v>1763</v>
      </c>
      <c r="B762" s="180" t="s">
        <v>1696</v>
      </c>
      <c r="C762" s="180">
        <v>134593</v>
      </c>
      <c r="D762" s="183">
        <v>44533</v>
      </c>
      <c r="E762" s="184">
        <v>12.2448</v>
      </c>
      <c r="F762" s="184">
        <v>-0.37990000000000002</v>
      </c>
      <c r="G762" s="184">
        <v>0.61880000000000002</v>
      </c>
      <c r="H762" s="184">
        <v>0.2702</v>
      </c>
      <c r="I762" s="184">
        <v>-1.3152999999999999</v>
      </c>
      <c r="J762" s="184">
        <v>-1.7035</v>
      </c>
      <c r="K762" s="184">
        <v>-0.20130000000000001</v>
      </c>
      <c r="L762" s="184">
        <v>4.1588000000000003</v>
      </c>
      <c r="M762" s="184">
        <v>5.8963999999999999</v>
      </c>
      <c r="N762" s="184">
        <v>13.7485</v>
      </c>
      <c r="O762" s="184">
        <v>-0.65890000000000004</v>
      </c>
      <c r="P762" s="184">
        <v>2.7553999999999998</v>
      </c>
      <c r="Q762" s="184">
        <v>3.1558999999999999</v>
      </c>
      <c r="R762" s="184">
        <v>2.3942999999999999</v>
      </c>
      <c r="S762" s="120"/>
      <c r="T762" s="123"/>
      <c r="U762" s="124"/>
      <c r="V762" s="124"/>
      <c r="W762" s="124"/>
      <c r="X762" s="124"/>
      <c r="Y762" s="124"/>
      <c r="Z762" s="124"/>
      <c r="AA762" s="124"/>
      <c r="AB762" s="124"/>
      <c r="AC762" s="124"/>
      <c r="AD762" s="124"/>
      <c r="AE762" s="124"/>
      <c r="AF762" s="124"/>
      <c r="AG762" s="124"/>
      <c r="AH762" s="124"/>
    </row>
    <row r="763" spans="1:34" x14ac:dyDescent="0.3">
      <c r="A763" s="180" t="s">
        <v>1763</v>
      </c>
      <c r="B763" s="180" t="s">
        <v>1671</v>
      </c>
      <c r="C763" s="180">
        <v>134594</v>
      </c>
      <c r="D763" s="183">
        <v>44533</v>
      </c>
      <c r="E763" s="184">
        <v>13.0549</v>
      </c>
      <c r="F763" s="184">
        <v>-0.37769999999999998</v>
      </c>
      <c r="G763" s="184">
        <v>0.62590000000000001</v>
      </c>
      <c r="H763" s="184">
        <v>0.28649999999999998</v>
      </c>
      <c r="I763" s="184">
        <v>-1.2831999999999999</v>
      </c>
      <c r="J763" s="184">
        <v>-1.6365000000000001</v>
      </c>
      <c r="K763" s="184">
        <v>6.1000000000000004E-3</v>
      </c>
      <c r="L763" s="184">
        <v>4.6024000000000003</v>
      </c>
      <c r="M763" s="184">
        <v>6.5670999999999999</v>
      </c>
      <c r="N763" s="184">
        <v>14.697800000000001</v>
      </c>
      <c r="O763" s="184">
        <v>0.1694</v>
      </c>
      <c r="P763" s="184">
        <v>3.7414000000000001</v>
      </c>
      <c r="Q763" s="184">
        <v>4.1748000000000003</v>
      </c>
      <c r="R763" s="184">
        <v>3.2530000000000001</v>
      </c>
      <c r="S763" s="120"/>
      <c r="T763" s="123"/>
      <c r="U763" s="124"/>
      <c r="V763" s="124"/>
      <c r="W763" s="124"/>
      <c r="X763" s="124"/>
      <c r="Y763" s="124"/>
      <c r="Z763" s="124"/>
      <c r="AA763" s="124"/>
      <c r="AB763" s="124"/>
      <c r="AC763" s="124"/>
      <c r="AD763" s="124"/>
      <c r="AE763" s="124"/>
      <c r="AF763" s="124"/>
      <c r="AG763" s="124"/>
      <c r="AH763" s="124"/>
    </row>
    <row r="764" spans="1:34" x14ac:dyDescent="0.3">
      <c r="A764" s="180" t="s">
        <v>1763</v>
      </c>
      <c r="B764" s="180" t="s">
        <v>1697</v>
      </c>
      <c r="C764" s="180">
        <v>147700</v>
      </c>
      <c r="D764" s="183">
        <v>44533</v>
      </c>
      <c r="E764" s="184">
        <v>0.28849999999999998</v>
      </c>
      <c r="F764" s="184">
        <v>0</v>
      </c>
      <c r="G764" s="184">
        <v>0</v>
      </c>
      <c r="H764" s="184">
        <v>0</v>
      </c>
      <c r="I764" s="184">
        <v>0</v>
      </c>
      <c r="J764" s="184">
        <v>0</v>
      </c>
      <c r="K764" s="184">
        <v>0</v>
      </c>
      <c r="L764" s="184">
        <v>0</v>
      </c>
      <c r="M764" s="184">
        <v>0</v>
      </c>
      <c r="N764" s="184">
        <v>0</v>
      </c>
      <c r="O764" s="184"/>
      <c r="P764" s="184"/>
      <c r="Q764" s="184">
        <v>0</v>
      </c>
      <c r="R764" s="184">
        <v>0</v>
      </c>
      <c r="S764" s="120"/>
      <c r="T764" s="123"/>
      <c r="U764" s="124"/>
      <c r="V764" s="124"/>
      <c r="W764" s="124"/>
      <c r="X764" s="124"/>
      <c r="Y764" s="124"/>
      <c r="Z764" s="124"/>
      <c r="AA764" s="124"/>
      <c r="AB764" s="124"/>
      <c r="AC764" s="124"/>
      <c r="AD764" s="124"/>
      <c r="AE764" s="124"/>
      <c r="AF764" s="124"/>
      <c r="AG764" s="124"/>
      <c r="AH764" s="124"/>
    </row>
    <row r="765" spans="1:34" x14ac:dyDescent="0.3">
      <c r="A765" s="180" t="s">
        <v>1763</v>
      </c>
      <c r="B765" s="180" t="s">
        <v>1672</v>
      </c>
      <c r="C765" s="180">
        <v>147697</v>
      </c>
      <c r="D765" s="183">
        <v>44533</v>
      </c>
      <c r="E765" s="184">
        <v>0.30209999999999998</v>
      </c>
      <c r="F765" s="184">
        <v>0</v>
      </c>
      <c r="G765" s="184">
        <v>0</v>
      </c>
      <c r="H765" s="184">
        <v>0</v>
      </c>
      <c r="I765" s="184">
        <v>0</v>
      </c>
      <c r="J765" s="184">
        <v>0</v>
      </c>
      <c r="K765" s="184">
        <v>0</v>
      </c>
      <c r="L765" s="184">
        <v>0</v>
      </c>
      <c r="M765" s="184">
        <v>0</v>
      </c>
      <c r="N765" s="184">
        <v>0</v>
      </c>
      <c r="O765" s="184"/>
      <c r="P765" s="184"/>
      <c r="Q765" s="184">
        <v>0</v>
      </c>
      <c r="R765" s="184">
        <v>0</v>
      </c>
      <c r="S765" s="120"/>
      <c r="T765" s="123"/>
      <c r="U765" s="124"/>
      <c r="V765" s="124"/>
      <c r="W765" s="124"/>
      <c r="X765" s="124"/>
      <c r="Y765" s="124"/>
      <c r="Z765" s="124"/>
      <c r="AA765" s="124"/>
      <c r="AB765" s="124"/>
      <c r="AC765" s="124"/>
      <c r="AD765" s="124"/>
      <c r="AE765" s="124"/>
      <c r="AF765" s="124"/>
      <c r="AG765" s="124"/>
      <c r="AH765" s="124"/>
    </row>
    <row r="766" spans="1:34" x14ac:dyDescent="0.3">
      <c r="A766" s="180" t="s">
        <v>1763</v>
      </c>
      <c r="B766" s="180" t="s">
        <v>1698</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1763</v>
      </c>
      <c r="B767" s="180" t="s">
        <v>1673</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1763</v>
      </c>
      <c r="B768" s="180" t="s">
        <v>1699</v>
      </c>
      <c r="C768" s="180">
        <v>138372</v>
      </c>
      <c r="D768" s="183">
        <v>44533</v>
      </c>
      <c r="E768" s="184">
        <v>39.514899999999997</v>
      </c>
      <c r="F768" s="184">
        <v>-0.13700000000000001</v>
      </c>
      <c r="G768" s="184">
        <v>7.2700000000000001E-2</v>
      </c>
      <c r="H768" s="184">
        <v>0.17369999999999999</v>
      </c>
      <c r="I768" s="184">
        <v>-0.40329999999999999</v>
      </c>
      <c r="J768" s="184">
        <v>-0.31759999999999999</v>
      </c>
      <c r="K768" s="184">
        <v>1.0166999999999999</v>
      </c>
      <c r="L768" s="184">
        <v>5.2465000000000002</v>
      </c>
      <c r="M768" s="184">
        <v>8.0806000000000004</v>
      </c>
      <c r="N768" s="184">
        <v>14.7668</v>
      </c>
      <c r="O768" s="184">
        <v>8.9865999999999993</v>
      </c>
      <c r="P768" s="184">
        <v>8.1653000000000002</v>
      </c>
      <c r="Q768" s="184">
        <v>8.0075000000000003</v>
      </c>
      <c r="R768" s="184">
        <v>8.8332999999999995</v>
      </c>
      <c r="S768" s="120"/>
      <c r="T768" s="123"/>
      <c r="U768" s="124"/>
      <c r="V768" s="124"/>
      <c r="W768" s="124"/>
      <c r="X768" s="124"/>
      <c r="Y768" s="124"/>
      <c r="Z768" s="124"/>
      <c r="AA768" s="124"/>
      <c r="AB768" s="124"/>
      <c r="AC768" s="124"/>
      <c r="AD768" s="124"/>
      <c r="AE768" s="124"/>
      <c r="AF768" s="124"/>
      <c r="AG768" s="124"/>
      <c r="AH768" s="124"/>
    </row>
    <row r="769" spans="1:34" x14ac:dyDescent="0.3">
      <c r="A769" s="180" t="s">
        <v>1763</v>
      </c>
      <c r="B769" s="180" t="s">
        <v>1674</v>
      </c>
      <c r="C769" s="180">
        <v>138376</v>
      </c>
      <c r="D769" s="183">
        <v>44533</v>
      </c>
      <c r="E769" s="184">
        <v>43.4679</v>
      </c>
      <c r="F769" s="184">
        <v>-0.13389999999999999</v>
      </c>
      <c r="G769" s="184">
        <v>8.1299999999999997E-2</v>
      </c>
      <c r="H769" s="184">
        <v>0.19359999999999999</v>
      </c>
      <c r="I769" s="184">
        <v>-0.36059999999999998</v>
      </c>
      <c r="J769" s="184">
        <v>-0.23230000000000001</v>
      </c>
      <c r="K769" s="184">
        <v>1.2484999999999999</v>
      </c>
      <c r="L769" s="184">
        <v>5.8520000000000003</v>
      </c>
      <c r="M769" s="184">
        <v>9.1022999999999996</v>
      </c>
      <c r="N769" s="184">
        <v>16.263500000000001</v>
      </c>
      <c r="O769" s="184">
        <v>10.231299999999999</v>
      </c>
      <c r="P769" s="184">
        <v>9.4654000000000007</v>
      </c>
      <c r="Q769" s="184">
        <v>9.7780000000000005</v>
      </c>
      <c r="R769" s="184">
        <v>10.1709</v>
      </c>
      <c r="S769" s="120"/>
      <c r="T769" s="123"/>
      <c r="U769" s="124"/>
      <c r="V769" s="124"/>
      <c r="W769" s="124"/>
      <c r="X769" s="124"/>
      <c r="Y769" s="124"/>
      <c r="Z769" s="124"/>
      <c r="AA769" s="124"/>
      <c r="AB769" s="124"/>
      <c r="AC769" s="124"/>
      <c r="AD769" s="124"/>
      <c r="AE769" s="124"/>
      <c r="AF769" s="124"/>
      <c r="AG769" s="124"/>
      <c r="AH769" s="124"/>
    </row>
    <row r="770" spans="1:34" x14ac:dyDescent="0.3">
      <c r="A770" s="180" t="s">
        <v>1763</v>
      </c>
      <c r="B770" s="180" t="s">
        <v>1700</v>
      </c>
      <c r="C770" s="180">
        <v>101498</v>
      </c>
      <c r="D770" s="183">
        <v>44533</v>
      </c>
      <c r="E770" s="184">
        <v>49.9908</v>
      </c>
      <c r="F770" s="184">
        <v>-0.14319999999999999</v>
      </c>
      <c r="G770" s="184">
        <v>0.64100000000000001</v>
      </c>
      <c r="H770" s="184">
        <v>0.51470000000000005</v>
      </c>
      <c r="I770" s="184">
        <v>-1.4841</v>
      </c>
      <c r="J770" s="184">
        <v>-1.3217000000000001</v>
      </c>
      <c r="K770" s="184">
        <v>3.117</v>
      </c>
      <c r="L770" s="184">
        <v>9.3869000000000007</v>
      </c>
      <c r="M770" s="184">
        <v>11.8187</v>
      </c>
      <c r="N770" s="184">
        <v>20.949400000000001</v>
      </c>
      <c r="O770" s="184">
        <v>12.4552</v>
      </c>
      <c r="P770" s="184">
        <v>10.6294</v>
      </c>
      <c r="Q770" s="184">
        <v>8.5818999999999992</v>
      </c>
      <c r="R770" s="184">
        <v>16.481200000000001</v>
      </c>
      <c r="S770" s="120" t="s">
        <v>1998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1763</v>
      </c>
      <c r="B771" s="180" t="s">
        <v>1675</v>
      </c>
      <c r="C771" s="180">
        <v>119472</v>
      </c>
      <c r="D771" s="183">
        <v>44533</v>
      </c>
      <c r="E771" s="184">
        <v>54.645299999999999</v>
      </c>
      <c r="F771" s="184">
        <v>-0.13869999999999999</v>
      </c>
      <c r="G771" s="184">
        <v>0.65459999999999996</v>
      </c>
      <c r="H771" s="184">
        <v>0.54630000000000001</v>
      </c>
      <c r="I771" s="184">
        <v>-1.4192</v>
      </c>
      <c r="J771" s="184">
        <v>-1.1928000000000001</v>
      </c>
      <c r="K771" s="184">
        <v>3.5135000000000001</v>
      </c>
      <c r="L771" s="184">
        <v>10.206</v>
      </c>
      <c r="M771" s="184">
        <v>13.075900000000001</v>
      </c>
      <c r="N771" s="184">
        <v>22.7179</v>
      </c>
      <c r="O771" s="184">
        <v>13.9026</v>
      </c>
      <c r="P771" s="184">
        <v>11.962999999999999</v>
      </c>
      <c r="Q771" s="184">
        <v>9.5541</v>
      </c>
      <c r="R771" s="184">
        <v>18.0107</v>
      </c>
      <c r="S771" s="120" t="s">
        <v>1998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1763</v>
      </c>
      <c r="B772" s="180" t="s">
        <v>1864</v>
      </c>
      <c r="C772" s="180"/>
      <c r="D772" s="183">
        <v>44533</v>
      </c>
      <c r="E772" s="184">
        <v>49.9908</v>
      </c>
      <c r="F772" s="184">
        <v>-0.14319999999999999</v>
      </c>
      <c r="G772" s="184">
        <v>0.64100000000000001</v>
      </c>
      <c r="H772" s="184">
        <v>0.51470000000000005</v>
      </c>
      <c r="I772" s="184">
        <v>-1.4841</v>
      </c>
      <c r="J772" s="184">
        <v>-1.3217000000000001</v>
      </c>
      <c r="K772" s="184">
        <v>3.117</v>
      </c>
      <c r="L772" s="184">
        <v>9.3869000000000007</v>
      </c>
      <c r="M772" s="184">
        <v>11.8187</v>
      </c>
      <c r="N772" s="184">
        <v>20.949400000000001</v>
      </c>
      <c r="O772" s="184">
        <v>12.4552</v>
      </c>
      <c r="P772" s="184">
        <v>10.6294</v>
      </c>
      <c r="Q772" s="184">
        <v>8.5818999999999992</v>
      </c>
      <c r="R772" s="184">
        <v>16.481200000000001</v>
      </c>
      <c r="S772" s="120" t="s">
        <v>1998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1763</v>
      </c>
      <c r="B773" s="180" t="s">
        <v>1865</v>
      </c>
      <c r="C773" s="180"/>
      <c r="D773" s="183">
        <v>44533</v>
      </c>
      <c r="E773" s="184">
        <v>49.9908</v>
      </c>
      <c r="F773" s="184">
        <v>-0.14319999999999999</v>
      </c>
      <c r="G773" s="184">
        <v>0.64100000000000001</v>
      </c>
      <c r="H773" s="184">
        <v>0.51470000000000005</v>
      </c>
      <c r="I773" s="184">
        <v>-1.4841</v>
      </c>
      <c r="J773" s="184">
        <v>-1.3217000000000001</v>
      </c>
      <c r="K773" s="184">
        <v>3.117</v>
      </c>
      <c r="L773" s="184">
        <v>9.3869000000000007</v>
      </c>
      <c r="M773" s="184">
        <v>11.8187</v>
      </c>
      <c r="N773" s="184">
        <v>20.949400000000001</v>
      </c>
      <c r="O773" s="184">
        <v>12.4552</v>
      </c>
      <c r="P773" s="184">
        <v>10.6294</v>
      </c>
      <c r="Q773" s="184">
        <v>8.5818999999999992</v>
      </c>
      <c r="R773" s="184">
        <v>16.481200000000001</v>
      </c>
      <c r="S773" s="120" t="s">
        <v>1998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1763</v>
      </c>
      <c r="B774" s="180" t="s">
        <v>1676</v>
      </c>
      <c r="C774" s="180">
        <v>134643</v>
      </c>
      <c r="D774" s="183">
        <v>44533</v>
      </c>
      <c r="E774" s="184">
        <v>18.663</v>
      </c>
      <c r="F774" s="184">
        <v>-0.3513</v>
      </c>
      <c r="G774" s="184">
        <v>0.1981</v>
      </c>
      <c r="H774" s="184">
        <v>0.34029999999999999</v>
      </c>
      <c r="I774" s="184">
        <v>-0.93479999999999996</v>
      </c>
      <c r="J774" s="184">
        <v>-0.35449999999999998</v>
      </c>
      <c r="K774" s="184">
        <v>1.2906</v>
      </c>
      <c r="L774" s="184">
        <v>5.5307000000000004</v>
      </c>
      <c r="M774" s="184">
        <v>8.4661000000000008</v>
      </c>
      <c r="N774" s="184">
        <v>16.816099999999999</v>
      </c>
      <c r="O774" s="184">
        <v>12.0543</v>
      </c>
      <c r="P774" s="184">
        <v>10.714399999999999</v>
      </c>
      <c r="Q774" s="184">
        <v>10.033099999999999</v>
      </c>
      <c r="R774" s="184">
        <v>13.520899999999999</v>
      </c>
      <c r="S774" s="120"/>
      <c r="T774" s="123"/>
      <c r="U774" s="124"/>
      <c r="V774" s="124"/>
      <c r="W774" s="124"/>
      <c r="X774" s="124"/>
      <c r="Y774" s="124"/>
      <c r="Z774" s="124"/>
      <c r="AA774" s="124"/>
      <c r="AB774" s="124"/>
      <c r="AC774" s="124"/>
      <c r="AD774" s="124"/>
      <c r="AE774" s="124"/>
      <c r="AF774" s="124"/>
      <c r="AG774" s="124"/>
      <c r="AH774" s="124"/>
    </row>
    <row r="775" spans="1:34" x14ac:dyDescent="0.3">
      <c r="A775" s="180" t="s">
        <v>1763</v>
      </c>
      <c r="B775" s="180" t="s">
        <v>1701</v>
      </c>
      <c r="C775" s="180">
        <v>134644</v>
      </c>
      <c r="D775" s="183">
        <v>44533</v>
      </c>
      <c r="E775" s="184">
        <v>17.251200000000001</v>
      </c>
      <c r="F775" s="184">
        <v>-0.35349999999999998</v>
      </c>
      <c r="G775" s="184">
        <v>0.1928</v>
      </c>
      <c r="H775" s="184">
        <v>0.32919999999999999</v>
      </c>
      <c r="I775" s="184">
        <v>-0.95820000000000005</v>
      </c>
      <c r="J775" s="184">
        <v>-0.40239999999999998</v>
      </c>
      <c r="K775" s="184">
        <v>1.1474</v>
      </c>
      <c r="L775" s="184">
        <v>5.2241999999999997</v>
      </c>
      <c r="M775" s="184">
        <v>7.9617000000000004</v>
      </c>
      <c r="N775" s="184">
        <v>16.074300000000001</v>
      </c>
      <c r="O775" s="184">
        <v>11.3087</v>
      </c>
      <c r="P775" s="184">
        <v>9.5334000000000003</v>
      </c>
      <c r="Q775" s="184">
        <v>8.7147000000000006</v>
      </c>
      <c r="R775" s="184">
        <v>12.7933</v>
      </c>
      <c r="S775" s="120"/>
      <c r="T775" s="123"/>
      <c r="U775" s="124"/>
      <c r="V775" s="124"/>
      <c r="W775" s="124"/>
      <c r="X775" s="124"/>
      <c r="Y775" s="124"/>
      <c r="Z775" s="124"/>
      <c r="AA775" s="124"/>
      <c r="AB775" s="124"/>
      <c r="AC775" s="124"/>
      <c r="AD775" s="124"/>
      <c r="AE775" s="124"/>
      <c r="AF775" s="124"/>
      <c r="AG775" s="124"/>
      <c r="AH775" s="124"/>
    </row>
    <row r="776" spans="1:34" x14ac:dyDescent="0.3">
      <c r="A776" s="180" t="s">
        <v>1763</v>
      </c>
      <c r="B776" s="180" t="s">
        <v>1677</v>
      </c>
      <c r="C776" s="180">
        <v>145478</v>
      </c>
      <c r="D776" s="183">
        <v>44533</v>
      </c>
      <c r="E776" s="184">
        <v>13.156700000000001</v>
      </c>
      <c r="F776" s="184">
        <v>-0.36280000000000001</v>
      </c>
      <c r="G776" s="184">
        <v>0.48730000000000001</v>
      </c>
      <c r="H776" s="184">
        <v>0.30719999999999997</v>
      </c>
      <c r="I776" s="184">
        <v>-1.2526999999999999</v>
      </c>
      <c r="J776" s="184">
        <v>-1.2838000000000001</v>
      </c>
      <c r="K776" s="184">
        <v>-0.1275</v>
      </c>
      <c r="L776" s="184">
        <v>4.6532999999999998</v>
      </c>
      <c r="M776" s="184">
        <v>5.9912999999999998</v>
      </c>
      <c r="N776" s="184">
        <v>12.525399999999999</v>
      </c>
      <c r="O776" s="184"/>
      <c r="P776" s="184"/>
      <c r="Q776" s="184">
        <v>9.6036000000000001</v>
      </c>
      <c r="R776" s="184">
        <v>9.6663999999999994</v>
      </c>
      <c r="S776" s="120"/>
      <c r="T776" s="123"/>
      <c r="U776" s="124"/>
      <c r="V776" s="124"/>
      <c r="W776" s="124"/>
      <c r="X776" s="124"/>
      <c r="Y776" s="124"/>
      <c r="Z776" s="124"/>
      <c r="AA776" s="124"/>
      <c r="AB776" s="124"/>
      <c r="AC776" s="124"/>
      <c r="AD776" s="124"/>
      <c r="AE776" s="124"/>
      <c r="AF776" s="124"/>
      <c r="AG776" s="124"/>
      <c r="AH776" s="124"/>
    </row>
    <row r="777" spans="1:34" x14ac:dyDescent="0.3">
      <c r="A777" s="180" t="s">
        <v>1763</v>
      </c>
      <c r="B777" s="180" t="s">
        <v>1702</v>
      </c>
      <c r="C777" s="180">
        <v>145475</v>
      </c>
      <c r="D777" s="183">
        <v>44533</v>
      </c>
      <c r="E777" s="184">
        <v>12.490600000000001</v>
      </c>
      <c r="F777" s="184">
        <v>-0.36770000000000003</v>
      </c>
      <c r="G777" s="184">
        <v>0.4738</v>
      </c>
      <c r="H777" s="184">
        <v>0.27539999999999998</v>
      </c>
      <c r="I777" s="184">
        <v>-1.3201000000000001</v>
      </c>
      <c r="J777" s="184">
        <v>-1.4191</v>
      </c>
      <c r="K777" s="184">
        <v>-0.53510000000000002</v>
      </c>
      <c r="L777" s="184">
        <v>3.7805</v>
      </c>
      <c r="M777" s="184">
        <v>4.6561000000000003</v>
      </c>
      <c r="N777" s="184">
        <v>10.6509</v>
      </c>
      <c r="O777" s="184"/>
      <c r="P777" s="184"/>
      <c r="Q777" s="184">
        <v>7.7167000000000003</v>
      </c>
      <c r="R777" s="184">
        <v>7.8388</v>
      </c>
      <c r="S777" s="120"/>
      <c r="T777" s="123"/>
      <c r="U777" s="124"/>
      <c r="V777" s="124"/>
      <c r="W777" s="124"/>
      <c r="X777" s="124"/>
      <c r="Y777" s="124"/>
      <c r="Z777" s="124"/>
      <c r="AA777" s="124"/>
      <c r="AB777" s="124"/>
      <c r="AC777" s="124"/>
      <c r="AD777" s="124"/>
      <c r="AE777" s="124"/>
      <c r="AF777" s="124"/>
      <c r="AG777" s="124"/>
      <c r="AH777" s="124"/>
    </row>
    <row r="778" spans="1:34" x14ac:dyDescent="0.3">
      <c r="A778" s="180" t="s">
        <v>1763</v>
      </c>
      <c r="B778" s="180" t="s">
        <v>1678</v>
      </c>
      <c r="C778" s="180">
        <v>119960</v>
      </c>
      <c r="D778" s="183">
        <v>44533</v>
      </c>
      <c r="E778" s="184">
        <v>44.885100000000001</v>
      </c>
      <c r="F778" s="184">
        <v>-0.29849999999999999</v>
      </c>
      <c r="G778" s="184">
        <v>0.47610000000000002</v>
      </c>
      <c r="H778" s="184">
        <v>0.4703</v>
      </c>
      <c r="I778" s="184">
        <v>-0.8095</v>
      </c>
      <c r="J778" s="184">
        <v>-0.75770000000000004</v>
      </c>
      <c r="K778" s="184">
        <v>1.1069</v>
      </c>
      <c r="L778" s="184">
        <v>5.8068999999999997</v>
      </c>
      <c r="M778" s="184">
        <v>7.1787999999999998</v>
      </c>
      <c r="N778" s="184">
        <v>14.5016</v>
      </c>
      <c r="O778" s="184">
        <v>10.357799999999999</v>
      </c>
      <c r="P778" s="184">
        <v>8.3348999999999993</v>
      </c>
      <c r="Q778" s="184">
        <v>8.5426000000000002</v>
      </c>
      <c r="R778" s="184">
        <v>11.252599999999999</v>
      </c>
      <c r="S778" s="120"/>
      <c r="T778" s="123"/>
      <c r="U778" s="124"/>
      <c r="V778" s="124"/>
      <c r="W778" s="124"/>
      <c r="X778" s="124"/>
      <c r="Y778" s="124"/>
      <c r="Z778" s="124"/>
      <c r="AA778" s="124"/>
      <c r="AB778" s="124"/>
      <c r="AC778" s="124"/>
      <c r="AD778" s="124"/>
      <c r="AE778" s="124"/>
      <c r="AF778" s="124"/>
      <c r="AG778" s="124"/>
      <c r="AH778" s="124"/>
    </row>
    <row r="779" spans="1:34" x14ac:dyDescent="0.3">
      <c r="A779" s="180" t="s">
        <v>1763</v>
      </c>
      <c r="B779" s="180" t="s">
        <v>1703</v>
      </c>
      <c r="C779" s="180">
        <v>101906</v>
      </c>
      <c r="D779" s="183">
        <v>44533</v>
      </c>
      <c r="E779" s="184">
        <v>54.059741195875901</v>
      </c>
      <c r="F779" s="184">
        <v>-0.30349999999999999</v>
      </c>
      <c r="G779" s="184">
        <v>0.46500000000000002</v>
      </c>
      <c r="H779" s="184">
        <v>0.44259999999999999</v>
      </c>
      <c r="I779" s="184">
        <v>-0.86350000000000005</v>
      </c>
      <c r="J779" s="184">
        <v>-0.86750000000000005</v>
      </c>
      <c r="K779" s="184">
        <v>0.7611</v>
      </c>
      <c r="L779" s="184">
        <v>5.1448</v>
      </c>
      <c r="M779" s="184">
        <v>6.2233000000000001</v>
      </c>
      <c r="N779" s="184">
        <v>13.1622</v>
      </c>
      <c r="O779" s="184">
        <v>9.1434999999999995</v>
      </c>
      <c r="P779" s="184">
        <v>7.1746999999999996</v>
      </c>
      <c r="Q779" s="184">
        <v>7.8832000000000004</v>
      </c>
      <c r="R779" s="184">
        <v>9.9945000000000004</v>
      </c>
      <c r="S779" s="120"/>
      <c r="T779" s="123"/>
      <c r="U779" s="124"/>
      <c r="V779" s="124"/>
      <c r="W779" s="124"/>
      <c r="X779" s="124"/>
      <c r="Y779" s="124"/>
      <c r="Z779" s="124"/>
      <c r="AA779" s="124"/>
      <c r="AB779" s="124"/>
      <c r="AC779" s="124"/>
      <c r="AD779" s="124"/>
      <c r="AE779" s="124"/>
      <c r="AF779" s="124"/>
      <c r="AG779" s="124"/>
      <c r="AH779" s="124"/>
    </row>
    <row r="780" spans="1:34" x14ac:dyDescent="0.3">
      <c r="A780" s="180" t="s">
        <v>1763</v>
      </c>
      <c r="B780" s="180" t="s">
        <v>1679</v>
      </c>
      <c r="C780" s="180">
        <v>144312</v>
      </c>
      <c r="D780" s="183">
        <v>44533</v>
      </c>
      <c r="E780" s="184">
        <v>13.51</v>
      </c>
      <c r="F780" s="184">
        <v>-0.22159999999999999</v>
      </c>
      <c r="G780" s="184">
        <v>0.14829999999999999</v>
      </c>
      <c r="H780" s="184">
        <v>0.14829999999999999</v>
      </c>
      <c r="I780" s="184">
        <v>-0.88039999999999996</v>
      </c>
      <c r="J780" s="184">
        <v>-0.80759999999999998</v>
      </c>
      <c r="K780" s="184">
        <v>0.59570000000000001</v>
      </c>
      <c r="L780" s="184">
        <v>4.8098999999999998</v>
      </c>
      <c r="M780" s="184">
        <v>6.4618000000000002</v>
      </c>
      <c r="N780" s="184">
        <v>11.4686</v>
      </c>
      <c r="O780" s="184">
        <v>9.9192999999999998</v>
      </c>
      <c r="P780" s="184"/>
      <c r="Q780" s="184">
        <v>9.4832000000000001</v>
      </c>
      <c r="R780" s="184">
        <v>10.5571</v>
      </c>
      <c r="S780" s="120"/>
      <c r="T780" s="123"/>
      <c r="U780" s="124"/>
      <c r="V780" s="124"/>
      <c r="W780" s="124"/>
      <c r="X780" s="124"/>
      <c r="Y780" s="124"/>
      <c r="Z780" s="124"/>
      <c r="AA780" s="124"/>
      <c r="AB780" s="124"/>
      <c r="AC780" s="124"/>
      <c r="AD780" s="124"/>
      <c r="AE780" s="124"/>
      <c r="AF780" s="124"/>
      <c r="AG780" s="124"/>
      <c r="AH780" s="124"/>
    </row>
    <row r="781" spans="1:34" x14ac:dyDescent="0.3">
      <c r="A781" s="180" t="s">
        <v>1763</v>
      </c>
      <c r="B781" s="180" t="s">
        <v>1704</v>
      </c>
      <c r="C781" s="180">
        <v>144310</v>
      </c>
      <c r="D781" s="183">
        <v>44533</v>
      </c>
      <c r="E781" s="184">
        <v>13.24</v>
      </c>
      <c r="F781" s="184">
        <v>-0.30120000000000002</v>
      </c>
      <c r="G781" s="184">
        <v>0.15129999999999999</v>
      </c>
      <c r="H781" s="184">
        <v>7.5600000000000001E-2</v>
      </c>
      <c r="I781" s="184">
        <v>-0.97230000000000005</v>
      </c>
      <c r="J781" s="184">
        <v>-0.97230000000000005</v>
      </c>
      <c r="K781" s="184">
        <v>0.37909999999999999</v>
      </c>
      <c r="L781" s="184">
        <v>4.4164000000000003</v>
      </c>
      <c r="M781" s="184">
        <v>5.92</v>
      </c>
      <c r="N781" s="184">
        <v>10.8878</v>
      </c>
      <c r="O781" s="184">
        <v>9.2544000000000004</v>
      </c>
      <c r="P781" s="184"/>
      <c r="Q781" s="184">
        <v>8.8195999999999994</v>
      </c>
      <c r="R781" s="184">
        <v>9.9463000000000008</v>
      </c>
      <c r="S781" s="120"/>
      <c r="T781" s="123"/>
      <c r="U781" s="124"/>
      <c r="V781" s="124"/>
      <c r="W781" s="124"/>
      <c r="X781" s="124"/>
      <c r="Y781" s="124"/>
      <c r="Z781" s="124"/>
      <c r="AA781" s="124"/>
      <c r="AB781" s="124"/>
      <c r="AC781" s="124"/>
      <c r="AD781" s="124"/>
      <c r="AE781" s="124"/>
      <c r="AF781" s="124"/>
      <c r="AG781" s="124"/>
      <c r="AH781" s="124"/>
    </row>
    <row r="782" spans="1:34" x14ac:dyDescent="0.3">
      <c r="A782" s="180" t="s">
        <v>1763</v>
      </c>
      <c r="B782" s="180" t="s">
        <v>1680</v>
      </c>
      <c r="C782" s="180">
        <v>144490</v>
      </c>
      <c r="D782" s="183">
        <v>44533</v>
      </c>
      <c r="E782" s="184">
        <v>13.425599999999999</v>
      </c>
      <c r="F782" s="184">
        <v>-0.42720000000000002</v>
      </c>
      <c r="G782" s="184">
        <v>0.3528</v>
      </c>
      <c r="H782" s="184">
        <v>-6.9999999999999999E-4</v>
      </c>
      <c r="I782" s="184">
        <v>-1.2853000000000001</v>
      </c>
      <c r="J782" s="184">
        <v>-1.0633999999999999</v>
      </c>
      <c r="K782" s="184">
        <v>1.5091000000000001</v>
      </c>
      <c r="L782" s="184">
        <v>5.4451999999999998</v>
      </c>
      <c r="M782" s="184">
        <v>8.3321000000000005</v>
      </c>
      <c r="N782" s="184">
        <v>17.288</v>
      </c>
      <c r="O782" s="184">
        <v>10.441000000000001</v>
      </c>
      <c r="P782" s="184"/>
      <c r="Q782" s="184">
        <v>9.4478000000000009</v>
      </c>
      <c r="R782" s="184">
        <v>13.0053</v>
      </c>
      <c r="S782" s="120"/>
      <c r="T782" s="123"/>
      <c r="U782" s="124"/>
      <c r="V782" s="124"/>
      <c r="W782" s="124"/>
      <c r="X782" s="124"/>
      <c r="Y782" s="124"/>
      <c r="Z782" s="124"/>
      <c r="AA782" s="124"/>
      <c r="AB782" s="124"/>
      <c r="AC782" s="124"/>
      <c r="AD782" s="124"/>
      <c r="AE782" s="124"/>
      <c r="AF782" s="124"/>
      <c r="AG782" s="124"/>
      <c r="AH782" s="124"/>
    </row>
    <row r="783" spans="1:34" x14ac:dyDescent="0.3">
      <c r="A783" s="180" t="s">
        <v>1763</v>
      </c>
      <c r="B783" s="180" t="s">
        <v>1705</v>
      </c>
      <c r="C783" s="180">
        <v>144484</v>
      </c>
      <c r="D783" s="183">
        <v>44533</v>
      </c>
      <c r="E783" s="184">
        <v>13.026</v>
      </c>
      <c r="F783" s="184">
        <v>-0.42959999999999998</v>
      </c>
      <c r="G783" s="184">
        <v>0.34589999999999999</v>
      </c>
      <c r="H783" s="184">
        <v>-1.6899999999999998E-2</v>
      </c>
      <c r="I783" s="184">
        <v>-1.3189</v>
      </c>
      <c r="J783" s="184">
        <v>-1.1309</v>
      </c>
      <c r="K783" s="184">
        <v>1.3010999999999999</v>
      </c>
      <c r="L783" s="184">
        <v>5.0086000000000004</v>
      </c>
      <c r="M783" s="184">
        <v>7.6581999999999999</v>
      </c>
      <c r="N783" s="184">
        <v>16.3171</v>
      </c>
      <c r="O783" s="184">
        <v>9.4681999999999995</v>
      </c>
      <c r="P783" s="184"/>
      <c r="Q783" s="184">
        <v>8.4390000000000001</v>
      </c>
      <c r="R783" s="184">
        <v>12.093999999999999</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-0.26052200000000009</v>
      </c>
      <c r="G784" s="186">
        <v>0.34057599999999999</v>
      </c>
      <c r="H784" s="186">
        <v>0.27202799999999999</v>
      </c>
      <c r="I784" s="186">
        <v>-0.96995799999999988</v>
      </c>
      <c r="J784" s="186">
        <v>-0.89893199999999984</v>
      </c>
      <c r="K784" s="186">
        <v>0.91412799999999994</v>
      </c>
      <c r="L784" s="186">
        <v>5.5608360000000001</v>
      </c>
      <c r="M784" s="186">
        <v>7.8176219999999992</v>
      </c>
      <c r="N784" s="186">
        <v>14.851699999999996</v>
      </c>
      <c r="O784" s="186">
        <v>10.088264999999998</v>
      </c>
      <c r="P784" s="186">
        <v>8.9083781249999987</v>
      </c>
      <c r="Q784" s="186">
        <v>8.5864760000000011</v>
      </c>
      <c r="R784" s="186">
        <v>11.261521999999998</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-0.27984999999999999</v>
      </c>
      <c r="G785" s="186">
        <v>0.36</v>
      </c>
      <c r="H785" s="186">
        <v>0.25004999999999999</v>
      </c>
      <c r="I785" s="186">
        <v>-0.97900000000000009</v>
      </c>
      <c r="J785" s="186">
        <v>-0.83189999999999997</v>
      </c>
      <c r="K785" s="186">
        <v>0.82445000000000002</v>
      </c>
      <c r="L785" s="186">
        <v>5.5072000000000001</v>
      </c>
      <c r="M785" s="186">
        <v>8.0211500000000004</v>
      </c>
      <c r="N785" s="186">
        <v>15.152049999999999</v>
      </c>
      <c r="O785" s="186">
        <v>10.472799999999999</v>
      </c>
      <c r="P785" s="186">
        <v>9.4617000000000004</v>
      </c>
      <c r="Q785" s="186">
        <v>8.7454999999999998</v>
      </c>
      <c r="R785" s="186">
        <v>11.3759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1773</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1774</v>
      </c>
      <c r="B788" s="180" t="s">
        <v>1799</v>
      </c>
      <c r="C788" s="180">
        <v>103166</v>
      </c>
      <c r="D788" s="183">
        <v>44533</v>
      </c>
      <c r="E788" s="184">
        <v>1132.5899999999999</v>
      </c>
      <c r="F788" s="184">
        <v>-0.68310000000000004</v>
      </c>
      <c r="G788" s="184">
        <v>0.83150000000000002</v>
      </c>
      <c r="H788" s="184">
        <v>0.71850000000000003</v>
      </c>
      <c r="I788" s="184">
        <v>-2.9152999999999998</v>
      </c>
      <c r="J788" s="184">
        <v>-3.96</v>
      </c>
      <c r="K788" s="184">
        <v>-1.1874</v>
      </c>
      <c r="L788" s="184">
        <v>10.895799999999999</v>
      </c>
      <c r="M788" s="184">
        <v>16.667999999999999</v>
      </c>
      <c r="N788" s="184">
        <v>34.604599999999998</v>
      </c>
      <c r="O788" s="184">
        <v>17.1815</v>
      </c>
      <c r="P788" s="184">
        <v>15.5314</v>
      </c>
      <c r="Q788" s="184">
        <v>22.522200000000002</v>
      </c>
      <c r="R788" s="184">
        <v>22.8809</v>
      </c>
      <c r="S788" s="120"/>
      <c r="T788" s="123"/>
      <c r="U788" s="124"/>
      <c r="V788" s="124"/>
      <c r="W788" s="124"/>
      <c r="X788" s="124"/>
      <c r="Y788" s="124"/>
      <c r="Z788" s="124"/>
      <c r="AA788" s="124"/>
      <c r="AB788" s="124"/>
      <c r="AC788" s="124"/>
      <c r="AD788" s="124"/>
      <c r="AE788" s="124"/>
      <c r="AF788" s="124"/>
      <c r="AG788" s="124"/>
      <c r="AH788" s="124"/>
    </row>
    <row r="789" spans="1:34" x14ac:dyDescent="0.3">
      <c r="A789" s="180" t="s">
        <v>1774</v>
      </c>
      <c r="B789" s="180" t="s">
        <v>1800</v>
      </c>
      <c r="C789" s="180">
        <v>120564</v>
      </c>
      <c r="D789" s="183">
        <v>44533</v>
      </c>
      <c r="E789" s="184">
        <v>1228.7</v>
      </c>
      <c r="F789" s="184">
        <v>-0.68140000000000001</v>
      </c>
      <c r="G789" s="184">
        <v>0.83789999999999998</v>
      </c>
      <c r="H789" s="184">
        <v>0.73380000000000001</v>
      </c>
      <c r="I789" s="184">
        <v>-2.8826000000000001</v>
      </c>
      <c r="J789" s="184">
        <v>-3.8906999999999998</v>
      </c>
      <c r="K789" s="184">
        <v>-0.96160000000000001</v>
      </c>
      <c r="L789" s="184">
        <v>11.417400000000001</v>
      </c>
      <c r="M789" s="184">
        <v>17.422799999999999</v>
      </c>
      <c r="N789" s="184">
        <v>35.7455</v>
      </c>
      <c r="O789" s="184">
        <v>18.221399999999999</v>
      </c>
      <c r="P789" s="184">
        <v>16.672599999999999</v>
      </c>
      <c r="Q789" s="184">
        <v>18.088000000000001</v>
      </c>
      <c r="R789" s="184">
        <v>23.952100000000002</v>
      </c>
      <c r="S789" s="120"/>
      <c r="T789" s="123"/>
      <c r="U789" s="124"/>
      <c r="V789" s="124"/>
      <c r="W789" s="124"/>
      <c r="X789" s="124"/>
      <c r="Y789" s="124"/>
      <c r="Z789" s="124"/>
      <c r="AA789" s="124"/>
      <c r="AB789" s="124"/>
      <c r="AC789" s="124"/>
      <c r="AD789" s="124"/>
      <c r="AE789" s="124"/>
      <c r="AF789" s="124"/>
      <c r="AG789" s="124"/>
      <c r="AH789" s="124"/>
    </row>
    <row r="790" spans="1:34" x14ac:dyDescent="0.3">
      <c r="A790" s="180" t="s">
        <v>1774</v>
      </c>
      <c r="B790" s="180" t="s">
        <v>1801</v>
      </c>
      <c r="C790" s="180">
        <v>141925</v>
      </c>
      <c r="D790" s="183">
        <v>44533</v>
      </c>
      <c r="E790" s="184">
        <v>20.53</v>
      </c>
      <c r="F790" s="184">
        <v>-0.67730000000000001</v>
      </c>
      <c r="G790" s="184">
        <v>1.0335000000000001</v>
      </c>
      <c r="H790" s="184">
        <v>1.5330999999999999</v>
      </c>
      <c r="I790" s="184">
        <v>-3.0230999999999999</v>
      </c>
      <c r="J790" s="184">
        <v>-1.958</v>
      </c>
      <c r="K790" s="184">
        <v>1.133</v>
      </c>
      <c r="L790" s="184">
        <v>16.9801</v>
      </c>
      <c r="M790" s="184">
        <v>21.407499999999999</v>
      </c>
      <c r="N790" s="184">
        <v>37.785200000000003</v>
      </c>
      <c r="O790" s="184">
        <v>23.134899999999998</v>
      </c>
      <c r="P790" s="184"/>
      <c r="Q790" s="184">
        <v>19.453399999999998</v>
      </c>
      <c r="R790" s="184">
        <v>25.6282</v>
      </c>
      <c r="S790" s="120"/>
      <c r="T790" s="123"/>
      <c r="U790" s="124"/>
      <c r="V790" s="124"/>
      <c r="W790" s="124"/>
      <c r="X790" s="124"/>
      <c r="Y790" s="124"/>
      <c r="Z790" s="124"/>
      <c r="AA790" s="124"/>
      <c r="AB790" s="124"/>
      <c r="AC790" s="124"/>
      <c r="AD790" s="124"/>
      <c r="AE790" s="124"/>
      <c r="AF790" s="124"/>
      <c r="AG790" s="124"/>
      <c r="AH790" s="124"/>
    </row>
    <row r="791" spans="1:34" x14ac:dyDescent="0.3">
      <c r="A791" s="180" t="s">
        <v>1774</v>
      </c>
      <c r="B791" s="180" t="s">
        <v>1802</v>
      </c>
      <c r="C791" s="180">
        <v>141927</v>
      </c>
      <c r="D791" s="183">
        <v>44533</v>
      </c>
      <c r="E791" s="184">
        <v>19.329999999999998</v>
      </c>
      <c r="F791" s="184">
        <v>-0.66800000000000004</v>
      </c>
      <c r="G791" s="184">
        <v>0.99270000000000003</v>
      </c>
      <c r="H791" s="184">
        <v>1.4698</v>
      </c>
      <c r="I791" s="184">
        <v>-3.0592000000000001</v>
      </c>
      <c r="J791" s="184">
        <v>-2.077</v>
      </c>
      <c r="K791" s="184">
        <v>0.78210000000000002</v>
      </c>
      <c r="L791" s="184">
        <v>16.235700000000001</v>
      </c>
      <c r="M791" s="184">
        <v>20.286200000000001</v>
      </c>
      <c r="N791" s="184">
        <v>36.126800000000003</v>
      </c>
      <c r="O791" s="184">
        <v>21.392700000000001</v>
      </c>
      <c r="P791" s="184"/>
      <c r="Q791" s="184">
        <v>17.688600000000001</v>
      </c>
      <c r="R791" s="184">
        <v>23.9711</v>
      </c>
      <c r="S791" s="120"/>
      <c r="T791" s="123"/>
      <c r="U791" s="124"/>
      <c r="V791" s="124"/>
      <c r="W791" s="124"/>
      <c r="X791" s="124"/>
      <c r="Y791" s="124"/>
      <c r="Z791" s="124"/>
      <c r="AA791" s="124"/>
      <c r="AB791" s="124"/>
      <c r="AC791" s="124"/>
      <c r="AD791" s="124"/>
      <c r="AE791" s="124"/>
      <c r="AF791" s="124"/>
      <c r="AG791" s="124"/>
      <c r="AH791" s="124"/>
    </row>
    <row r="792" spans="1:34" x14ac:dyDescent="0.3">
      <c r="A792" s="180" t="s">
        <v>1774</v>
      </c>
      <c r="B792" s="180" t="s">
        <v>1866</v>
      </c>
      <c r="C792" s="180">
        <v>148404</v>
      </c>
      <c r="D792" s="183">
        <v>44533</v>
      </c>
      <c r="E792" s="184">
        <v>19.809999999999999</v>
      </c>
      <c r="F792" s="184">
        <v>-0.60209999999999997</v>
      </c>
      <c r="G792" s="184">
        <v>0.86560000000000004</v>
      </c>
      <c r="H792" s="184">
        <v>1.4857</v>
      </c>
      <c r="I792" s="184">
        <v>-2.2694000000000001</v>
      </c>
      <c r="J792" s="184">
        <v>-2.3656999999999999</v>
      </c>
      <c r="K792" s="184">
        <v>2.7490000000000001</v>
      </c>
      <c r="L792" s="184">
        <v>15.5776</v>
      </c>
      <c r="M792" s="184">
        <v>30.072199999999999</v>
      </c>
      <c r="N792" s="184">
        <v>50.5319</v>
      </c>
      <c r="O792" s="184"/>
      <c r="P792" s="184"/>
      <c r="Q792" s="184">
        <v>61.284100000000002</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1774</v>
      </c>
      <c r="B793" s="180" t="s">
        <v>1813</v>
      </c>
      <c r="C793" s="180">
        <v>148405</v>
      </c>
      <c r="D793" s="183">
        <v>44533</v>
      </c>
      <c r="E793" s="184">
        <v>19.32</v>
      </c>
      <c r="F793" s="184">
        <v>-0.61729999999999996</v>
      </c>
      <c r="G793" s="184">
        <v>0.83509999999999995</v>
      </c>
      <c r="H793" s="184">
        <v>1.4705999999999999</v>
      </c>
      <c r="I793" s="184">
        <v>-2.3256000000000001</v>
      </c>
      <c r="J793" s="184">
        <v>-2.4735</v>
      </c>
      <c r="K793" s="184">
        <v>2.3304999999999998</v>
      </c>
      <c r="L793" s="184">
        <v>14.658799999999999</v>
      </c>
      <c r="M793" s="184">
        <v>28.4574</v>
      </c>
      <c r="N793" s="184">
        <v>48.045999999999999</v>
      </c>
      <c r="O793" s="184"/>
      <c r="P793" s="184"/>
      <c r="Q793" s="184">
        <v>58.484099999999998</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1774</v>
      </c>
      <c r="B794" s="180" t="s">
        <v>1821</v>
      </c>
      <c r="C794" s="180">
        <v>118275</v>
      </c>
      <c r="D794" s="183">
        <v>44533</v>
      </c>
      <c r="E794" s="184">
        <v>241.58</v>
      </c>
      <c r="F794" s="184">
        <v>-0.73960000000000004</v>
      </c>
      <c r="G794" s="184">
        <v>1.3295999999999999</v>
      </c>
      <c r="H794" s="184">
        <v>1.419</v>
      </c>
      <c r="I794" s="184">
        <v>-2.8043</v>
      </c>
      <c r="J794" s="184">
        <v>-2.8940999999999999</v>
      </c>
      <c r="K794" s="184">
        <v>0.1991</v>
      </c>
      <c r="L794" s="184">
        <v>14.206</v>
      </c>
      <c r="M794" s="184">
        <v>20.705500000000001</v>
      </c>
      <c r="N794" s="184">
        <v>38.950899999999997</v>
      </c>
      <c r="O794" s="184">
        <v>22.911000000000001</v>
      </c>
      <c r="P794" s="184">
        <v>20.992799999999999</v>
      </c>
      <c r="Q794" s="184">
        <v>16.059899999999999</v>
      </c>
      <c r="R794" s="184">
        <v>28.628799999999998</v>
      </c>
      <c r="S794" s="120"/>
      <c r="T794" s="123"/>
      <c r="U794" s="124"/>
      <c r="V794" s="124"/>
      <c r="W794" s="124"/>
      <c r="X794" s="124"/>
      <c r="Y794" s="124"/>
      <c r="Z794" s="124"/>
      <c r="AA794" s="124"/>
      <c r="AB794" s="124"/>
      <c r="AC794" s="124"/>
      <c r="AD794" s="124"/>
      <c r="AE794" s="124"/>
      <c r="AF794" s="124"/>
      <c r="AG794" s="124"/>
      <c r="AH794" s="124"/>
    </row>
    <row r="795" spans="1:34" x14ac:dyDescent="0.3">
      <c r="A795" s="180" t="s">
        <v>1774</v>
      </c>
      <c r="B795" s="180" t="s">
        <v>1822</v>
      </c>
      <c r="C795" s="180">
        <v>101922</v>
      </c>
      <c r="D795" s="183">
        <v>44533</v>
      </c>
      <c r="E795" s="184">
        <v>225.13</v>
      </c>
      <c r="F795" s="184">
        <v>-0.74070000000000003</v>
      </c>
      <c r="G795" s="184">
        <v>1.3186</v>
      </c>
      <c r="H795" s="184">
        <v>1.3915999999999999</v>
      </c>
      <c r="I795" s="184">
        <v>-2.8565</v>
      </c>
      <c r="J795" s="184">
        <v>-3.0030000000000001</v>
      </c>
      <c r="K795" s="184">
        <v>-0.13750000000000001</v>
      </c>
      <c r="L795" s="184">
        <v>13.4156</v>
      </c>
      <c r="M795" s="184">
        <v>19.4894</v>
      </c>
      <c r="N795" s="184">
        <v>37.123899999999999</v>
      </c>
      <c r="O795" s="184">
        <v>21.4422</v>
      </c>
      <c r="P795" s="184">
        <v>19.8032</v>
      </c>
      <c r="Q795" s="184">
        <v>18.6309</v>
      </c>
      <c r="R795" s="184">
        <v>26.927099999999999</v>
      </c>
      <c r="S795" s="120"/>
      <c r="T795" s="123"/>
      <c r="U795" s="124"/>
      <c r="V795" s="124"/>
      <c r="W795" s="124"/>
      <c r="X795" s="124"/>
      <c r="Y795" s="124"/>
      <c r="Z795" s="124"/>
      <c r="AA795" s="124"/>
      <c r="AB795" s="124"/>
      <c r="AC795" s="124"/>
      <c r="AD795" s="124"/>
      <c r="AE795" s="124"/>
      <c r="AF795" s="124"/>
      <c r="AG795" s="124"/>
      <c r="AH795" s="124"/>
    </row>
    <row r="796" spans="1:34" x14ac:dyDescent="0.3">
      <c r="A796" s="180" t="s">
        <v>1774</v>
      </c>
      <c r="B796" s="180" t="s">
        <v>1867</v>
      </c>
      <c r="C796" s="180">
        <v>119076</v>
      </c>
      <c r="D796" s="183">
        <v>44533</v>
      </c>
      <c r="E796" s="184">
        <v>71.290000000000006</v>
      </c>
      <c r="F796" s="184">
        <v>-0.50109999999999999</v>
      </c>
      <c r="G796" s="184">
        <v>0.93440000000000001</v>
      </c>
      <c r="H796" s="184">
        <v>1.6496999999999999</v>
      </c>
      <c r="I796" s="184">
        <v>-2.7115999999999998</v>
      </c>
      <c r="J796" s="184">
        <v>-2.7593999999999999</v>
      </c>
      <c r="K796" s="184">
        <v>-0.89529999999999998</v>
      </c>
      <c r="L796" s="184">
        <v>12.1776</v>
      </c>
      <c r="M796" s="184">
        <v>19.517800000000001</v>
      </c>
      <c r="N796" s="184">
        <v>39.740499999999997</v>
      </c>
      <c r="O796" s="184">
        <v>23.7728</v>
      </c>
      <c r="P796" s="184">
        <v>19.544699999999999</v>
      </c>
      <c r="Q796" s="184">
        <v>16.787199999999999</v>
      </c>
      <c r="R796" s="184">
        <v>27.188400000000001</v>
      </c>
      <c r="S796" s="120"/>
      <c r="T796" s="123"/>
      <c r="U796" s="124"/>
      <c r="V796" s="124"/>
      <c r="W796" s="124"/>
      <c r="X796" s="124"/>
      <c r="Y796" s="124"/>
      <c r="Z796" s="124"/>
      <c r="AA796" s="124"/>
      <c r="AB796" s="124"/>
      <c r="AC796" s="124"/>
      <c r="AD796" s="124"/>
      <c r="AE796" s="124"/>
      <c r="AF796" s="124"/>
      <c r="AG796" s="124"/>
      <c r="AH796" s="124"/>
    </row>
    <row r="797" spans="1:34" x14ac:dyDescent="0.3">
      <c r="A797" s="180" t="s">
        <v>1774</v>
      </c>
      <c r="B797" s="180" t="s">
        <v>1974</v>
      </c>
      <c r="C797" s="180">
        <v>119077</v>
      </c>
      <c r="D797" s="183">
        <v>44533</v>
      </c>
      <c r="E797" s="184">
        <v>197.00396021701599</v>
      </c>
      <c r="F797" s="184">
        <v>-0.49980000000000002</v>
      </c>
      <c r="G797" s="184">
        <v>0.93610000000000004</v>
      </c>
      <c r="H797" s="184">
        <v>1.6500999999999999</v>
      </c>
      <c r="I797" s="184">
        <v>-2.7105000000000001</v>
      </c>
      <c r="J797" s="184">
        <v>-2.7581000000000002</v>
      </c>
      <c r="K797" s="184">
        <v>-0.89370000000000005</v>
      </c>
      <c r="L797" s="184">
        <v>12.1784</v>
      </c>
      <c r="M797" s="184">
        <v>19.5182</v>
      </c>
      <c r="N797" s="184">
        <v>39.743099999999998</v>
      </c>
      <c r="O797" s="184">
        <v>22.648</v>
      </c>
      <c r="P797" s="184">
        <v>18.894300000000001</v>
      </c>
      <c r="Q797" s="184">
        <v>16.432600000000001</v>
      </c>
      <c r="R797" s="184">
        <v>26.277100000000001</v>
      </c>
      <c r="S797" s="120"/>
      <c r="T797" s="123"/>
      <c r="U797" s="124"/>
      <c r="V797" s="124"/>
      <c r="W797" s="124"/>
      <c r="X797" s="124"/>
      <c r="Y797" s="124"/>
      <c r="Z797" s="124"/>
      <c r="AA797" s="124"/>
      <c r="AB797" s="124"/>
      <c r="AC797" s="124"/>
      <c r="AD797" s="124"/>
      <c r="AE797" s="124"/>
      <c r="AF797" s="124"/>
      <c r="AG797" s="124"/>
      <c r="AH797" s="124"/>
    </row>
    <row r="798" spans="1:34" x14ac:dyDescent="0.3">
      <c r="A798" s="180" t="s">
        <v>1774</v>
      </c>
      <c r="B798" s="180" t="s">
        <v>1868</v>
      </c>
      <c r="C798" s="180">
        <v>105875</v>
      </c>
      <c r="D798" s="183">
        <v>44533</v>
      </c>
      <c r="E798" s="184">
        <v>66.634</v>
      </c>
      <c r="F798" s="184">
        <v>-0.50319999999999998</v>
      </c>
      <c r="G798" s="184">
        <v>0.9254</v>
      </c>
      <c r="H798" s="184">
        <v>1.6273</v>
      </c>
      <c r="I798" s="184">
        <v>-2.7595999999999998</v>
      </c>
      <c r="J798" s="184">
        <v>-2.8559999999999999</v>
      </c>
      <c r="K798" s="184">
        <v>-1.1907000000000001</v>
      </c>
      <c r="L798" s="184">
        <v>11.543699999999999</v>
      </c>
      <c r="M798" s="184">
        <v>18.538399999999999</v>
      </c>
      <c r="N798" s="184">
        <v>38.247700000000002</v>
      </c>
      <c r="O798" s="184">
        <v>22.576799999999999</v>
      </c>
      <c r="P798" s="184">
        <v>18.500399999999999</v>
      </c>
      <c r="Q798" s="184">
        <v>13.972799999999999</v>
      </c>
      <c r="R798" s="184">
        <v>25.854700000000001</v>
      </c>
      <c r="S798" s="120"/>
      <c r="T798" s="123"/>
      <c r="U798" s="124"/>
      <c r="V798" s="124"/>
      <c r="W798" s="124"/>
      <c r="X798" s="124"/>
      <c r="Y798" s="124"/>
      <c r="Z798" s="124"/>
      <c r="AA798" s="124"/>
      <c r="AB798" s="124"/>
      <c r="AC798" s="124"/>
      <c r="AD798" s="124"/>
      <c r="AE798" s="124"/>
      <c r="AF798" s="124"/>
      <c r="AG798" s="124"/>
      <c r="AH798" s="124"/>
    </row>
    <row r="799" spans="1:34" x14ac:dyDescent="0.3">
      <c r="A799" s="180" t="s">
        <v>1774</v>
      </c>
      <c r="B799" s="180" t="s">
        <v>1975</v>
      </c>
      <c r="C799" s="180">
        <v>100080</v>
      </c>
      <c r="D799" s="183">
        <v>44533</v>
      </c>
      <c r="E799" s="184">
        <v>831.05774165153002</v>
      </c>
      <c r="F799" s="184">
        <v>-0.503</v>
      </c>
      <c r="G799" s="184">
        <v>0.92600000000000005</v>
      </c>
      <c r="H799" s="184">
        <v>1.6278999999999999</v>
      </c>
      <c r="I799" s="184">
        <v>-2.7593999999999999</v>
      </c>
      <c r="J799" s="184">
        <v>-2.8559000000000001</v>
      </c>
      <c r="K799" s="184">
        <v>-1.1909000000000001</v>
      </c>
      <c r="L799" s="184">
        <v>11.544700000000001</v>
      </c>
      <c r="M799" s="184">
        <v>18.543299999999999</v>
      </c>
      <c r="N799" s="184">
        <v>38.252000000000002</v>
      </c>
      <c r="O799" s="184">
        <v>21.4544</v>
      </c>
      <c r="P799" s="184">
        <v>17.848600000000001</v>
      </c>
      <c r="Q799" s="184">
        <v>19.671399999999998</v>
      </c>
      <c r="R799" s="184">
        <v>24.952300000000001</v>
      </c>
      <c r="S799" s="120"/>
      <c r="T799" s="123"/>
      <c r="U799" s="124"/>
      <c r="V799" s="124"/>
      <c r="W799" s="124"/>
      <c r="X799" s="124"/>
      <c r="Y799" s="124"/>
      <c r="Z799" s="124"/>
      <c r="AA799" s="124"/>
      <c r="AB799" s="124"/>
      <c r="AC799" s="124"/>
      <c r="AD799" s="124"/>
      <c r="AE799" s="124"/>
      <c r="AF799" s="124"/>
      <c r="AG799" s="124"/>
      <c r="AH799" s="124"/>
    </row>
    <row r="800" spans="1:34" x14ac:dyDescent="0.3">
      <c r="A800" s="180" t="s">
        <v>1774</v>
      </c>
      <c r="B800" s="180" t="s">
        <v>1783</v>
      </c>
      <c r="C800" s="180">
        <v>140353</v>
      </c>
      <c r="D800" s="183">
        <v>44533</v>
      </c>
      <c r="E800" s="184">
        <v>24.638999999999999</v>
      </c>
      <c r="F800" s="184">
        <v>-0.35589999999999999</v>
      </c>
      <c r="G800" s="184">
        <v>1.5455000000000001</v>
      </c>
      <c r="H800" s="184">
        <v>0.74</v>
      </c>
      <c r="I800" s="184">
        <v>-3.2208999999999999</v>
      </c>
      <c r="J800" s="184">
        <v>-3.8628</v>
      </c>
      <c r="K800" s="184">
        <v>0.65359999999999996</v>
      </c>
      <c r="L800" s="184">
        <v>13.329700000000001</v>
      </c>
      <c r="M800" s="184">
        <v>18.025500000000001</v>
      </c>
      <c r="N800" s="184">
        <v>41.238199999999999</v>
      </c>
      <c r="O800" s="184">
        <v>19.733599999999999</v>
      </c>
      <c r="P800" s="184">
        <v>19.388999999999999</v>
      </c>
      <c r="Q800" s="184">
        <v>14.101599999999999</v>
      </c>
      <c r="R800" s="184">
        <v>25.279399999999999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1774</v>
      </c>
      <c r="B801" s="180" t="s">
        <v>1784</v>
      </c>
      <c r="C801" s="180">
        <v>140355</v>
      </c>
      <c r="D801" s="183">
        <v>44533</v>
      </c>
      <c r="E801" s="184">
        <v>22.585000000000001</v>
      </c>
      <c r="F801" s="184">
        <v>-0.36180000000000001</v>
      </c>
      <c r="G801" s="184">
        <v>1.5284</v>
      </c>
      <c r="H801" s="184">
        <v>0.70450000000000002</v>
      </c>
      <c r="I801" s="184">
        <v>-3.2928000000000002</v>
      </c>
      <c r="J801" s="184">
        <v>-3.9998</v>
      </c>
      <c r="K801" s="184">
        <v>0.22189999999999999</v>
      </c>
      <c r="L801" s="184">
        <v>12.346399999999999</v>
      </c>
      <c r="M801" s="184">
        <v>16.471599999999999</v>
      </c>
      <c r="N801" s="184">
        <v>38.779600000000002</v>
      </c>
      <c r="O801" s="184">
        <v>17.626799999999999</v>
      </c>
      <c r="P801" s="184">
        <v>17.758099999999999</v>
      </c>
      <c r="Q801" s="184">
        <v>12.6578</v>
      </c>
      <c r="R801" s="184">
        <v>23.081700000000001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0" t="s">
        <v>1774</v>
      </c>
      <c r="B802" s="180" t="s">
        <v>1789</v>
      </c>
      <c r="C802" s="180">
        <v>100520</v>
      </c>
      <c r="D802" s="183">
        <v>44533</v>
      </c>
      <c r="E802" s="184">
        <v>953.33939999999996</v>
      </c>
      <c r="F802" s="184">
        <v>-0.52359999999999995</v>
      </c>
      <c r="G802" s="184">
        <v>1.2315</v>
      </c>
      <c r="H802" s="184">
        <v>0.65649999999999997</v>
      </c>
      <c r="I802" s="184">
        <v>-3.4386000000000001</v>
      </c>
      <c r="J802" s="184">
        <v>-3.9739</v>
      </c>
      <c r="K802" s="184">
        <v>4.1154000000000002</v>
      </c>
      <c r="L802" s="184">
        <v>14.9834</v>
      </c>
      <c r="M802" s="184">
        <v>18.584599999999998</v>
      </c>
      <c r="N802" s="184">
        <v>45.374299999999998</v>
      </c>
      <c r="O802" s="184">
        <v>18.970700000000001</v>
      </c>
      <c r="P802" s="184">
        <v>15.739100000000001</v>
      </c>
      <c r="Q802" s="184">
        <v>18.2425</v>
      </c>
      <c r="R802" s="184">
        <v>27.544899999999998</v>
      </c>
      <c r="S802" s="120"/>
      <c r="T802" s="123"/>
      <c r="U802" s="124"/>
      <c r="V802" s="124"/>
      <c r="W802" s="124"/>
      <c r="X802" s="124"/>
      <c r="Y802" s="124"/>
      <c r="Z802" s="124"/>
      <c r="AA802" s="124"/>
      <c r="AB802" s="124"/>
      <c r="AC802" s="124"/>
      <c r="AD802" s="124"/>
      <c r="AE802" s="124"/>
      <c r="AF802" s="124"/>
      <c r="AG802" s="124"/>
      <c r="AH802" s="124"/>
    </row>
    <row r="803" spans="1:34" x14ac:dyDescent="0.3">
      <c r="A803" s="180" t="s">
        <v>1774</v>
      </c>
      <c r="B803" s="180" t="s">
        <v>1790</v>
      </c>
      <c r="C803" s="180">
        <v>118535</v>
      </c>
      <c r="D803" s="183">
        <v>44533</v>
      </c>
      <c r="E803" s="184">
        <v>1032.3334</v>
      </c>
      <c r="F803" s="184">
        <v>-0.52149999999999996</v>
      </c>
      <c r="G803" s="184">
        <v>1.2377</v>
      </c>
      <c r="H803" s="184">
        <v>0.67059999999999997</v>
      </c>
      <c r="I803" s="184">
        <v>-3.4102000000000001</v>
      </c>
      <c r="J803" s="184">
        <v>-3.9180000000000001</v>
      </c>
      <c r="K803" s="184">
        <v>4.2979000000000003</v>
      </c>
      <c r="L803" s="184">
        <v>15.3939</v>
      </c>
      <c r="M803" s="184">
        <v>19.229299999999999</v>
      </c>
      <c r="N803" s="184">
        <v>46.431199999999997</v>
      </c>
      <c r="O803" s="184">
        <v>19.9053</v>
      </c>
      <c r="P803" s="184">
        <v>16.773299999999999</v>
      </c>
      <c r="Q803" s="184">
        <v>17.026700000000002</v>
      </c>
      <c r="R803" s="184">
        <v>28.495799999999999</v>
      </c>
      <c r="S803" s="120"/>
      <c r="T803" s="123"/>
      <c r="U803" s="124"/>
      <c r="V803" s="124"/>
      <c r="W803" s="124"/>
      <c r="X803" s="124"/>
      <c r="Y803" s="124"/>
      <c r="Z803" s="124"/>
      <c r="AA803" s="124"/>
      <c r="AB803" s="124"/>
      <c r="AC803" s="124"/>
      <c r="AD803" s="124"/>
      <c r="AE803" s="124"/>
      <c r="AF803" s="124"/>
      <c r="AG803" s="124"/>
      <c r="AH803" s="124"/>
    </row>
    <row r="804" spans="1:34" x14ac:dyDescent="0.3">
      <c r="A804" s="180" t="s">
        <v>1774</v>
      </c>
      <c r="B804" s="180" t="s">
        <v>1791</v>
      </c>
      <c r="C804" s="180">
        <v>101762</v>
      </c>
      <c r="D804" s="183">
        <v>44533</v>
      </c>
      <c r="E804" s="184">
        <v>969.61599999999999</v>
      </c>
      <c r="F804" s="184">
        <v>-0.53769999999999996</v>
      </c>
      <c r="G804" s="184">
        <v>1.466</v>
      </c>
      <c r="H804" s="184">
        <v>0.83330000000000004</v>
      </c>
      <c r="I804" s="184">
        <v>-2.9373999999999998</v>
      </c>
      <c r="J804" s="184">
        <v>-4.1348000000000003</v>
      </c>
      <c r="K804" s="184">
        <v>3.5196000000000001</v>
      </c>
      <c r="L804" s="184">
        <v>9.4930000000000003</v>
      </c>
      <c r="M804" s="184">
        <v>14.6797</v>
      </c>
      <c r="N804" s="184">
        <v>43.546399999999998</v>
      </c>
      <c r="O804" s="184">
        <v>16.022099999999998</v>
      </c>
      <c r="P804" s="184">
        <v>15.054600000000001</v>
      </c>
      <c r="Q804" s="184">
        <v>18.506599999999999</v>
      </c>
      <c r="R804" s="184">
        <v>20.828600000000002</v>
      </c>
      <c r="S804" s="120"/>
      <c r="T804" s="123"/>
      <c r="U804" s="124"/>
      <c r="V804" s="124"/>
      <c r="W804" s="124"/>
      <c r="X804" s="124"/>
      <c r="Y804" s="124"/>
      <c r="Z804" s="124"/>
      <c r="AA804" s="124"/>
      <c r="AB804" s="124"/>
      <c r="AC804" s="124"/>
      <c r="AD804" s="124"/>
      <c r="AE804" s="124"/>
      <c r="AF804" s="124"/>
      <c r="AG804" s="124"/>
      <c r="AH804" s="124"/>
    </row>
    <row r="805" spans="1:34" x14ac:dyDescent="0.3">
      <c r="A805" s="180" t="s">
        <v>1774</v>
      </c>
      <c r="B805" s="180" t="s">
        <v>1792</v>
      </c>
      <c r="C805" s="180">
        <v>118955</v>
      </c>
      <c r="D805" s="183">
        <v>44533</v>
      </c>
      <c r="E805" s="184">
        <v>1034.903</v>
      </c>
      <c r="F805" s="184">
        <v>-0.53610000000000002</v>
      </c>
      <c r="G805" s="184">
        <v>1.4709000000000001</v>
      </c>
      <c r="H805" s="184">
        <v>0.84470000000000001</v>
      </c>
      <c r="I805" s="184">
        <v>-2.9142999999999999</v>
      </c>
      <c r="J805" s="184">
        <v>-4.0884</v>
      </c>
      <c r="K805" s="184">
        <v>3.6722000000000001</v>
      </c>
      <c r="L805" s="184">
        <v>9.8198000000000008</v>
      </c>
      <c r="M805" s="184">
        <v>15.203200000000001</v>
      </c>
      <c r="N805" s="184">
        <v>44.401800000000001</v>
      </c>
      <c r="O805" s="184">
        <v>16.700700000000001</v>
      </c>
      <c r="P805" s="184">
        <v>15.873799999999999</v>
      </c>
      <c r="Q805" s="184">
        <v>15.161799999999999</v>
      </c>
      <c r="R805" s="184">
        <v>21.533999999999999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0" t="s">
        <v>1774</v>
      </c>
      <c r="B806" s="180" t="s">
        <v>1785</v>
      </c>
      <c r="C806" s="180">
        <v>102252</v>
      </c>
      <c r="D806" s="183">
        <v>44533</v>
      </c>
      <c r="E806" s="184">
        <v>132.26900000000001</v>
      </c>
      <c r="F806" s="184">
        <v>-0.39850000000000002</v>
      </c>
      <c r="G806" s="184">
        <v>1.1113</v>
      </c>
      <c r="H806" s="184">
        <v>0.80969999999999998</v>
      </c>
      <c r="I806" s="184">
        <v>-0.74709999999999999</v>
      </c>
      <c r="J806" s="184">
        <v>-1.2597</v>
      </c>
      <c r="K806" s="184">
        <v>1.7747999999999999</v>
      </c>
      <c r="L806" s="184">
        <v>14.797599999999999</v>
      </c>
      <c r="M806" s="184">
        <v>19.0623</v>
      </c>
      <c r="N806" s="184">
        <v>38.446199999999997</v>
      </c>
      <c r="O806" s="184">
        <v>17.265999999999998</v>
      </c>
      <c r="P806" s="184">
        <v>14.991899999999999</v>
      </c>
      <c r="Q806" s="184">
        <v>15.625</v>
      </c>
      <c r="R806" s="184">
        <v>24.043600000000001</v>
      </c>
      <c r="S806" s="120"/>
      <c r="T806" s="123"/>
      <c r="U806" s="124"/>
      <c r="V806" s="124"/>
      <c r="W806" s="124"/>
      <c r="X806" s="124"/>
      <c r="Y806" s="124"/>
      <c r="Z806" s="124"/>
      <c r="AA806" s="124"/>
      <c r="AB806" s="124"/>
      <c r="AC806" s="124"/>
      <c r="AD806" s="124"/>
      <c r="AE806" s="124"/>
      <c r="AF806" s="124"/>
      <c r="AG806" s="124"/>
      <c r="AH806" s="124"/>
    </row>
    <row r="807" spans="1:34" x14ac:dyDescent="0.3">
      <c r="A807" s="180" t="s">
        <v>1774</v>
      </c>
      <c r="B807" s="180" t="s">
        <v>1786</v>
      </c>
      <c r="C807" s="180">
        <v>120046</v>
      </c>
      <c r="D807" s="183">
        <v>44533</v>
      </c>
      <c r="E807" s="184">
        <v>142.83590000000001</v>
      </c>
      <c r="F807" s="184">
        <v>-0.39529999999999998</v>
      </c>
      <c r="G807" s="184">
        <v>1.121</v>
      </c>
      <c r="H807" s="184">
        <v>0.83209999999999995</v>
      </c>
      <c r="I807" s="184">
        <v>-0.69920000000000004</v>
      </c>
      <c r="J807" s="184">
        <v>-1.1648000000000001</v>
      </c>
      <c r="K807" s="184">
        <v>2.0712000000000002</v>
      </c>
      <c r="L807" s="184">
        <v>15.471</v>
      </c>
      <c r="M807" s="184">
        <v>20.112400000000001</v>
      </c>
      <c r="N807" s="184">
        <v>40.067999999999998</v>
      </c>
      <c r="O807" s="184">
        <v>18.563199999999998</v>
      </c>
      <c r="P807" s="184">
        <v>16.095400000000001</v>
      </c>
      <c r="Q807" s="184">
        <v>15.900399999999999</v>
      </c>
      <c r="R807" s="184">
        <v>25.492100000000001</v>
      </c>
      <c r="S807" s="120"/>
      <c r="T807" s="123"/>
      <c r="U807" s="124"/>
      <c r="V807" s="124"/>
      <c r="W807" s="124"/>
      <c r="X807" s="124"/>
      <c r="Y807" s="124"/>
      <c r="Z807" s="124"/>
      <c r="AA807" s="124"/>
      <c r="AB807" s="124"/>
      <c r="AC807" s="124"/>
      <c r="AD807" s="124"/>
      <c r="AE807" s="124"/>
      <c r="AF807" s="124"/>
      <c r="AG807" s="124"/>
      <c r="AH807" s="124"/>
    </row>
    <row r="808" spans="1:34" x14ac:dyDescent="0.3">
      <c r="A808" s="180" t="s">
        <v>1774</v>
      </c>
      <c r="B808" s="180" t="s">
        <v>1793</v>
      </c>
      <c r="C808" s="180">
        <v>128235</v>
      </c>
      <c r="D808" s="183">
        <v>44533</v>
      </c>
      <c r="E808" s="184">
        <v>34.44</v>
      </c>
      <c r="F808" s="184">
        <v>-0.49120000000000003</v>
      </c>
      <c r="G808" s="184">
        <v>1.3536999999999999</v>
      </c>
      <c r="H808" s="184">
        <v>1.1156999999999999</v>
      </c>
      <c r="I808" s="184">
        <v>-2.9586000000000001</v>
      </c>
      <c r="J808" s="184">
        <v>-2.2423999999999999</v>
      </c>
      <c r="K808" s="184">
        <v>2.3477000000000001</v>
      </c>
      <c r="L808" s="184">
        <v>17.6631</v>
      </c>
      <c r="M808" s="184">
        <v>23.9741</v>
      </c>
      <c r="N808" s="184">
        <v>40.342300000000002</v>
      </c>
      <c r="O808" s="184">
        <v>18.456900000000001</v>
      </c>
      <c r="P808" s="184">
        <v>15.696899999999999</v>
      </c>
      <c r="Q808" s="184">
        <v>17.4452</v>
      </c>
      <c r="R808" s="184">
        <v>25.7379</v>
      </c>
      <c r="S808" s="120"/>
      <c r="T808" s="123"/>
      <c r="U808" s="124"/>
      <c r="V808" s="124"/>
      <c r="W808" s="124"/>
      <c r="X808" s="124"/>
      <c r="Y808" s="124"/>
      <c r="Z808" s="124"/>
      <c r="AA808" s="124"/>
      <c r="AB808" s="124"/>
      <c r="AC808" s="124"/>
      <c r="AD808" s="124"/>
      <c r="AE808" s="124"/>
      <c r="AF808" s="124"/>
      <c r="AG808" s="124"/>
      <c r="AH808" s="124"/>
    </row>
    <row r="809" spans="1:34" x14ac:dyDescent="0.3">
      <c r="A809" s="180" t="s">
        <v>1774</v>
      </c>
      <c r="B809" s="180" t="s">
        <v>1794</v>
      </c>
      <c r="C809" s="180">
        <v>128236</v>
      </c>
      <c r="D809" s="183">
        <v>44533</v>
      </c>
      <c r="E809" s="184">
        <v>38.07</v>
      </c>
      <c r="F809" s="184">
        <v>-0.47060000000000002</v>
      </c>
      <c r="G809" s="184">
        <v>1.3577999999999999</v>
      </c>
      <c r="H809" s="184">
        <v>1.1693</v>
      </c>
      <c r="I809" s="184">
        <v>-2.9074</v>
      </c>
      <c r="J809" s="184">
        <v>-2.1337000000000002</v>
      </c>
      <c r="K809" s="184">
        <v>2.6976</v>
      </c>
      <c r="L809" s="184">
        <v>18.487400000000001</v>
      </c>
      <c r="M809" s="184">
        <v>25.2303</v>
      </c>
      <c r="N809" s="184">
        <v>42.211399999999998</v>
      </c>
      <c r="O809" s="184">
        <v>20.109500000000001</v>
      </c>
      <c r="P809" s="184">
        <v>17.642600000000002</v>
      </c>
      <c r="Q809" s="184">
        <v>18.985600000000002</v>
      </c>
      <c r="R809" s="184">
        <v>27.372599999999998</v>
      </c>
      <c r="S809" s="120"/>
      <c r="T809" s="123"/>
      <c r="U809" s="124"/>
      <c r="V809" s="124"/>
      <c r="W809" s="124"/>
      <c r="X809" s="124"/>
      <c r="Y809" s="124"/>
      <c r="Z809" s="124"/>
      <c r="AA809" s="124"/>
      <c r="AB809" s="124"/>
      <c r="AC809" s="124"/>
      <c r="AD809" s="124"/>
      <c r="AE809" s="124"/>
      <c r="AF809" s="124"/>
      <c r="AG809" s="124"/>
      <c r="AH809" s="124"/>
    </row>
    <row r="810" spans="1:34" x14ac:dyDescent="0.3">
      <c r="A810" s="180" t="s">
        <v>1774</v>
      </c>
      <c r="B810" s="180" t="s">
        <v>1816</v>
      </c>
      <c r="C810" s="180">
        <v>118424</v>
      </c>
      <c r="D810" s="183">
        <v>44533</v>
      </c>
      <c r="E810" s="184">
        <v>144.57</v>
      </c>
      <c r="F810" s="184">
        <v>-0.67330000000000001</v>
      </c>
      <c r="G810" s="184">
        <v>1.0343</v>
      </c>
      <c r="H810" s="184">
        <v>1.4811000000000001</v>
      </c>
      <c r="I810" s="184">
        <v>-2.8166000000000002</v>
      </c>
      <c r="J810" s="184">
        <v>-2.2713000000000001</v>
      </c>
      <c r="K810" s="184">
        <v>2.1263000000000001</v>
      </c>
      <c r="L810" s="184">
        <v>13.441599999999999</v>
      </c>
      <c r="M810" s="184">
        <v>19.4497</v>
      </c>
      <c r="N810" s="184">
        <v>36.129899999999999</v>
      </c>
      <c r="O810" s="184">
        <v>15.8179</v>
      </c>
      <c r="P810" s="184">
        <v>14.46</v>
      </c>
      <c r="Q810" s="184">
        <v>15.3408</v>
      </c>
      <c r="R810" s="184">
        <v>20.756900000000002</v>
      </c>
      <c r="S810" s="120"/>
      <c r="T810" s="123"/>
      <c r="U810" s="124"/>
      <c r="V810" s="124"/>
      <c r="W810" s="124"/>
      <c r="X810" s="124"/>
      <c r="Y810" s="124"/>
      <c r="Z810" s="124"/>
      <c r="AA810" s="124"/>
      <c r="AB810" s="124"/>
      <c r="AC810" s="124"/>
      <c r="AD810" s="124"/>
      <c r="AE810" s="124"/>
      <c r="AF810" s="124"/>
      <c r="AG810" s="124"/>
      <c r="AH810" s="124"/>
    </row>
    <row r="811" spans="1:34" x14ac:dyDescent="0.3">
      <c r="A811" s="180" t="s">
        <v>1774</v>
      </c>
      <c r="B811" s="180" t="s">
        <v>1817</v>
      </c>
      <c r="C811" s="180">
        <v>108594</v>
      </c>
      <c r="D811" s="183">
        <v>44533</v>
      </c>
      <c r="E811" s="184">
        <v>135.69999999999999</v>
      </c>
      <c r="F811" s="184">
        <v>-0.68069999999999997</v>
      </c>
      <c r="G811" s="184">
        <v>1.0274000000000001</v>
      </c>
      <c r="H811" s="184">
        <v>1.4655</v>
      </c>
      <c r="I811" s="184">
        <v>-2.8424</v>
      </c>
      <c r="J811" s="184">
        <v>-2.3249</v>
      </c>
      <c r="K811" s="184">
        <v>1.9458</v>
      </c>
      <c r="L811" s="184">
        <v>13.0457</v>
      </c>
      <c r="M811" s="184">
        <v>18.816199999999998</v>
      </c>
      <c r="N811" s="184">
        <v>35.172800000000002</v>
      </c>
      <c r="O811" s="184">
        <v>15.0261</v>
      </c>
      <c r="P811" s="184">
        <v>13.6448</v>
      </c>
      <c r="Q811" s="184">
        <v>17.4756</v>
      </c>
      <c r="R811" s="184">
        <v>19.916799999999999</v>
      </c>
      <c r="S811" s="120"/>
      <c r="T811" s="123"/>
      <c r="U811" s="124"/>
      <c r="V811" s="124"/>
      <c r="W811" s="124"/>
      <c r="X811" s="124"/>
      <c r="Y811" s="124"/>
      <c r="Z811" s="124"/>
      <c r="AA811" s="124"/>
      <c r="AB811" s="124"/>
      <c r="AC811" s="124"/>
      <c r="AD811" s="124"/>
      <c r="AE811" s="124"/>
      <c r="AF811" s="124"/>
      <c r="AG811" s="124"/>
      <c r="AH811" s="124"/>
    </row>
    <row r="812" spans="1:34" x14ac:dyDescent="0.3">
      <c r="A812" s="180" t="s">
        <v>1774</v>
      </c>
      <c r="B812" s="180" t="s">
        <v>1795</v>
      </c>
      <c r="C812" s="180">
        <v>109522</v>
      </c>
      <c r="D812" s="183">
        <v>44533</v>
      </c>
      <c r="E812" s="184">
        <v>51.073700000000002</v>
      </c>
      <c r="F812" s="184">
        <v>-0.75360000000000005</v>
      </c>
      <c r="G812" s="184">
        <v>1.1337999999999999</v>
      </c>
      <c r="H812" s="184">
        <v>1.3208</v>
      </c>
      <c r="I812" s="184">
        <v>-3.2633000000000001</v>
      </c>
      <c r="J812" s="184">
        <v>-3.2867000000000002</v>
      </c>
      <c r="K812" s="184">
        <v>0.6341</v>
      </c>
      <c r="L812" s="184">
        <v>14.259600000000001</v>
      </c>
      <c r="M812" s="184">
        <v>16.9422</v>
      </c>
      <c r="N812" s="184">
        <v>37.648299999999999</v>
      </c>
      <c r="O812" s="184">
        <v>19.645499999999998</v>
      </c>
      <c r="P812" s="184">
        <v>17.354399999999998</v>
      </c>
      <c r="Q812" s="184">
        <v>13.1463</v>
      </c>
      <c r="R812" s="184">
        <v>21.872900000000001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0" t="s">
        <v>1774</v>
      </c>
      <c r="B813" s="180" t="s">
        <v>1796</v>
      </c>
      <c r="C813" s="180">
        <v>120492</v>
      </c>
      <c r="D813" s="183">
        <v>44533</v>
      </c>
      <c r="E813" s="184">
        <v>55.755600000000001</v>
      </c>
      <c r="F813" s="184">
        <v>-0.75149999999999995</v>
      </c>
      <c r="G813" s="184">
        <v>1.1403000000000001</v>
      </c>
      <c r="H813" s="184">
        <v>1.3359000000000001</v>
      </c>
      <c r="I813" s="184">
        <v>-3.2324999999999999</v>
      </c>
      <c r="J813" s="184">
        <v>-3.2248000000000001</v>
      </c>
      <c r="K813" s="184">
        <v>0.82969999999999999</v>
      </c>
      <c r="L813" s="184">
        <v>14.7072</v>
      </c>
      <c r="M813" s="184">
        <v>17.6313</v>
      </c>
      <c r="N813" s="184">
        <v>38.725900000000003</v>
      </c>
      <c r="O813" s="184">
        <v>20.581299999999999</v>
      </c>
      <c r="P813" s="184">
        <v>18.357099999999999</v>
      </c>
      <c r="Q813" s="184">
        <v>16.996300000000002</v>
      </c>
      <c r="R813" s="184">
        <v>22.826599999999999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80" t="s">
        <v>1774</v>
      </c>
      <c r="B814" s="180" t="s">
        <v>1803</v>
      </c>
      <c r="C814" s="180">
        <v>112090</v>
      </c>
      <c r="D814" s="183">
        <v>44533</v>
      </c>
      <c r="E814" s="184">
        <v>51.414999999999999</v>
      </c>
      <c r="F814" s="184">
        <v>-0.58009999999999995</v>
      </c>
      <c r="G814" s="184">
        <v>1.1429</v>
      </c>
      <c r="H814" s="184">
        <v>0.85329999999999995</v>
      </c>
      <c r="I814" s="184">
        <v>-3.6215999999999999</v>
      </c>
      <c r="J814" s="184">
        <v>-4.0926</v>
      </c>
      <c r="K814" s="184">
        <v>-2.9868999999999999</v>
      </c>
      <c r="L814" s="184">
        <v>7.3292000000000002</v>
      </c>
      <c r="M814" s="184">
        <v>10.1884</v>
      </c>
      <c r="N814" s="184">
        <v>28.3931</v>
      </c>
      <c r="O814" s="184">
        <v>15.857200000000001</v>
      </c>
      <c r="P814" s="184">
        <v>15.5648</v>
      </c>
      <c r="Q814" s="184">
        <v>14.3185</v>
      </c>
      <c r="R814" s="184">
        <v>17.770299999999999</v>
      </c>
      <c r="S814" s="120"/>
      <c r="T814" s="123"/>
      <c r="U814" s="124"/>
      <c r="V814" s="124"/>
      <c r="W814" s="124"/>
      <c r="X814" s="124"/>
      <c r="Y814" s="124"/>
      <c r="Z814" s="124"/>
      <c r="AA814" s="124"/>
      <c r="AB814" s="124"/>
      <c r="AC814" s="124"/>
      <c r="AD814" s="124"/>
      <c r="AE814" s="124"/>
      <c r="AF814" s="124"/>
      <c r="AG814" s="124"/>
      <c r="AH814" s="124"/>
    </row>
    <row r="815" spans="1:34" x14ac:dyDescent="0.3">
      <c r="A815" s="180" t="s">
        <v>1774</v>
      </c>
      <c r="B815" s="180" t="s">
        <v>1804</v>
      </c>
      <c r="C815" s="180">
        <v>120166</v>
      </c>
      <c r="D815" s="183">
        <v>44533</v>
      </c>
      <c r="E815" s="184">
        <v>56.082999999999998</v>
      </c>
      <c r="F815" s="184">
        <v>-0.57789999999999997</v>
      </c>
      <c r="G815" s="184">
        <v>1.1507000000000001</v>
      </c>
      <c r="H815" s="184">
        <v>0.87229999999999996</v>
      </c>
      <c r="I815" s="184">
        <v>-3.5844</v>
      </c>
      <c r="J815" s="184">
        <v>-4.0183999999999997</v>
      </c>
      <c r="K815" s="184">
        <v>-2.7603</v>
      </c>
      <c r="L815" s="184">
        <v>7.8311999999999999</v>
      </c>
      <c r="M815" s="184">
        <v>10.982900000000001</v>
      </c>
      <c r="N815" s="184">
        <v>29.6327</v>
      </c>
      <c r="O815" s="184">
        <v>16.987200000000001</v>
      </c>
      <c r="P815" s="184">
        <v>16.7529</v>
      </c>
      <c r="Q815" s="184">
        <v>17.4146</v>
      </c>
      <c r="R815" s="184">
        <v>18.9175</v>
      </c>
      <c r="S815" s="120"/>
      <c r="T815" s="123"/>
      <c r="U815" s="124"/>
      <c r="V815" s="124"/>
      <c r="W815" s="124"/>
      <c r="X815" s="124"/>
      <c r="Y815" s="124"/>
      <c r="Z815" s="124"/>
      <c r="AA815" s="124"/>
      <c r="AB815" s="124"/>
      <c r="AC815" s="124"/>
      <c r="AD815" s="124"/>
      <c r="AE815" s="124"/>
      <c r="AF815" s="124"/>
      <c r="AG815" s="124"/>
      <c r="AH815" s="124"/>
    </row>
    <row r="816" spans="1:34" x14ac:dyDescent="0.3">
      <c r="A816" s="180" t="s">
        <v>1774</v>
      </c>
      <c r="B816" s="180" t="s">
        <v>1818</v>
      </c>
      <c r="C816" s="180">
        <v>119291</v>
      </c>
      <c r="D816" s="183">
        <v>44533</v>
      </c>
      <c r="E816" s="184">
        <v>127.636</v>
      </c>
      <c r="F816" s="184">
        <v>-0.72799999999999998</v>
      </c>
      <c r="G816" s="184">
        <v>1.6258999999999999</v>
      </c>
      <c r="H816" s="184">
        <v>1.4353</v>
      </c>
      <c r="I816" s="184">
        <v>-2.8460999999999999</v>
      </c>
      <c r="J816" s="184">
        <v>-2.6415000000000002</v>
      </c>
      <c r="K816" s="184">
        <v>2.0499999999999998</v>
      </c>
      <c r="L816" s="184">
        <v>10.1174</v>
      </c>
      <c r="M816" s="184">
        <v>16.796099999999999</v>
      </c>
      <c r="N816" s="184">
        <v>34.1081</v>
      </c>
      <c r="O816" s="184">
        <v>15.4095</v>
      </c>
      <c r="P816" s="184">
        <v>14.852399999999999</v>
      </c>
      <c r="Q816" s="184">
        <v>14.526</v>
      </c>
      <c r="R816" s="184">
        <v>21.108000000000001</v>
      </c>
      <c r="S816" s="120"/>
      <c r="T816" s="123"/>
      <c r="U816" s="124"/>
      <c r="V816" s="124"/>
      <c r="W816" s="124"/>
      <c r="X816" s="124"/>
      <c r="Y816" s="124"/>
      <c r="Z816" s="124"/>
      <c r="AA816" s="124"/>
      <c r="AB816" s="124"/>
      <c r="AC816" s="124"/>
      <c r="AD816" s="124"/>
      <c r="AE816" s="124"/>
      <c r="AF816" s="124"/>
      <c r="AG816" s="124"/>
      <c r="AH816" s="124"/>
    </row>
    <row r="817" spans="1:34" x14ac:dyDescent="0.3">
      <c r="A817" s="180" t="s">
        <v>1774</v>
      </c>
      <c r="B817" s="180" t="s">
        <v>1819</v>
      </c>
      <c r="C817" s="180">
        <v>118043</v>
      </c>
      <c r="D817" s="183">
        <v>44533</v>
      </c>
      <c r="E817" s="184">
        <v>119.989</v>
      </c>
      <c r="F817" s="184">
        <v>-0.72970000000000002</v>
      </c>
      <c r="G817" s="184">
        <v>1.6201000000000001</v>
      </c>
      <c r="H817" s="184">
        <v>1.4217</v>
      </c>
      <c r="I817" s="184">
        <v>-2.8744000000000001</v>
      </c>
      <c r="J817" s="184">
        <v>-2.6995</v>
      </c>
      <c r="K817" s="184">
        <v>1.8616999999999999</v>
      </c>
      <c r="L817" s="184">
        <v>9.7062000000000008</v>
      </c>
      <c r="M817" s="184">
        <v>16.148</v>
      </c>
      <c r="N817" s="184">
        <v>33.148000000000003</v>
      </c>
      <c r="O817" s="184">
        <v>14.593299999999999</v>
      </c>
      <c r="P817" s="184">
        <v>14.0307</v>
      </c>
      <c r="Q817" s="184">
        <v>16.1874</v>
      </c>
      <c r="R817" s="184">
        <v>20.265699999999999</v>
      </c>
      <c r="S817" s="120"/>
      <c r="T817" s="123"/>
      <c r="U817" s="124"/>
      <c r="V817" s="124"/>
      <c r="W817" s="124"/>
      <c r="X817" s="124"/>
      <c r="Y817" s="124"/>
      <c r="Z817" s="124"/>
      <c r="AA817" s="124"/>
      <c r="AB817" s="124"/>
      <c r="AC817" s="124"/>
      <c r="AD817" s="124"/>
      <c r="AE817" s="124"/>
      <c r="AF817" s="124"/>
      <c r="AG817" s="124"/>
      <c r="AH817" s="124"/>
    </row>
    <row r="818" spans="1:34" x14ac:dyDescent="0.3">
      <c r="A818" s="180" t="s">
        <v>1774</v>
      </c>
      <c r="B818" s="180" t="s">
        <v>1820</v>
      </c>
      <c r="C818" s="180">
        <v>120264</v>
      </c>
      <c r="D818" s="183">
        <v>44533</v>
      </c>
      <c r="E818" s="184">
        <v>71.026399999999995</v>
      </c>
      <c r="F818" s="184">
        <v>-0.76429999999999998</v>
      </c>
      <c r="G818" s="184">
        <v>0.86129999999999995</v>
      </c>
      <c r="H818" s="184">
        <v>1.0159</v>
      </c>
      <c r="I818" s="184">
        <v>-2.3582000000000001</v>
      </c>
      <c r="J818" s="184">
        <v>-3.2143000000000002</v>
      </c>
      <c r="K818" s="184">
        <v>-0.33579999999999999</v>
      </c>
      <c r="L818" s="184">
        <v>10.7393</v>
      </c>
      <c r="M818" s="184">
        <v>14.7842</v>
      </c>
      <c r="N818" s="184">
        <v>27.486899999999999</v>
      </c>
      <c r="O818" s="184">
        <v>15.317399999999999</v>
      </c>
      <c r="P818" s="184">
        <v>12.1485</v>
      </c>
      <c r="Q818" s="184">
        <v>11.2277</v>
      </c>
      <c r="R818" s="184">
        <v>16.6252</v>
      </c>
      <c r="S818" s="120"/>
      <c r="T818" s="123"/>
      <c r="U818" s="124"/>
      <c r="V818" s="124"/>
      <c r="W818" s="124"/>
      <c r="X818" s="124"/>
      <c r="Y818" s="124"/>
      <c r="Z818" s="124"/>
      <c r="AA818" s="124"/>
      <c r="AB818" s="124"/>
      <c r="AC818" s="124"/>
      <c r="AD818" s="124"/>
      <c r="AE818" s="124"/>
      <c r="AF818" s="124"/>
      <c r="AG818" s="124"/>
      <c r="AH818" s="124"/>
    </row>
    <row r="819" spans="1:34" x14ac:dyDescent="0.3">
      <c r="A819" s="180" t="s">
        <v>1774</v>
      </c>
      <c r="B819" s="180" t="s">
        <v>2026</v>
      </c>
      <c r="C819" s="180">
        <v>100313</v>
      </c>
      <c r="D819" s="183">
        <v>44533</v>
      </c>
      <c r="E819" s="184">
        <v>66.5548</v>
      </c>
      <c r="F819" s="184">
        <v>-0.76700000000000002</v>
      </c>
      <c r="G819" s="184">
        <v>0.85309999999999997</v>
      </c>
      <c r="H819" s="184">
        <v>0.997</v>
      </c>
      <c r="I819" s="184">
        <v>-2.3973</v>
      </c>
      <c r="J819" s="184">
        <v>-3.2919999999999998</v>
      </c>
      <c r="K819" s="184">
        <v>-0.57930000000000004</v>
      </c>
      <c r="L819" s="184">
        <v>10.1952</v>
      </c>
      <c r="M819" s="184">
        <v>13.9368</v>
      </c>
      <c r="N819" s="184">
        <v>26.259</v>
      </c>
      <c r="O819" s="184">
        <v>14.391500000000001</v>
      </c>
      <c r="P819" s="184">
        <v>11.194599999999999</v>
      </c>
      <c r="Q819" s="184">
        <v>9.2850000000000001</v>
      </c>
      <c r="R819" s="184">
        <v>15.5252</v>
      </c>
      <c r="S819" s="120"/>
      <c r="T819" s="123"/>
      <c r="U819" s="124"/>
      <c r="V819" s="124"/>
      <c r="W819" s="124"/>
      <c r="X819" s="124"/>
      <c r="Y819" s="124"/>
      <c r="Z819" s="124"/>
      <c r="AA819" s="124"/>
      <c r="AB819" s="124"/>
      <c r="AC819" s="124"/>
      <c r="AD819" s="124"/>
      <c r="AE819" s="124"/>
      <c r="AF819" s="124"/>
      <c r="AG819" s="124"/>
      <c r="AH819" s="124"/>
    </row>
    <row r="820" spans="1:34" x14ac:dyDescent="0.3">
      <c r="A820" s="180" t="s">
        <v>1774</v>
      </c>
      <c r="B820" s="180" t="s">
        <v>1814</v>
      </c>
      <c r="C820" s="180">
        <v>129046</v>
      </c>
      <c r="D820" s="183">
        <v>44533</v>
      </c>
      <c r="E820" s="184">
        <v>36.686399999999999</v>
      </c>
      <c r="F820" s="184">
        <v>-0.79149999999999998</v>
      </c>
      <c r="G820" s="184">
        <v>1.6120000000000001</v>
      </c>
      <c r="H820" s="184">
        <v>1.3069999999999999</v>
      </c>
      <c r="I820" s="184">
        <v>-3.6623999999999999</v>
      </c>
      <c r="J820" s="184">
        <v>-3.6779000000000002</v>
      </c>
      <c r="K820" s="184">
        <v>-5.4463999999999997</v>
      </c>
      <c r="L820" s="184">
        <v>4.1806999999999999</v>
      </c>
      <c r="M820" s="184">
        <v>5.9202000000000004</v>
      </c>
      <c r="N820" s="184">
        <v>20.951499999999999</v>
      </c>
      <c r="O820" s="184">
        <v>11.8239</v>
      </c>
      <c r="P820" s="184">
        <v>13.115399999999999</v>
      </c>
      <c r="Q820" s="184">
        <v>18.637899999999998</v>
      </c>
      <c r="R820" s="184">
        <v>14.447900000000001</v>
      </c>
      <c r="S820" s="120"/>
      <c r="T820" s="123"/>
      <c r="U820" s="124"/>
      <c r="V820" s="124"/>
      <c r="W820" s="124"/>
      <c r="X820" s="124"/>
      <c r="Y820" s="124"/>
      <c r="Z820" s="124"/>
      <c r="AA820" s="124"/>
      <c r="AB820" s="124"/>
      <c r="AC820" s="124"/>
      <c r="AD820" s="124"/>
      <c r="AE820" s="124"/>
      <c r="AF820" s="124"/>
      <c r="AG820" s="124"/>
      <c r="AH820" s="124"/>
    </row>
    <row r="821" spans="1:34" x14ac:dyDescent="0.3">
      <c r="A821" s="180" t="s">
        <v>1774</v>
      </c>
      <c r="B821" s="180" t="s">
        <v>1815</v>
      </c>
      <c r="C821" s="180">
        <v>129048</v>
      </c>
      <c r="D821" s="183">
        <v>44533</v>
      </c>
      <c r="E821" s="184">
        <v>34.145400000000002</v>
      </c>
      <c r="F821" s="184">
        <v>-0.79400000000000004</v>
      </c>
      <c r="G821" s="184">
        <v>1.6048</v>
      </c>
      <c r="H821" s="184">
        <v>1.2901</v>
      </c>
      <c r="I821" s="184">
        <v>-3.6972</v>
      </c>
      <c r="J821" s="184">
        <v>-3.7483</v>
      </c>
      <c r="K821" s="184">
        <v>-5.6558999999999999</v>
      </c>
      <c r="L821" s="184">
        <v>3.7139000000000002</v>
      </c>
      <c r="M821" s="184">
        <v>5.2026000000000003</v>
      </c>
      <c r="N821" s="184">
        <v>19.886700000000001</v>
      </c>
      <c r="O821" s="184">
        <v>10.8134</v>
      </c>
      <c r="P821" s="184">
        <v>12.075699999999999</v>
      </c>
      <c r="Q821" s="184">
        <v>17.523499999999999</v>
      </c>
      <c r="R821" s="184">
        <v>13.393000000000001</v>
      </c>
      <c r="S821" s="120"/>
      <c r="T821" s="123"/>
      <c r="U821" s="124"/>
      <c r="V821" s="124"/>
      <c r="W821" s="124"/>
      <c r="X821" s="124"/>
      <c r="Y821" s="124"/>
      <c r="Z821" s="124"/>
      <c r="AA821" s="124"/>
      <c r="AB821" s="124"/>
      <c r="AC821" s="124"/>
      <c r="AD821" s="124"/>
      <c r="AE821" s="124"/>
      <c r="AF821" s="124"/>
      <c r="AG821" s="124"/>
      <c r="AH821" s="124"/>
    </row>
    <row r="822" spans="1:34" x14ac:dyDescent="0.3">
      <c r="A822" s="180" t="s">
        <v>1774</v>
      </c>
      <c r="B822" s="180" t="s">
        <v>2009</v>
      </c>
      <c r="C822" s="180">
        <v>143793</v>
      </c>
      <c r="D822" s="183">
        <v>44533</v>
      </c>
      <c r="E822" s="184">
        <v>16.886099999999999</v>
      </c>
      <c r="F822" s="184">
        <v>-0.72960000000000003</v>
      </c>
      <c r="G822" s="184">
        <v>1.1307</v>
      </c>
      <c r="H822" s="184">
        <v>1.0333000000000001</v>
      </c>
      <c r="I822" s="184">
        <v>-3.1688000000000001</v>
      </c>
      <c r="J822" s="184">
        <v>-4.0049999999999999</v>
      </c>
      <c r="K822" s="184">
        <v>1.2739</v>
      </c>
      <c r="L822" s="184">
        <v>13.657500000000001</v>
      </c>
      <c r="M822" s="184">
        <v>19.4605</v>
      </c>
      <c r="N822" s="184">
        <v>39.233499999999999</v>
      </c>
      <c r="O822" s="184">
        <v>19.270700000000001</v>
      </c>
      <c r="P822" s="184"/>
      <c r="Q822" s="184">
        <v>16.630700000000001</v>
      </c>
      <c r="R822" s="184">
        <v>21.534500000000001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80" t="s">
        <v>1774</v>
      </c>
      <c r="B823" s="180" t="s">
        <v>2010</v>
      </c>
      <c r="C823" s="180">
        <v>143787</v>
      </c>
      <c r="D823" s="183">
        <v>44533</v>
      </c>
      <c r="E823" s="184">
        <v>15.740399999999999</v>
      </c>
      <c r="F823" s="184">
        <v>-0.73470000000000002</v>
      </c>
      <c r="G823" s="184">
        <v>1.1157999999999999</v>
      </c>
      <c r="H823" s="184">
        <v>0.99709999999999999</v>
      </c>
      <c r="I823" s="184">
        <v>-3.2425999999999999</v>
      </c>
      <c r="J823" s="184">
        <v>-4.1516999999999999</v>
      </c>
      <c r="K823" s="184">
        <v>0.82950000000000002</v>
      </c>
      <c r="L823" s="184">
        <v>12.635</v>
      </c>
      <c r="M823" s="184">
        <v>17.762699999999999</v>
      </c>
      <c r="N823" s="184">
        <v>36.5702</v>
      </c>
      <c r="O823" s="184">
        <v>16.904599999999999</v>
      </c>
      <c r="P823" s="184"/>
      <c r="Q823" s="184">
        <v>14.249000000000001</v>
      </c>
      <c r="R823" s="184">
        <v>19.2028</v>
      </c>
      <c r="S823" s="120"/>
      <c r="T823" s="123"/>
      <c r="U823" s="124"/>
      <c r="V823" s="124"/>
      <c r="W823" s="124"/>
      <c r="X823" s="124"/>
      <c r="Y823" s="124"/>
      <c r="Z823" s="124"/>
      <c r="AA823" s="124"/>
      <c r="AB823" s="124"/>
      <c r="AC823" s="124"/>
      <c r="AD823" s="124"/>
      <c r="AE823" s="124"/>
      <c r="AF823" s="124"/>
      <c r="AG823" s="124"/>
      <c r="AH823" s="124"/>
    </row>
    <row r="824" spans="1:34" x14ac:dyDescent="0.3">
      <c r="A824" s="180" t="s">
        <v>1774</v>
      </c>
      <c r="B824" s="180" t="s">
        <v>1776</v>
      </c>
      <c r="C824" s="180">
        <v>122639</v>
      </c>
      <c r="D824" s="183">
        <v>44533</v>
      </c>
      <c r="E824" s="184">
        <v>53.426000000000002</v>
      </c>
      <c r="F824" s="184">
        <v>-6.7299999999999999E-2</v>
      </c>
      <c r="G824" s="184">
        <v>0.4698</v>
      </c>
      <c r="H824" s="184">
        <v>0.14940000000000001</v>
      </c>
      <c r="I824" s="184">
        <v>-2.0366</v>
      </c>
      <c r="J824" s="184">
        <v>-0.2278</v>
      </c>
      <c r="K824" s="184">
        <v>5.0147000000000004</v>
      </c>
      <c r="L824" s="184">
        <v>22.3826</v>
      </c>
      <c r="M824" s="184">
        <v>34.535699999999999</v>
      </c>
      <c r="N824" s="184">
        <v>49.050199999999997</v>
      </c>
      <c r="O824" s="184">
        <v>30.175799999999999</v>
      </c>
      <c r="P824" s="184">
        <v>23.832000000000001</v>
      </c>
      <c r="Q824" s="184">
        <v>21.7273</v>
      </c>
      <c r="R824" s="184">
        <v>40.041499999999999</v>
      </c>
      <c r="S824" s="120"/>
      <c r="T824" s="123"/>
      <c r="U824" s="124"/>
      <c r="V824" s="124"/>
      <c r="W824" s="124"/>
      <c r="X824" s="124"/>
      <c r="Y824" s="124"/>
      <c r="Z824" s="124"/>
      <c r="AA824" s="124"/>
      <c r="AB824" s="124"/>
      <c r="AC824" s="124"/>
      <c r="AD824" s="124"/>
      <c r="AE824" s="124"/>
      <c r="AF824" s="124"/>
      <c r="AG824" s="124"/>
      <c r="AH824" s="124"/>
    </row>
    <row r="825" spans="1:34" x14ac:dyDescent="0.3">
      <c r="A825" s="180" t="s">
        <v>1774</v>
      </c>
      <c r="B825" s="180" t="s">
        <v>1775</v>
      </c>
      <c r="C825" s="180">
        <v>122640</v>
      </c>
      <c r="D825" s="183">
        <v>44533</v>
      </c>
      <c r="E825" s="184">
        <v>50.491700000000002</v>
      </c>
      <c r="F825" s="184">
        <v>-6.9500000000000006E-2</v>
      </c>
      <c r="G825" s="184">
        <v>0.46279999999999999</v>
      </c>
      <c r="H825" s="184">
        <v>0.13150000000000001</v>
      </c>
      <c r="I825" s="184">
        <v>-2.0758000000000001</v>
      </c>
      <c r="J825" s="184">
        <v>-0.30620000000000003</v>
      </c>
      <c r="K825" s="184">
        <v>4.7613000000000003</v>
      </c>
      <c r="L825" s="184">
        <v>21.768599999999999</v>
      </c>
      <c r="M825" s="184">
        <v>33.5032</v>
      </c>
      <c r="N825" s="184">
        <v>47.568399999999997</v>
      </c>
      <c r="O825" s="184">
        <v>29.003900000000002</v>
      </c>
      <c r="P825" s="184">
        <v>22.8796</v>
      </c>
      <c r="Q825" s="184">
        <v>20.923400000000001</v>
      </c>
      <c r="R825" s="184">
        <v>38.698</v>
      </c>
      <c r="S825" s="120"/>
      <c r="T825" s="123"/>
      <c r="U825" s="124"/>
      <c r="V825" s="124"/>
      <c r="W825" s="124"/>
      <c r="X825" s="124"/>
      <c r="Y825" s="124"/>
      <c r="Z825" s="124"/>
      <c r="AA825" s="124"/>
      <c r="AB825" s="124"/>
      <c r="AC825" s="124"/>
      <c r="AD825" s="124"/>
      <c r="AE825" s="124"/>
      <c r="AF825" s="124"/>
      <c r="AG825" s="124"/>
      <c r="AH825" s="124"/>
    </row>
    <row r="826" spans="1:34" x14ac:dyDescent="0.3">
      <c r="A826" s="180" t="s">
        <v>1774</v>
      </c>
      <c r="B826" s="180" t="s">
        <v>1805</v>
      </c>
      <c r="C826" s="180">
        <v>133839</v>
      </c>
      <c r="D826" s="183">
        <v>44533</v>
      </c>
      <c r="E826" s="184">
        <v>29.39</v>
      </c>
      <c r="F826" s="184">
        <v>-0.40660000000000002</v>
      </c>
      <c r="G826" s="184">
        <v>1.6603000000000001</v>
      </c>
      <c r="H826" s="184">
        <v>1.5199</v>
      </c>
      <c r="I826" s="184">
        <v>-3.1631</v>
      </c>
      <c r="J826" s="184">
        <v>-2.6175999999999999</v>
      </c>
      <c r="K826" s="184">
        <v>1.2401</v>
      </c>
      <c r="L826" s="184">
        <v>16.626999999999999</v>
      </c>
      <c r="M826" s="184">
        <v>29.414400000000001</v>
      </c>
      <c r="N826" s="184">
        <v>50.872700000000002</v>
      </c>
      <c r="O826" s="184">
        <v>30.514900000000001</v>
      </c>
      <c r="P826" s="184">
        <v>23.616</v>
      </c>
      <c r="Q826" s="184">
        <v>17.3004</v>
      </c>
      <c r="R826" s="184">
        <v>42.447600000000001</v>
      </c>
      <c r="S826" s="120"/>
      <c r="T826" s="123"/>
      <c r="U826" s="124"/>
      <c r="V826" s="124"/>
      <c r="W826" s="124"/>
      <c r="X826" s="124"/>
      <c r="Y826" s="124"/>
      <c r="Z826" s="124"/>
      <c r="AA826" s="124"/>
      <c r="AB826" s="124"/>
      <c r="AC826" s="124"/>
      <c r="AD826" s="124"/>
      <c r="AE826" s="124"/>
      <c r="AF826" s="124"/>
      <c r="AG826" s="124"/>
      <c r="AH826" s="124"/>
    </row>
    <row r="827" spans="1:34" x14ac:dyDescent="0.3">
      <c r="A827" s="180" t="s">
        <v>1774</v>
      </c>
      <c r="B827" s="180" t="s">
        <v>1806</v>
      </c>
      <c r="C827" s="180">
        <v>133836</v>
      </c>
      <c r="D827" s="183">
        <v>44533</v>
      </c>
      <c r="E827" s="184">
        <v>26.51</v>
      </c>
      <c r="F827" s="184">
        <v>-0.41320000000000001</v>
      </c>
      <c r="G827" s="184">
        <v>1.6488</v>
      </c>
      <c r="H827" s="184">
        <v>1.4931000000000001</v>
      </c>
      <c r="I827" s="184">
        <v>-3.2482000000000002</v>
      </c>
      <c r="J827" s="184">
        <v>-2.7513000000000001</v>
      </c>
      <c r="K827" s="184">
        <v>0.72189999999999999</v>
      </c>
      <c r="L827" s="184">
        <v>15.4617</v>
      </c>
      <c r="M827" s="184">
        <v>27.451899999999998</v>
      </c>
      <c r="N827" s="184">
        <v>47.852800000000002</v>
      </c>
      <c r="O827" s="184">
        <v>28.008099999999999</v>
      </c>
      <c r="P827" s="184">
        <v>21.334399999999999</v>
      </c>
      <c r="Q827" s="184">
        <v>15.523400000000001</v>
      </c>
      <c r="R827" s="184">
        <v>39.654899999999998</v>
      </c>
      <c r="S827" s="120"/>
      <c r="T827" s="123"/>
      <c r="U827" s="124"/>
      <c r="V827" s="124"/>
      <c r="W827" s="124"/>
      <c r="X827" s="124"/>
      <c r="Y827" s="124"/>
      <c r="Z827" s="124"/>
      <c r="AA827" s="124"/>
      <c r="AB827" s="124"/>
      <c r="AC827" s="124"/>
      <c r="AD827" s="124"/>
      <c r="AE827" s="124"/>
      <c r="AF827" s="124"/>
      <c r="AG827" s="124"/>
      <c r="AH827" s="124"/>
    </row>
    <row r="828" spans="1:34" x14ac:dyDescent="0.3">
      <c r="A828" s="180" t="s">
        <v>1774</v>
      </c>
      <c r="B828" s="180" t="s">
        <v>1807</v>
      </c>
      <c r="C828" s="180">
        <v>119718</v>
      </c>
      <c r="D828" s="183">
        <v>44533</v>
      </c>
      <c r="E828" s="184">
        <v>81.161000000000001</v>
      </c>
      <c r="F828" s="184">
        <v>-0.41860000000000003</v>
      </c>
      <c r="G828" s="184">
        <v>0.78410000000000002</v>
      </c>
      <c r="H828" s="184">
        <v>0.70889999999999997</v>
      </c>
      <c r="I828" s="184">
        <v>-3.3573</v>
      </c>
      <c r="J828" s="184">
        <v>-3.6684999999999999</v>
      </c>
      <c r="K828" s="184">
        <v>0.39450000000000002</v>
      </c>
      <c r="L828" s="184">
        <v>10.678699999999999</v>
      </c>
      <c r="M828" s="184">
        <v>16.132400000000001</v>
      </c>
      <c r="N828" s="184">
        <v>36.498600000000003</v>
      </c>
      <c r="O828" s="184">
        <v>19.250599999999999</v>
      </c>
      <c r="P828" s="184">
        <v>17.2608</v>
      </c>
      <c r="Q828" s="184">
        <v>17.668600000000001</v>
      </c>
      <c r="R828" s="184">
        <v>23.209</v>
      </c>
      <c r="S828" s="120"/>
      <c r="T828" s="123"/>
      <c r="U828" s="124"/>
      <c r="V828" s="124"/>
      <c r="W828" s="124"/>
      <c r="X828" s="124"/>
      <c r="Y828" s="124"/>
      <c r="Z828" s="124"/>
      <c r="AA828" s="124"/>
      <c r="AB828" s="124"/>
      <c r="AC828" s="124"/>
      <c r="AD828" s="124"/>
      <c r="AE828" s="124"/>
      <c r="AF828" s="124"/>
      <c r="AG828" s="124"/>
      <c r="AH828" s="124"/>
    </row>
    <row r="829" spans="1:34" x14ac:dyDescent="0.3">
      <c r="A829" s="180" t="s">
        <v>1774</v>
      </c>
      <c r="B829" s="180" t="s">
        <v>1808</v>
      </c>
      <c r="C829" s="180">
        <v>103215</v>
      </c>
      <c r="D829" s="183">
        <v>44533</v>
      </c>
      <c r="E829" s="184">
        <v>74.976900000000001</v>
      </c>
      <c r="F829" s="184">
        <v>-0.42109999999999997</v>
      </c>
      <c r="G829" s="184">
        <v>0.77680000000000005</v>
      </c>
      <c r="H829" s="184">
        <v>0.69240000000000002</v>
      </c>
      <c r="I829" s="184">
        <v>-3.3931</v>
      </c>
      <c r="J829" s="184">
        <v>-3.7437</v>
      </c>
      <c r="K829" s="184">
        <v>0.156</v>
      </c>
      <c r="L829" s="184">
        <v>10.148899999999999</v>
      </c>
      <c r="M829" s="184">
        <v>15.285600000000001</v>
      </c>
      <c r="N829" s="184">
        <v>35.180500000000002</v>
      </c>
      <c r="O829" s="184">
        <v>18.1355</v>
      </c>
      <c r="P829" s="184">
        <v>16.067699999999999</v>
      </c>
      <c r="Q829" s="184">
        <v>13.220700000000001</v>
      </c>
      <c r="R829" s="184">
        <v>22.026900000000001</v>
      </c>
      <c r="S829" s="120"/>
      <c r="T829" s="123"/>
      <c r="U829" s="124"/>
      <c r="V829" s="124"/>
      <c r="W829" s="124"/>
      <c r="X829" s="124"/>
      <c r="Y829" s="124"/>
      <c r="Z829" s="124"/>
      <c r="AA829" s="124"/>
      <c r="AB829" s="124"/>
      <c r="AC829" s="124"/>
      <c r="AD829" s="124"/>
      <c r="AE829" s="124"/>
      <c r="AF829" s="124"/>
      <c r="AG829" s="124"/>
      <c r="AH829" s="124"/>
    </row>
    <row r="830" spans="1:34" x14ac:dyDescent="0.3">
      <c r="A830" s="180" t="s">
        <v>1774</v>
      </c>
      <c r="B830" s="180" t="s">
        <v>1809</v>
      </c>
      <c r="C830" s="180">
        <v>144905</v>
      </c>
      <c r="D830" s="183">
        <v>44533</v>
      </c>
      <c r="E830" s="184">
        <v>15.375500000000001</v>
      </c>
      <c r="F830" s="184">
        <v>-0.41899999999999998</v>
      </c>
      <c r="G830" s="184">
        <v>1.3379000000000001</v>
      </c>
      <c r="H830" s="184">
        <v>1.1758999999999999</v>
      </c>
      <c r="I830" s="184">
        <v>-3.8148</v>
      </c>
      <c r="J830" s="184">
        <v>-4.4429999999999996</v>
      </c>
      <c r="K830" s="184">
        <v>0.4718</v>
      </c>
      <c r="L830" s="184">
        <v>11.0618</v>
      </c>
      <c r="M830" s="184">
        <v>14.053100000000001</v>
      </c>
      <c r="N830" s="184">
        <v>27.7364</v>
      </c>
      <c r="O830" s="184">
        <v>14.789199999999999</v>
      </c>
      <c r="P830" s="184"/>
      <c r="Q830" s="184">
        <v>14.468400000000001</v>
      </c>
      <c r="R830" s="184">
        <v>18.329899999999999</v>
      </c>
      <c r="S830" s="120"/>
      <c r="T830" s="123"/>
      <c r="U830" s="124"/>
      <c r="V830" s="124"/>
      <c r="W830" s="124"/>
      <c r="X830" s="124"/>
      <c r="Y830" s="124"/>
      <c r="Z830" s="124"/>
      <c r="AA830" s="124"/>
      <c r="AB830" s="124"/>
      <c r="AC830" s="124"/>
      <c r="AD830" s="124"/>
      <c r="AE830" s="124"/>
      <c r="AF830" s="124"/>
      <c r="AG830" s="124"/>
      <c r="AH830" s="124"/>
    </row>
    <row r="831" spans="1:34" x14ac:dyDescent="0.3">
      <c r="A831" s="180" t="s">
        <v>1774</v>
      </c>
      <c r="B831" s="180" t="s">
        <v>1810</v>
      </c>
      <c r="C831" s="180">
        <v>144902</v>
      </c>
      <c r="D831" s="183">
        <v>44533</v>
      </c>
      <c r="E831" s="184">
        <v>14.5131</v>
      </c>
      <c r="F831" s="184">
        <v>-0.42330000000000001</v>
      </c>
      <c r="G831" s="184">
        <v>1.323</v>
      </c>
      <c r="H831" s="184">
        <v>1.1408</v>
      </c>
      <c r="I831" s="184">
        <v>-3.8828999999999998</v>
      </c>
      <c r="J831" s="184">
        <v>-4.5843999999999996</v>
      </c>
      <c r="K831" s="184">
        <v>1.5900000000000001E-2</v>
      </c>
      <c r="L831" s="184">
        <v>10.0528</v>
      </c>
      <c r="M831" s="184">
        <v>12.495100000000001</v>
      </c>
      <c r="N831" s="184">
        <v>25.431899999999999</v>
      </c>
      <c r="O831" s="184">
        <v>12.7019</v>
      </c>
      <c r="P831" s="184"/>
      <c r="Q831" s="184">
        <v>12.4116</v>
      </c>
      <c r="R831" s="184">
        <v>16.205300000000001</v>
      </c>
      <c r="S831" s="120"/>
      <c r="T831" s="123"/>
      <c r="U831" s="124"/>
      <c r="V831" s="124"/>
      <c r="W831" s="124"/>
      <c r="X831" s="124"/>
      <c r="Y831" s="124"/>
      <c r="Z831" s="124"/>
      <c r="AA831" s="124"/>
      <c r="AB831" s="124"/>
      <c r="AC831" s="124"/>
      <c r="AD831" s="124"/>
      <c r="AE831" s="124"/>
      <c r="AF831" s="124"/>
      <c r="AG831" s="124"/>
      <c r="AH831" s="124"/>
    </row>
    <row r="832" spans="1:34" x14ac:dyDescent="0.3">
      <c r="A832" s="180" t="s">
        <v>1774</v>
      </c>
      <c r="B832" s="180" t="s">
        <v>1787</v>
      </c>
      <c r="C832" s="180">
        <v>144546</v>
      </c>
      <c r="D832" s="183">
        <v>44533</v>
      </c>
      <c r="E832" s="184">
        <v>17.0261</v>
      </c>
      <c r="F832" s="184">
        <v>-0.59609999999999996</v>
      </c>
      <c r="G832" s="184">
        <v>1.0150999999999999</v>
      </c>
      <c r="H832" s="184">
        <v>1.2338</v>
      </c>
      <c r="I832" s="184">
        <v>-2.7119</v>
      </c>
      <c r="J832" s="184">
        <v>-2.0813000000000001</v>
      </c>
      <c r="K832" s="184">
        <v>1.0841000000000001</v>
      </c>
      <c r="L832" s="184">
        <v>13.046099999999999</v>
      </c>
      <c r="M832" s="184">
        <v>17.870100000000001</v>
      </c>
      <c r="N832" s="184">
        <v>34.113399999999999</v>
      </c>
      <c r="O832" s="184">
        <v>18.854900000000001</v>
      </c>
      <c r="P832" s="184"/>
      <c r="Q832" s="184">
        <v>17.8277</v>
      </c>
      <c r="R832" s="184">
        <v>21.809000000000001</v>
      </c>
      <c r="S832" s="120"/>
      <c r="T832" s="123"/>
      <c r="U832" s="124"/>
      <c r="V832" s="124"/>
      <c r="W832" s="124"/>
      <c r="X832" s="124"/>
      <c r="Y832" s="124"/>
      <c r="Z832" s="124"/>
      <c r="AA832" s="124"/>
      <c r="AB832" s="124"/>
      <c r="AC832" s="124"/>
      <c r="AD832" s="124"/>
      <c r="AE832" s="124"/>
      <c r="AF832" s="124"/>
      <c r="AG832" s="124"/>
      <c r="AH832" s="124"/>
    </row>
    <row r="833" spans="1:34" x14ac:dyDescent="0.3">
      <c r="A833" s="180" t="s">
        <v>1774</v>
      </c>
      <c r="B833" s="180" t="s">
        <v>1788</v>
      </c>
      <c r="C833" s="180">
        <v>144548</v>
      </c>
      <c r="D833" s="183">
        <v>44533</v>
      </c>
      <c r="E833" s="184">
        <v>16.081199999999999</v>
      </c>
      <c r="F833" s="184">
        <v>-0.60019999999999996</v>
      </c>
      <c r="G833" s="184">
        <v>1.0029999999999999</v>
      </c>
      <c r="H833" s="184">
        <v>1.2058</v>
      </c>
      <c r="I833" s="184">
        <v>-2.7679999999999998</v>
      </c>
      <c r="J833" s="184">
        <v>-2.1943999999999999</v>
      </c>
      <c r="K833" s="184">
        <v>0.73229999999999995</v>
      </c>
      <c r="L833" s="184">
        <v>12.262</v>
      </c>
      <c r="M833" s="184">
        <v>16.650500000000001</v>
      </c>
      <c r="N833" s="184">
        <v>32.226100000000002</v>
      </c>
      <c r="O833" s="184">
        <v>16.7669</v>
      </c>
      <c r="P833" s="184"/>
      <c r="Q833" s="184">
        <v>15.7719</v>
      </c>
      <c r="R833" s="184">
        <v>19.823399999999999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0" t="s">
        <v>1774</v>
      </c>
      <c r="B834" s="180" t="s">
        <v>1811</v>
      </c>
      <c r="C834" s="180">
        <v>118883</v>
      </c>
      <c r="D834" s="183">
        <v>44533</v>
      </c>
      <c r="E834" s="184">
        <v>151.58000000000001</v>
      </c>
      <c r="F834" s="184">
        <v>-0.64239999999999997</v>
      </c>
      <c r="G834" s="184">
        <v>1.2018</v>
      </c>
      <c r="H834" s="184">
        <v>0.53720000000000001</v>
      </c>
      <c r="I834" s="184">
        <v>-3.8624999999999998</v>
      </c>
      <c r="J834" s="184">
        <v>-4.1178999999999997</v>
      </c>
      <c r="K834" s="184">
        <v>-1.0896999999999999</v>
      </c>
      <c r="L834" s="184">
        <v>7.8554000000000004</v>
      </c>
      <c r="M834" s="184">
        <v>13.3817</v>
      </c>
      <c r="N834" s="184">
        <v>29.103100000000001</v>
      </c>
      <c r="O834" s="184">
        <v>10.7021</v>
      </c>
      <c r="P834" s="184">
        <v>10.685499999999999</v>
      </c>
      <c r="Q834" s="184">
        <v>10.1378</v>
      </c>
      <c r="R834" s="184">
        <v>14.711600000000001</v>
      </c>
      <c r="S834" s="120"/>
      <c r="T834" s="123"/>
      <c r="U834" s="124"/>
      <c r="V834" s="124"/>
      <c r="W834" s="124"/>
      <c r="X834" s="124"/>
      <c r="Y834" s="124"/>
      <c r="Z834" s="124"/>
      <c r="AA834" s="124"/>
      <c r="AB834" s="124"/>
      <c r="AC834" s="124"/>
      <c r="AD834" s="124"/>
      <c r="AE834" s="124"/>
      <c r="AF834" s="124"/>
      <c r="AG834" s="124"/>
      <c r="AH834" s="124"/>
    </row>
    <row r="835" spans="1:34" x14ac:dyDescent="0.3">
      <c r="A835" s="180" t="s">
        <v>1774</v>
      </c>
      <c r="B835" s="180" t="s">
        <v>1812</v>
      </c>
      <c r="C835" s="180">
        <v>100476</v>
      </c>
      <c r="D835" s="183">
        <v>44533</v>
      </c>
      <c r="E835" s="184">
        <v>145.97</v>
      </c>
      <c r="F835" s="184">
        <v>-0.64659999999999995</v>
      </c>
      <c r="G835" s="184">
        <v>1.1994</v>
      </c>
      <c r="H835" s="184">
        <v>0.53720000000000001</v>
      </c>
      <c r="I835" s="184">
        <v>-3.8532000000000002</v>
      </c>
      <c r="J835" s="184">
        <v>-4.1185</v>
      </c>
      <c r="K835" s="184">
        <v>-1.0909</v>
      </c>
      <c r="L835" s="184">
        <v>7.8304</v>
      </c>
      <c r="M835" s="184">
        <v>13.339499999999999</v>
      </c>
      <c r="N835" s="184">
        <v>29.051400000000001</v>
      </c>
      <c r="O835" s="184">
        <v>10.5947</v>
      </c>
      <c r="P835" s="184">
        <v>10.5588</v>
      </c>
      <c r="Q835" s="184">
        <v>10.099500000000001</v>
      </c>
      <c r="R835" s="184">
        <v>14.602399999999999</v>
      </c>
      <c r="S835" s="120"/>
      <c r="T835" s="123"/>
      <c r="U835" s="124"/>
      <c r="V835" s="124"/>
      <c r="W835" s="124"/>
      <c r="X835" s="124"/>
      <c r="Y835" s="124"/>
      <c r="Z835" s="124"/>
      <c r="AA835" s="124"/>
      <c r="AB835" s="124"/>
      <c r="AC835" s="124"/>
      <c r="AD835" s="124"/>
      <c r="AE835" s="124"/>
      <c r="AF835" s="124"/>
      <c r="AG835" s="124"/>
      <c r="AH835" s="124"/>
    </row>
    <row r="836" spans="1:34" x14ac:dyDescent="0.3">
      <c r="A836" s="180" t="s">
        <v>1774</v>
      </c>
      <c r="B836" s="180" t="s">
        <v>1797</v>
      </c>
      <c r="C836" s="180">
        <v>119292</v>
      </c>
      <c r="D836" s="183">
        <v>44533</v>
      </c>
      <c r="E836" s="184">
        <v>36.049999999999997</v>
      </c>
      <c r="F836" s="184">
        <v>-0.85260000000000002</v>
      </c>
      <c r="G836" s="184">
        <v>0.95209999999999995</v>
      </c>
      <c r="H836" s="184">
        <v>1.1220000000000001</v>
      </c>
      <c r="I836" s="184">
        <v>-2.9609999999999999</v>
      </c>
      <c r="J836" s="184">
        <v>-2.7778</v>
      </c>
      <c r="K836" s="184">
        <v>1.2072000000000001</v>
      </c>
      <c r="L836" s="184">
        <v>17.350300000000001</v>
      </c>
      <c r="M836" s="184">
        <v>22.9117</v>
      </c>
      <c r="N836" s="184">
        <v>44.546900000000001</v>
      </c>
      <c r="O836" s="184">
        <v>22.855899999999998</v>
      </c>
      <c r="P836" s="184">
        <v>18.352799999999998</v>
      </c>
      <c r="Q836" s="184">
        <v>14.351800000000001</v>
      </c>
      <c r="R836" s="184">
        <v>29.4133</v>
      </c>
      <c r="S836" s="120"/>
      <c r="T836" s="123"/>
      <c r="U836" s="124"/>
      <c r="V836" s="124"/>
      <c r="W836" s="124"/>
      <c r="X836" s="124"/>
      <c r="Y836" s="124"/>
      <c r="Z836" s="124"/>
      <c r="AA836" s="124"/>
      <c r="AB836" s="124"/>
      <c r="AC836" s="124"/>
      <c r="AD836" s="124"/>
      <c r="AE836" s="124"/>
      <c r="AF836" s="124"/>
      <c r="AG836" s="124"/>
      <c r="AH836" s="124"/>
    </row>
    <row r="837" spans="1:34" x14ac:dyDescent="0.3">
      <c r="A837" s="180" t="s">
        <v>1774</v>
      </c>
      <c r="B837" s="180" t="s">
        <v>1798</v>
      </c>
      <c r="C837" s="180">
        <v>115270</v>
      </c>
      <c r="D837" s="183">
        <v>44533</v>
      </c>
      <c r="E837" s="184">
        <v>33.770000000000003</v>
      </c>
      <c r="F837" s="184">
        <v>-0.82230000000000003</v>
      </c>
      <c r="G837" s="184">
        <v>0.95669999999999999</v>
      </c>
      <c r="H837" s="184">
        <v>1.1380999999999999</v>
      </c>
      <c r="I837" s="184">
        <v>-2.9876</v>
      </c>
      <c r="J837" s="184">
        <v>-2.8481000000000001</v>
      </c>
      <c r="K837" s="184">
        <v>1.0170999999999999</v>
      </c>
      <c r="L837" s="184">
        <v>16.8917</v>
      </c>
      <c r="M837" s="184">
        <v>22.178000000000001</v>
      </c>
      <c r="N837" s="184">
        <v>43.396999999999998</v>
      </c>
      <c r="O837" s="184">
        <v>22.015799999999999</v>
      </c>
      <c r="P837" s="184">
        <v>17.553999999999998</v>
      </c>
      <c r="Q837" s="184">
        <v>12.300700000000001</v>
      </c>
      <c r="R837" s="184">
        <v>28.3979</v>
      </c>
      <c r="S837" s="120"/>
      <c r="T837" s="123"/>
      <c r="U837" s="124"/>
      <c r="V837" s="124"/>
      <c r="W837" s="124"/>
      <c r="X837" s="124"/>
      <c r="Y837" s="124"/>
      <c r="Z837" s="124"/>
      <c r="AA837" s="124"/>
      <c r="AB837" s="124"/>
      <c r="AC837" s="124"/>
      <c r="AD837" s="124"/>
      <c r="AE837" s="124"/>
      <c r="AF837" s="124"/>
      <c r="AG837" s="124"/>
      <c r="AH837" s="124"/>
    </row>
    <row r="838" spans="1:34" x14ac:dyDescent="0.3">
      <c r="A838" s="180" t="s">
        <v>1774</v>
      </c>
      <c r="B838" s="180" t="s">
        <v>1869</v>
      </c>
      <c r="C838" s="180">
        <v>120662</v>
      </c>
      <c r="D838" s="183">
        <v>44533</v>
      </c>
      <c r="E838" s="184">
        <v>276.18029999999999</v>
      </c>
      <c r="F838" s="184">
        <v>-0.83520000000000005</v>
      </c>
      <c r="G838" s="184">
        <v>0.43530000000000002</v>
      </c>
      <c r="H838" s="184">
        <v>0.82589999999999997</v>
      </c>
      <c r="I838" s="184">
        <v>-3.5910000000000002</v>
      </c>
      <c r="J838" s="184">
        <v>-1.7425999999999999</v>
      </c>
      <c r="K838" s="184">
        <v>1.7190000000000001</v>
      </c>
      <c r="L838" s="184">
        <v>17.991599999999998</v>
      </c>
      <c r="M838" s="184">
        <v>23.739599999999999</v>
      </c>
      <c r="N838" s="184">
        <v>43.508400000000002</v>
      </c>
      <c r="O838" s="184">
        <v>26.080400000000001</v>
      </c>
      <c r="P838" s="184">
        <v>21.7608</v>
      </c>
      <c r="Q838" s="184">
        <v>17.935600000000001</v>
      </c>
      <c r="R838" s="184">
        <v>34.306800000000003</v>
      </c>
      <c r="S838" s="120"/>
      <c r="T838" s="123"/>
      <c r="U838" s="124"/>
      <c r="V838" s="124"/>
      <c r="W838" s="124"/>
      <c r="X838" s="124"/>
      <c r="Y838" s="124"/>
      <c r="Z838" s="124"/>
      <c r="AA838" s="124"/>
      <c r="AB838" s="124"/>
      <c r="AC838" s="124"/>
      <c r="AD838" s="124"/>
      <c r="AE838" s="124"/>
      <c r="AF838" s="124"/>
      <c r="AG838" s="124"/>
      <c r="AH838" s="124"/>
    </row>
    <row r="839" spans="1:34" x14ac:dyDescent="0.3">
      <c r="A839" s="180" t="s">
        <v>1774</v>
      </c>
      <c r="B839" s="180" t="s">
        <v>1976</v>
      </c>
      <c r="C839" s="180">
        <v>120663</v>
      </c>
      <c r="D839" s="183">
        <v>44533</v>
      </c>
      <c r="E839" s="184">
        <v>242.49628851650101</v>
      </c>
      <c r="F839" s="184">
        <v>-0.83520000000000005</v>
      </c>
      <c r="G839" s="184">
        <v>0.43530000000000002</v>
      </c>
      <c r="H839" s="184">
        <v>0.82589999999999997</v>
      </c>
      <c r="I839" s="184">
        <v>-3.5910000000000002</v>
      </c>
      <c r="J839" s="184">
        <v>-1.7424999999999999</v>
      </c>
      <c r="K839" s="184">
        <v>1.7190000000000001</v>
      </c>
      <c r="L839" s="184">
        <v>17.995699999999999</v>
      </c>
      <c r="M839" s="184">
        <v>23.7439</v>
      </c>
      <c r="N839" s="184">
        <v>43.513500000000001</v>
      </c>
      <c r="O839" s="184">
        <v>25.939699999999998</v>
      </c>
      <c r="P839" s="184">
        <v>21.6007</v>
      </c>
      <c r="Q839" s="184">
        <v>17.8413</v>
      </c>
      <c r="R839" s="184">
        <v>34.3093</v>
      </c>
      <c r="S839" s="120"/>
      <c r="T839" s="123"/>
      <c r="U839" s="124"/>
      <c r="V839" s="124"/>
      <c r="W839" s="124"/>
      <c r="X839" s="124"/>
      <c r="Y839" s="124"/>
      <c r="Z839" s="124"/>
      <c r="AA839" s="124"/>
      <c r="AB839" s="124"/>
      <c r="AC839" s="124"/>
      <c r="AD839" s="124"/>
      <c r="AE839" s="124"/>
      <c r="AF839" s="124"/>
      <c r="AG839" s="124"/>
      <c r="AH839" s="124"/>
    </row>
    <row r="840" spans="1:34" x14ac:dyDescent="0.3">
      <c r="A840" s="180" t="s">
        <v>1774</v>
      </c>
      <c r="B840" s="180" t="s">
        <v>1870</v>
      </c>
      <c r="C840" s="180">
        <v>100669</v>
      </c>
      <c r="D840" s="183">
        <v>44533</v>
      </c>
      <c r="E840" s="184">
        <v>264.61309999999997</v>
      </c>
      <c r="F840" s="184">
        <v>-0.83779999999999999</v>
      </c>
      <c r="G840" s="184">
        <v>0.42749999999999999</v>
      </c>
      <c r="H840" s="184">
        <v>0.80930000000000002</v>
      </c>
      <c r="I840" s="184">
        <v>-3.6244000000000001</v>
      </c>
      <c r="J840" s="184">
        <v>-1.8096000000000001</v>
      </c>
      <c r="K840" s="184">
        <v>1.5155000000000001</v>
      </c>
      <c r="L840" s="184">
        <v>17.523399999999999</v>
      </c>
      <c r="M840" s="184">
        <v>23.0259</v>
      </c>
      <c r="N840" s="184">
        <v>42.4435</v>
      </c>
      <c r="O840" s="184">
        <v>25.276499999999999</v>
      </c>
      <c r="P840" s="184">
        <v>21.0548</v>
      </c>
      <c r="Q840" s="184">
        <v>16.560400000000001</v>
      </c>
      <c r="R840" s="184">
        <v>33.360300000000002</v>
      </c>
      <c r="S840" s="120"/>
      <c r="T840" s="123"/>
      <c r="U840" s="124"/>
      <c r="V840" s="124"/>
      <c r="W840" s="124"/>
      <c r="X840" s="124"/>
      <c r="Y840" s="124"/>
      <c r="Z840" s="124"/>
      <c r="AA840" s="124"/>
      <c r="AB840" s="124"/>
      <c r="AC840" s="124"/>
      <c r="AD840" s="124"/>
      <c r="AE840" s="124"/>
      <c r="AF840" s="124"/>
      <c r="AG840" s="124"/>
      <c r="AH840" s="124"/>
    </row>
    <row r="841" spans="1:34" x14ac:dyDescent="0.3">
      <c r="A841" s="180" t="s">
        <v>1774</v>
      </c>
      <c r="B841" s="180" t="s">
        <v>1977</v>
      </c>
      <c r="C841" s="180">
        <v>100668</v>
      </c>
      <c r="D841" s="183">
        <v>44533</v>
      </c>
      <c r="E841" s="184">
        <v>423.68851353796703</v>
      </c>
      <c r="F841" s="184">
        <v>-0.83779999999999999</v>
      </c>
      <c r="G841" s="184">
        <v>0.42749999999999999</v>
      </c>
      <c r="H841" s="184">
        <v>0.80930000000000002</v>
      </c>
      <c r="I841" s="184">
        <v>-3.6242999999999999</v>
      </c>
      <c r="J841" s="184">
        <v>-1.8096000000000001</v>
      </c>
      <c r="K841" s="184">
        <v>1.5149999999999999</v>
      </c>
      <c r="L841" s="184">
        <v>17.5229</v>
      </c>
      <c r="M841" s="184">
        <v>23.025300000000001</v>
      </c>
      <c r="N841" s="184">
        <v>42.442599999999999</v>
      </c>
      <c r="O841" s="184">
        <v>25.130700000000001</v>
      </c>
      <c r="P841" s="184">
        <v>20.8903</v>
      </c>
      <c r="Q841" s="184">
        <v>13.51</v>
      </c>
      <c r="R841" s="184">
        <v>33.359900000000003</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-0.59647222222222229</v>
      </c>
      <c r="G842" s="186">
        <v>1.0881574074074072</v>
      </c>
      <c r="H842" s="186">
        <v>1.0747444444444445</v>
      </c>
      <c r="I842" s="186">
        <v>-2.9955203703703712</v>
      </c>
      <c r="J842" s="186">
        <v>-2.9419148148148144</v>
      </c>
      <c r="K842" s="186">
        <v>0.75925370370370393</v>
      </c>
      <c r="L842" s="186">
        <v>13.196814814814816</v>
      </c>
      <c r="M842" s="186">
        <v>19.036279629629629</v>
      </c>
      <c r="N842" s="186">
        <v>37.844842592592592</v>
      </c>
      <c r="O842" s="186">
        <v>19.371682692307697</v>
      </c>
      <c r="P842" s="186">
        <v>17.131868181818181</v>
      </c>
      <c r="Q842" s="186">
        <v>17.690151851851848</v>
      </c>
      <c r="R842" s="186">
        <v>24.510415384615378</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-0.60969999999999991</v>
      </c>
      <c r="G843" s="186">
        <v>1.11355</v>
      </c>
      <c r="H843" s="186">
        <v>1.1188500000000001</v>
      </c>
      <c r="I843" s="186">
        <v>-2.9742999999999999</v>
      </c>
      <c r="J843" s="186">
        <v>-2.85595</v>
      </c>
      <c r="K843" s="186">
        <v>0.8296</v>
      </c>
      <c r="L843" s="186">
        <v>13.187899999999999</v>
      </c>
      <c r="M843" s="186">
        <v>18.563949999999998</v>
      </c>
      <c r="N843" s="186">
        <v>38.3491</v>
      </c>
      <c r="O843" s="186">
        <v>18.912800000000001</v>
      </c>
      <c r="P843" s="186">
        <v>17.017049999999998</v>
      </c>
      <c r="Q843" s="186">
        <v>16.595550000000003</v>
      </c>
      <c r="R843" s="186">
        <v>23.580550000000002</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799</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800</v>
      </c>
      <c r="B846" s="180" t="s">
        <v>801</v>
      </c>
      <c r="C846" s="180">
        <v>122644</v>
      </c>
      <c r="D846" s="183">
        <v>44533</v>
      </c>
      <c r="E846" s="184">
        <v>274.18439999999998</v>
      </c>
      <c r="F846" s="184">
        <v>1.1315999999999999</v>
      </c>
      <c r="G846" s="184">
        <v>4.1414999999999997</v>
      </c>
      <c r="H846" s="184">
        <v>3.0465</v>
      </c>
      <c r="I846" s="184">
        <v>2.8913000000000002</v>
      </c>
      <c r="J846" s="184">
        <v>4.1569000000000003</v>
      </c>
      <c r="K846" s="184">
        <v>2.3069999999999999</v>
      </c>
      <c r="L846" s="184">
        <v>3.9748000000000001</v>
      </c>
      <c r="M846" s="184">
        <v>4.9748000000000001</v>
      </c>
      <c r="N846" s="184">
        <v>3.8725999999999998</v>
      </c>
      <c r="O846" s="184">
        <v>7.1238999999999999</v>
      </c>
      <c r="P846" s="184">
        <v>6.9939999999999998</v>
      </c>
      <c r="Q846" s="184">
        <v>8.2630999999999997</v>
      </c>
      <c r="R846" s="184">
        <v>6.1619999999999999</v>
      </c>
      <c r="S846" s="120"/>
      <c r="T846" s="123"/>
      <c r="U846" s="124"/>
      <c r="V846" s="124"/>
      <c r="W846" s="124"/>
      <c r="X846" s="124"/>
      <c r="Y846" s="124"/>
      <c r="Z846" s="124"/>
      <c r="AA846" s="124"/>
      <c r="AB846" s="124"/>
      <c r="AC846" s="124"/>
      <c r="AD846" s="124"/>
      <c r="AE846" s="124"/>
      <c r="AF846" s="124"/>
      <c r="AG846" s="124"/>
      <c r="AH846" s="124"/>
    </row>
    <row r="847" spans="1:34" x14ac:dyDescent="0.3">
      <c r="A847" s="180" t="s">
        <v>800</v>
      </c>
      <c r="B847" s="180" t="s">
        <v>802</v>
      </c>
      <c r="C847" s="180">
        <v>122646</v>
      </c>
      <c r="D847" s="183">
        <v>44533</v>
      </c>
      <c r="E847" s="184">
        <v>279.52980000000002</v>
      </c>
      <c r="F847" s="184">
        <v>1.3711</v>
      </c>
      <c r="G847" s="184">
        <v>4.3758999999999997</v>
      </c>
      <c r="H847" s="184">
        <v>3.2608999999999999</v>
      </c>
      <c r="I847" s="184">
        <v>3.0924999999999998</v>
      </c>
      <c r="J847" s="184">
        <v>4.3536999999999999</v>
      </c>
      <c r="K847" s="184">
        <v>2.5005999999999999</v>
      </c>
      <c r="L847" s="184">
        <v>4.1574</v>
      </c>
      <c r="M847" s="184">
        <v>5.1508000000000003</v>
      </c>
      <c r="N847" s="184">
        <v>4.0460000000000003</v>
      </c>
      <c r="O847" s="184">
        <v>7.3320999999999996</v>
      </c>
      <c r="P847" s="184">
        <v>7.2214999999999998</v>
      </c>
      <c r="Q847" s="184">
        <v>8.359</v>
      </c>
      <c r="R847" s="184">
        <v>6.3521999999999998</v>
      </c>
      <c r="S847" s="120"/>
      <c r="T847" s="123"/>
      <c r="U847" s="124"/>
      <c r="V847" s="124"/>
      <c r="W847" s="124"/>
      <c r="X847" s="124"/>
      <c r="Y847" s="124"/>
      <c r="Z847" s="124"/>
      <c r="AA847" s="124"/>
      <c r="AB847" s="124"/>
      <c r="AC847" s="124"/>
      <c r="AD847" s="124"/>
      <c r="AE847" s="124"/>
      <c r="AF847" s="124"/>
      <c r="AG847" s="124"/>
      <c r="AH847" s="124"/>
    </row>
    <row r="848" spans="1:34" x14ac:dyDescent="0.3">
      <c r="A848" s="180" t="s">
        <v>800</v>
      </c>
      <c r="B848" s="180" t="s">
        <v>1871</v>
      </c>
      <c r="C848" s="180">
        <v>148771</v>
      </c>
      <c r="D848" s="183">
        <v>44533</v>
      </c>
      <c r="E848" s="184">
        <v>10.453799999999999</v>
      </c>
      <c r="F848" s="184">
        <v>-20.239799999999999</v>
      </c>
      <c r="G848" s="184">
        <v>-3.9558</v>
      </c>
      <c r="H848" s="184">
        <v>-4.9333999999999998</v>
      </c>
      <c r="I848" s="184">
        <v>-2.0699000000000001</v>
      </c>
      <c r="J848" s="184">
        <v>1.5966</v>
      </c>
      <c r="K848" s="184">
        <v>3.7917999999999998</v>
      </c>
      <c r="L848" s="184">
        <v>5.0571000000000002</v>
      </c>
      <c r="M848" s="184"/>
      <c r="N848" s="184"/>
      <c r="O848" s="184"/>
      <c r="P848" s="184"/>
      <c r="Q848" s="184">
        <v>6.3952999999999998</v>
      </c>
      <c r="R848" s="184"/>
      <c r="S848" s="120" t="s">
        <v>1995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800</v>
      </c>
      <c r="B849" s="180" t="s">
        <v>1872</v>
      </c>
      <c r="C849" s="180">
        <v>148768</v>
      </c>
      <c r="D849" s="183">
        <v>44533</v>
      </c>
      <c r="E849" s="184">
        <v>10.4328</v>
      </c>
      <c r="F849" s="184">
        <v>-20.979399999999998</v>
      </c>
      <c r="G849" s="184">
        <v>-4.3133999999999997</v>
      </c>
      <c r="H849" s="184">
        <v>-5.2426000000000004</v>
      </c>
      <c r="I849" s="184">
        <v>-2.3534000000000002</v>
      </c>
      <c r="J849" s="184">
        <v>1.3191999999999999</v>
      </c>
      <c r="K849" s="184">
        <v>3.5293999999999999</v>
      </c>
      <c r="L849" s="184">
        <v>4.7744999999999997</v>
      </c>
      <c r="M849" s="184"/>
      <c r="N849" s="184"/>
      <c r="O849" s="184"/>
      <c r="P849" s="184"/>
      <c r="Q849" s="184">
        <v>6.0993000000000004</v>
      </c>
      <c r="R849" s="184"/>
      <c r="S849" s="120" t="s">
        <v>1995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800</v>
      </c>
      <c r="B850" s="180" t="s">
        <v>803</v>
      </c>
      <c r="C850" s="180">
        <v>101048</v>
      </c>
      <c r="D850" s="183">
        <v>44533</v>
      </c>
      <c r="E850" s="184">
        <v>32.184399999999997</v>
      </c>
      <c r="F850" s="184">
        <v>-0.4536</v>
      </c>
      <c r="G850" s="184">
        <v>-7.5180999999999996</v>
      </c>
      <c r="H850" s="184">
        <v>-4.0795000000000003</v>
      </c>
      <c r="I850" s="184">
        <v>-0.3931</v>
      </c>
      <c r="J850" s="184">
        <v>1.8324</v>
      </c>
      <c r="K850" s="184">
        <v>2.0882999999999998</v>
      </c>
      <c r="L850" s="184">
        <v>3.5608</v>
      </c>
      <c r="M850" s="184">
        <v>3.8506</v>
      </c>
      <c r="N850" s="184">
        <v>3.7403</v>
      </c>
      <c r="O850" s="184">
        <v>5.7324999999999999</v>
      </c>
      <c r="P850" s="184">
        <v>5.9259000000000004</v>
      </c>
      <c r="Q850" s="184">
        <v>5.8304</v>
      </c>
      <c r="R850" s="184">
        <v>4.7477999999999998</v>
      </c>
      <c r="S850" s="120"/>
      <c r="T850" s="123"/>
      <c r="U850" s="124"/>
      <c r="V850" s="124"/>
      <c r="W850" s="124"/>
      <c r="X850" s="124"/>
      <c r="Y850" s="124"/>
      <c r="Z850" s="124"/>
      <c r="AA850" s="124"/>
      <c r="AB850" s="124"/>
      <c r="AC850" s="124"/>
      <c r="AD850" s="124"/>
      <c r="AE850" s="124"/>
      <c r="AF850" s="124"/>
      <c r="AG850" s="124"/>
      <c r="AH850" s="124"/>
    </row>
    <row r="851" spans="1:34" x14ac:dyDescent="0.3">
      <c r="A851" s="180" t="s">
        <v>800</v>
      </c>
      <c r="B851" s="180" t="s">
        <v>804</v>
      </c>
      <c r="C851" s="180">
        <v>118508</v>
      </c>
      <c r="D851" s="183">
        <v>44533</v>
      </c>
      <c r="E851" s="184">
        <v>34.246600000000001</v>
      </c>
      <c r="F851" s="184">
        <v>0.2132</v>
      </c>
      <c r="G851" s="184">
        <v>-6.8883000000000001</v>
      </c>
      <c r="H851" s="184">
        <v>-3.4386999999999999</v>
      </c>
      <c r="I851" s="184">
        <v>0.2487</v>
      </c>
      <c r="J851" s="184">
        <v>2.4777</v>
      </c>
      <c r="K851" s="184">
        <v>2.7511999999999999</v>
      </c>
      <c r="L851" s="184">
        <v>4.2427000000000001</v>
      </c>
      <c r="M851" s="184">
        <v>4.5289000000000001</v>
      </c>
      <c r="N851" s="184">
        <v>4.4116</v>
      </c>
      <c r="O851" s="184">
        <v>6.3940999999999999</v>
      </c>
      <c r="P851" s="184">
        <v>6.5590000000000002</v>
      </c>
      <c r="Q851" s="184">
        <v>6.9611999999999998</v>
      </c>
      <c r="R851" s="184">
        <v>5.4595000000000002</v>
      </c>
      <c r="S851" s="120"/>
      <c r="T851" s="123"/>
      <c r="U851" s="124"/>
      <c r="V851" s="124"/>
      <c r="W851" s="124"/>
      <c r="X851" s="124"/>
      <c r="Y851" s="124"/>
      <c r="Z851" s="124"/>
      <c r="AA851" s="124"/>
      <c r="AB851" s="124"/>
      <c r="AC851" s="124"/>
      <c r="AD851" s="124"/>
      <c r="AE851" s="124"/>
      <c r="AF851" s="124"/>
      <c r="AG851" s="124"/>
      <c r="AH851" s="124"/>
    </row>
    <row r="852" spans="1:34" x14ac:dyDescent="0.3">
      <c r="A852" s="180" t="s">
        <v>800</v>
      </c>
      <c r="B852" s="180" t="s">
        <v>805</v>
      </c>
      <c r="C852" s="180">
        <v>106841</v>
      </c>
      <c r="D852" s="183">
        <v>44533</v>
      </c>
      <c r="E852" s="184">
        <v>39.213900000000002</v>
      </c>
      <c r="F852" s="184">
        <v>-1.3960999999999999</v>
      </c>
      <c r="G852" s="184">
        <v>1.4583999999999999</v>
      </c>
      <c r="H852" s="184">
        <v>1.8755999999999999</v>
      </c>
      <c r="I852" s="184">
        <v>2.8079999999999998</v>
      </c>
      <c r="J852" s="184">
        <v>4.1374000000000004</v>
      </c>
      <c r="K852" s="184">
        <v>2.8151000000000002</v>
      </c>
      <c r="L852" s="184">
        <v>4.5717999999999996</v>
      </c>
      <c r="M852" s="184">
        <v>5.0050999999999997</v>
      </c>
      <c r="N852" s="184">
        <v>4.5944000000000003</v>
      </c>
      <c r="O852" s="184">
        <v>7.4741999999999997</v>
      </c>
      <c r="P852" s="184">
        <v>7.1425999999999998</v>
      </c>
      <c r="Q852" s="184">
        <v>8.0246999999999993</v>
      </c>
      <c r="R852" s="184">
        <v>6.7420999999999998</v>
      </c>
      <c r="S852" s="120"/>
      <c r="T852" s="123"/>
      <c r="U852" s="124"/>
      <c r="V852" s="124"/>
      <c r="W852" s="124"/>
      <c r="X852" s="124"/>
      <c r="Y852" s="124"/>
      <c r="Z852" s="124"/>
      <c r="AA852" s="124"/>
      <c r="AB852" s="124"/>
      <c r="AC852" s="124"/>
      <c r="AD852" s="124"/>
      <c r="AE852" s="124"/>
      <c r="AF852" s="124"/>
      <c r="AG852" s="124"/>
      <c r="AH852" s="124"/>
    </row>
    <row r="853" spans="1:34" x14ac:dyDescent="0.3">
      <c r="A853" s="180" t="s">
        <v>800</v>
      </c>
      <c r="B853" s="180" t="s">
        <v>806</v>
      </c>
      <c r="C853" s="180">
        <v>118961</v>
      </c>
      <c r="D853" s="183">
        <v>44533</v>
      </c>
      <c r="E853" s="184">
        <v>39.673099999999998</v>
      </c>
      <c r="F853" s="184">
        <v>-1.012</v>
      </c>
      <c r="G853" s="184">
        <v>1.7483</v>
      </c>
      <c r="H853" s="184">
        <v>2.1432000000000002</v>
      </c>
      <c r="I853" s="184">
        <v>3.0644999999999998</v>
      </c>
      <c r="J853" s="184">
        <v>4.3920000000000003</v>
      </c>
      <c r="K853" s="184">
        <v>3.0674000000000001</v>
      </c>
      <c r="L853" s="184">
        <v>4.8282999999999996</v>
      </c>
      <c r="M853" s="184">
        <v>5.2649999999999997</v>
      </c>
      <c r="N853" s="184">
        <v>4.8564999999999996</v>
      </c>
      <c r="O853" s="184">
        <v>7.6882000000000001</v>
      </c>
      <c r="P853" s="184">
        <v>7.3311000000000002</v>
      </c>
      <c r="Q853" s="184">
        <v>8.2017000000000007</v>
      </c>
      <c r="R853" s="184">
        <v>6.9809000000000001</v>
      </c>
      <c r="S853" s="120"/>
      <c r="T853" s="123"/>
      <c r="U853" s="124"/>
      <c r="V853" s="124"/>
      <c r="W853" s="124"/>
      <c r="X853" s="124"/>
      <c r="Y853" s="124"/>
      <c r="Z853" s="124"/>
      <c r="AA853" s="124"/>
      <c r="AB853" s="124"/>
      <c r="AC853" s="124"/>
      <c r="AD853" s="124"/>
      <c r="AE853" s="124"/>
      <c r="AF853" s="124"/>
      <c r="AG853" s="124"/>
      <c r="AH853" s="124"/>
    </row>
    <row r="854" spans="1:34" x14ac:dyDescent="0.3">
      <c r="A854" s="180" t="s">
        <v>800</v>
      </c>
      <c r="B854" s="180" t="s">
        <v>807</v>
      </c>
      <c r="C854" s="180">
        <v>101802</v>
      </c>
      <c r="D854" s="183">
        <v>44533</v>
      </c>
      <c r="E854" s="184">
        <v>336.25909999999999</v>
      </c>
      <c r="F854" s="184">
        <v>-9.0071999999999992</v>
      </c>
      <c r="G854" s="184">
        <v>-7.3369999999999997</v>
      </c>
      <c r="H854" s="184">
        <v>-5.6243999999999996</v>
      </c>
      <c r="I854" s="184">
        <v>-1.2085999999999999</v>
      </c>
      <c r="J854" s="184">
        <v>2.8822000000000001</v>
      </c>
      <c r="K854" s="184">
        <v>1.8482000000000001</v>
      </c>
      <c r="L854" s="184">
        <v>5.0572999999999997</v>
      </c>
      <c r="M854" s="184">
        <v>4.6738</v>
      </c>
      <c r="N854" s="184">
        <v>4.7202000000000002</v>
      </c>
      <c r="O854" s="184">
        <v>7.4813999999999998</v>
      </c>
      <c r="P854" s="184">
        <v>7.0235000000000003</v>
      </c>
      <c r="Q854" s="184">
        <v>7.8461999999999996</v>
      </c>
      <c r="R854" s="184">
        <v>6.8407</v>
      </c>
      <c r="S854" s="120" t="s">
        <v>1996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800</v>
      </c>
      <c r="B855" s="180" t="s">
        <v>808</v>
      </c>
      <c r="C855" s="180">
        <v>120425</v>
      </c>
      <c r="D855" s="183">
        <v>44533</v>
      </c>
      <c r="E855" s="184">
        <v>358.67540000000002</v>
      </c>
      <c r="F855" s="184">
        <v>-8.4545999999999992</v>
      </c>
      <c r="G855" s="184">
        <v>-6.6177999999999999</v>
      </c>
      <c r="H855" s="184">
        <v>-4.9047000000000001</v>
      </c>
      <c r="I855" s="184">
        <v>-0.48770000000000002</v>
      </c>
      <c r="J855" s="184">
        <v>3.6046</v>
      </c>
      <c r="K855" s="184">
        <v>2.5722999999999998</v>
      </c>
      <c r="L855" s="184">
        <v>5.7969999999999997</v>
      </c>
      <c r="M855" s="184">
        <v>5.4212999999999996</v>
      </c>
      <c r="N855" s="184">
        <v>5.4770000000000003</v>
      </c>
      <c r="O855" s="184">
        <v>8.2809000000000008</v>
      </c>
      <c r="P855" s="184">
        <v>7.8399000000000001</v>
      </c>
      <c r="Q855" s="184">
        <v>8.6821000000000002</v>
      </c>
      <c r="R855" s="184">
        <v>7.6165000000000003</v>
      </c>
      <c r="S855" s="120" t="s">
        <v>1996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800</v>
      </c>
      <c r="B856" s="180" t="s">
        <v>1873</v>
      </c>
      <c r="C856" s="180">
        <v>148711</v>
      </c>
      <c r="D856" s="183">
        <v>44533</v>
      </c>
      <c r="E856" s="184">
        <v>10.332599999999999</v>
      </c>
      <c r="F856" s="184">
        <v>2.8262</v>
      </c>
      <c r="G856" s="184">
        <v>5.1832000000000003</v>
      </c>
      <c r="H856" s="184">
        <v>4.0907999999999998</v>
      </c>
      <c r="I856" s="184">
        <v>3.5613000000000001</v>
      </c>
      <c r="J856" s="184">
        <v>4.4791999999999996</v>
      </c>
      <c r="K856" s="184">
        <v>3.0548000000000002</v>
      </c>
      <c r="L856" s="184">
        <v>4.0271999999999997</v>
      </c>
      <c r="M856" s="184">
        <v>4.2365000000000004</v>
      </c>
      <c r="N856" s="184"/>
      <c r="O856" s="184"/>
      <c r="P856" s="184"/>
      <c r="Q856" s="184">
        <v>4.2152000000000003</v>
      </c>
      <c r="R856" s="184"/>
      <c r="S856" s="120" t="s">
        <v>1995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800</v>
      </c>
      <c r="B857" s="180" t="s">
        <v>1874</v>
      </c>
      <c r="C857" s="180">
        <v>148705</v>
      </c>
      <c r="D857" s="183">
        <v>44533</v>
      </c>
      <c r="E857" s="184">
        <v>10.293200000000001</v>
      </c>
      <c r="F857" s="184">
        <v>2.1276999999999999</v>
      </c>
      <c r="G857" s="184">
        <v>4.7298999999999998</v>
      </c>
      <c r="H857" s="184">
        <v>3.6499000000000001</v>
      </c>
      <c r="I857" s="184">
        <v>3.1008</v>
      </c>
      <c r="J857" s="184">
        <v>3.9965000000000002</v>
      </c>
      <c r="K857" s="184">
        <v>2.5687000000000002</v>
      </c>
      <c r="L857" s="184">
        <v>3.5318999999999998</v>
      </c>
      <c r="M857" s="184">
        <v>3.7401</v>
      </c>
      <c r="N857" s="184"/>
      <c r="O857" s="184"/>
      <c r="P857" s="184"/>
      <c r="Q857" s="184">
        <v>3.7159</v>
      </c>
      <c r="R857" s="184"/>
      <c r="S857" s="120" t="s">
        <v>1995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800</v>
      </c>
      <c r="B858" s="180" t="s">
        <v>809</v>
      </c>
      <c r="C858" s="180">
        <v>147269</v>
      </c>
      <c r="D858" s="183">
        <v>44533</v>
      </c>
      <c r="E858" s="184">
        <v>1213.384</v>
      </c>
      <c r="F858" s="184">
        <v>1.7988999999999999</v>
      </c>
      <c r="G858" s="184">
        <v>3.9590000000000001</v>
      </c>
      <c r="H858" s="184">
        <v>2.5070000000000001</v>
      </c>
      <c r="I858" s="184">
        <v>3.7025999999999999</v>
      </c>
      <c r="J858" s="184">
        <v>5.1878000000000002</v>
      </c>
      <c r="K858" s="184">
        <v>2.851</v>
      </c>
      <c r="L858" s="184">
        <v>5.1493000000000002</v>
      </c>
      <c r="M858" s="184">
        <v>7.1360000000000001</v>
      </c>
      <c r="N858" s="184">
        <v>4.8552999999999997</v>
      </c>
      <c r="O858" s="184"/>
      <c r="P858" s="184"/>
      <c r="Q858" s="184">
        <v>7.8513999999999999</v>
      </c>
      <c r="R858" s="184">
        <v>8.1890999999999998</v>
      </c>
      <c r="S858" s="120" t="s">
        <v>1996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800</v>
      </c>
      <c r="B859" s="180" t="s">
        <v>810</v>
      </c>
      <c r="C859" s="180">
        <v>147266</v>
      </c>
      <c r="D859" s="183">
        <v>44533</v>
      </c>
      <c r="E859" s="184">
        <v>1202.5703000000001</v>
      </c>
      <c r="F859" s="184">
        <v>1.3993</v>
      </c>
      <c r="G859" s="184">
        <v>3.5592999999999999</v>
      </c>
      <c r="H859" s="184">
        <v>2.1073</v>
      </c>
      <c r="I859" s="184">
        <v>3.3020999999999998</v>
      </c>
      <c r="J859" s="184">
        <v>4.7861000000000002</v>
      </c>
      <c r="K859" s="184">
        <v>2.4499</v>
      </c>
      <c r="L859" s="184">
        <v>4.7403000000000004</v>
      </c>
      <c r="M859" s="184">
        <v>6.7154999999999996</v>
      </c>
      <c r="N859" s="184">
        <v>4.4371</v>
      </c>
      <c r="O859" s="184"/>
      <c r="P859" s="184"/>
      <c r="Q859" s="184">
        <v>7.4748000000000001</v>
      </c>
      <c r="R859" s="184">
        <v>7.7691999999999997</v>
      </c>
      <c r="S859" s="120" t="s">
        <v>1996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800</v>
      </c>
      <c r="B860" s="180" t="s">
        <v>811</v>
      </c>
      <c r="C860" s="180">
        <v>102673</v>
      </c>
      <c r="D860" s="183">
        <v>44533</v>
      </c>
      <c r="E860" s="184">
        <v>35.842100000000002</v>
      </c>
      <c r="F860" s="184">
        <v>2.9535</v>
      </c>
      <c r="G860" s="184">
        <v>8.3562999999999992</v>
      </c>
      <c r="H860" s="184">
        <v>5.4320000000000004</v>
      </c>
      <c r="I860" s="184">
        <v>3.5831</v>
      </c>
      <c r="J860" s="184">
        <v>4.5656999999999996</v>
      </c>
      <c r="K860" s="184">
        <v>2.0821999999999998</v>
      </c>
      <c r="L860" s="184">
        <v>4.1897000000000002</v>
      </c>
      <c r="M860" s="184">
        <v>5.4608999999999996</v>
      </c>
      <c r="N860" s="184">
        <v>4.1546000000000003</v>
      </c>
      <c r="O860" s="184">
        <v>8.2209000000000003</v>
      </c>
      <c r="P860" s="184">
        <v>7.1003999999999996</v>
      </c>
      <c r="Q860" s="184">
        <v>7.6749000000000001</v>
      </c>
      <c r="R860" s="184">
        <v>7.5697999999999999</v>
      </c>
      <c r="S860" s="120" t="s">
        <v>1997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800</v>
      </c>
      <c r="B861" s="180" t="s">
        <v>812</v>
      </c>
      <c r="C861" s="180">
        <v>118656</v>
      </c>
      <c r="D861" s="183">
        <v>44533</v>
      </c>
      <c r="E861" s="184">
        <v>37.300699999999999</v>
      </c>
      <c r="F861" s="184">
        <v>3.3273000000000001</v>
      </c>
      <c r="G861" s="184">
        <v>8.6824999999999992</v>
      </c>
      <c r="H861" s="184">
        <v>5.7656999999999998</v>
      </c>
      <c r="I861" s="184">
        <v>3.9138999999999999</v>
      </c>
      <c r="J861" s="184">
        <v>4.8993000000000002</v>
      </c>
      <c r="K861" s="184">
        <v>2.4135</v>
      </c>
      <c r="L861" s="184">
        <v>4.5269000000000004</v>
      </c>
      <c r="M861" s="184">
        <v>5.8052999999999999</v>
      </c>
      <c r="N861" s="184">
        <v>4.5042</v>
      </c>
      <c r="O861" s="184">
        <v>8.6380999999999997</v>
      </c>
      <c r="P861" s="184">
        <v>7.5412999999999997</v>
      </c>
      <c r="Q861" s="184">
        <v>8.4177999999999997</v>
      </c>
      <c r="R861" s="184">
        <v>7.9497999999999998</v>
      </c>
      <c r="S861" s="120" t="s">
        <v>1997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800</v>
      </c>
      <c r="B862" s="180" t="s">
        <v>1875</v>
      </c>
      <c r="C862" s="180">
        <v>148550</v>
      </c>
      <c r="D862" s="183">
        <v>44533</v>
      </c>
      <c r="E862" s="184">
        <v>10.519299999999999</v>
      </c>
      <c r="F862" s="184">
        <v>-2.0817999999999999</v>
      </c>
      <c r="G862" s="184">
        <v>-3.1219999999999999</v>
      </c>
      <c r="H862" s="184">
        <v>-2.4773000000000001</v>
      </c>
      <c r="I862" s="184">
        <v>0.67100000000000004</v>
      </c>
      <c r="J862" s="184">
        <v>3.1541000000000001</v>
      </c>
      <c r="K862" s="184">
        <v>2.5518000000000001</v>
      </c>
      <c r="L862" s="184">
        <v>4.5218999999999996</v>
      </c>
      <c r="M862" s="184">
        <v>4.0235000000000003</v>
      </c>
      <c r="N862" s="184">
        <v>4.6144999999999996</v>
      </c>
      <c r="O862" s="184"/>
      <c r="P862" s="184"/>
      <c r="Q862" s="184">
        <v>4.7039999999999997</v>
      </c>
      <c r="R862" s="184"/>
      <c r="S862" s="120" t="s">
        <v>1995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800</v>
      </c>
      <c r="B863" s="180" t="s">
        <v>1876</v>
      </c>
      <c r="C863" s="180">
        <v>148543</v>
      </c>
      <c r="D863" s="183">
        <v>44533</v>
      </c>
      <c r="E863" s="184">
        <v>10.4955</v>
      </c>
      <c r="F863" s="184">
        <v>-2.4342000000000001</v>
      </c>
      <c r="G863" s="184">
        <v>-3.2450000000000001</v>
      </c>
      <c r="H863" s="184">
        <v>-2.6318000000000001</v>
      </c>
      <c r="I863" s="184">
        <v>0.48699999999999999</v>
      </c>
      <c r="J863" s="184">
        <v>2.9516</v>
      </c>
      <c r="K863" s="184">
        <v>2.3487</v>
      </c>
      <c r="L863" s="184">
        <v>4.3120000000000003</v>
      </c>
      <c r="M863" s="184">
        <v>3.8144</v>
      </c>
      <c r="N863" s="184">
        <v>4.4005999999999998</v>
      </c>
      <c r="O863" s="184"/>
      <c r="P863" s="184"/>
      <c r="Q863" s="184">
        <v>4.4889000000000001</v>
      </c>
      <c r="R863" s="184"/>
      <c r="S863" s="120" t="s">
        <v>1995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800</v>
      </c>
      <c r="B864" s="180" t="s">
        <v>813</v>
      </c>
      <c r="C864" s="180">
        <v>145295</v>
      </c>
      <c r="D864" s="183">
        <v>44533</v>
      </c>
      <c r="E864" s="184">
        <v>1246.8366000000001</v>
      </c>
      <c r="F864" s="184">
        <v>0.51519999999999999</v>
      </c>
      <c r="G864" s="184">
        <v>-0.56110000000000004</v>
      </c>
      <c r="H864" s="184">
        <v>9.1999999999999998E-2</v>
      </c>
      <c r="I864" s="184">
        <v>1.5762</v>
      </c>
      <c r="J864" s="184">
        <v>3.0497000000000001</v>
      </c>
      <c r="K864" s="184">
        <v>2.4863</v>
      </c>
      <c r="L864" s="184">
        <v>4.3569000000000004</v>
      </c>
      <c r="M864" s="184">
        <v>4.7864000000000004</v>
      </c>
      <c r="N864" s="184">
        <v>4.1745000000000001</v>
      </c>
      <c r="O864" s="184">
        <v>7.3762999999999996</v>
      </c>
      <c r="P864" s="184"/>
      <c r="Q864" s="184">
        <v>7.3859000000000004</v>
      </c>
      <c r="R864" s="184">
        <v>6.2369000000000003</v>
      </c>
      <c r="S864" s="120" t="s">
        <v>1998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800</v>
      </c>
      <c r="B865" s="180" t="s">
        <v>814</v>
      </c>
      <c r="C865" s="180">
        <v>145287</v>
      </c>
      <c r="D865" s="183">
        <v>44533</v>
      </c>
      <c r="E865" s="184">
        <v>1212.0195000000001</v>
      </c>
      <c r="F865" s="184">
        <v>1.2E-2</v>
      </c>
      <c r="G865" s="184">
        <v>-1.0620000000000001</v>
      </c>
      <c r="H865" s="184">
        <v>-0.40820000000000001</v>
      </c>
      <c r="I865" s="184">
        <v>1.0758000000000001</v>
      </c>
      <c r="J865" s="184">
        <v>2.5484</v>
      </c>
      <c r="K865" s="184">
        <v>1.9830000000000001</v>
      </c>
      <c r="L865" s="184">
        <v>3.6732999999999998</v>
      </c>
      <c r="M865" s="184">
        <v>4.0233999999999996</v>
      </c>
      <c r="N865" s="184">
        <v>3.3691</v>
      </c>
      <c r="O865" s="184">
        <v>6.4043000000000001</v>
      </c>
      <c r="P865" s="184"/>
      <c r="Q865" s="184">
        <v>6.4080000000000004</v>
      </c>
      <c r="R865" s="184">
        <v>5.3277000000000001</v>
      </c>
      <c r="S865" s="120" t="s">
        <v>1998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-2.4191349999999998</v>
      </c>
      <c r="G866" s="186">
        <v>7.869000000000001E-2</v>
      </c>
      <c r="H866" s="186">
        <v>1.1514999999999932E-2</v>
      </c>
      <c r="I866" s="186">
        <v>1.5283049999999998</v>
      </c>
      <c r="J866" s="186">
        <v>3.5185550000000001</v>
      </c>
      <c r="K866" s="186">
        <v>2.6030599999999997</v>
      </c>
      <c r="L866" s="186">
        <v>4.4525549999999985</v>
      </c>
      <c r="M866" s="186">
        <v>4.9229055555555554</v>
      </c>
      <c r="N866" s="186">
        <v>4.3892812499999998</v>
      </c>
      <c r="O866" s="186">
        <v>7.3455750000000002</v>
      </c>
      <c r="P866" s="186">
        <v>7.0679199999999991</v>
      </c>
      <c r="Q866" s="186">
        <v>6.8499899999999982</v>
      </c>
      <c r="R866" s="186">
        <v>6.7102999999999993</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0.11259999999999999</v>
      </c>
      <c r="G867" s="186">
        <v>0.44864999999999988</v>
      </c>
      <c r="H867" s="186">
        <v>0.9837999999999999</v>
      </c>
      <c r="I867" s="186">
        <v>2.1920999999999999</v>
      </c>
      <c r="J867" s="186">
        <v>3.8005500000000003</v>
      </c>
      <c r="K867" s="186">
        <v>2.5262000000000002</v>
      </c>
      <c r="L867" s="186">
        <v>4.4394</v>
      </c>
      <c r="M867" s="186">
        <v>4.8806000000000003</v>
      </c>
      <c r="N867" s="186">
        <v>4.4243500000000004</v>
      </c>
      <c r="O867" s="186">
        <v>7.4252500000000001</v>
      </c>
      <c r="P867" s="186">
        <v>7.1214999999999993</v>
      </c>
      <c r="Q867" s="186">
        <v>7.4303500000000007</v>
      </c>
      <c r="R867" s="186">
        <v>6.7913999999999994</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815</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816</v>
      </c>
      <c r="B870" s="180" t="s">
        <v>817</v>
      </c>
      <c r="C870" s="180">
        <v>103309</v>
      </c>
      <c r="D870" s="183">
        <v>44533</v>
      </c>
      <c r="E870" s="184">
        <v>90.962599999999995</v>
      </c>
      <c r="F870" s="184">
        <v>-0.97650000000000003</v>
      </c>
      <c r="G870" s="184">
        <v>0.94910000000000005</v>
      </c>
      <c r="H870" s="184">
        <v>0.82589999999999997</v>
      </c>
      <c r="I870" s="184">
        <v>-3.3477999999999999</v>
      </c>
      <c r="J870" s="184">
        <v>-4.1877000000000004</v>
      </c>
      <c r="K870" s="184">
        <v>-9.1700000000000004E-2</v>
      </c>
      <c r="L870" s="184">
        <v>12.119300000000001</v>
      </c>
      <c r="M870" s="184">
        <v>16.171800000000001</v>
      </c>
      <c r="N870" s="184">
        <v>33.327800000000003</v>
      </c>
      <c r="O870" s="184">
        <v>17.601299999999998</v>
      </c>
      <c r="P870" s="184">
        <v>15.2737</v>
      </c>
      <c r="Q870" s="184">
        <v>14.6782</v>
      </c>
      <c r="R870" s="184">
        <v>21.097100000000001</v>
      </c>
      <c r="S870" s="120"/>
      <c r="T870" s="123"/>
      <c r="U870" s="124"/>
      <c r="V870" s="124"/>
      <c r="W870" s="124"/>
      <c r="X870" s="124"/>
      <c r="Y870" s="124"/>
      <c r="Z870" s="124"/>
      <c r="AA870" s="124"/>
      <c r="AB870" s="124"/>
      <c r="AC870" s="124"/>
      <c r="AD870" s="124"/>
      <c r="AE870" s="124"/>
      <c r="AF870" s="124"/>
      <c r="AG870" s="124"/>
      <c r="AH870" s="124"/>
    </row>
    <row r="871" spans="1:34" x14ac:dyDescent="0.3">
      <c r="A871" s="180" t="s">
        <v>816</v>
      </c>
      <c r="B871" s="180" t="s">
        <v>818</v>
      </c>
      <c r="C871" s="180">
        <v>119564</v>
      </c>
      <c r="D871" s="183">
        <v>44533</v>
      </c>
      <c r="E871" s="184">
        <v>98.979799999999997</v>
      </c>
      <c r="F871" s="184">
        <v>-0.97409999999999997</v>
      </c>
      <c r="G871" s="184">
        <v>0.95669999999999999</v>
      </c>
      <c r="H871" s="184">
        <v>0.84370000000000001</v>
      </c>
      <c r="I871" s="184">
        <v>-3.3115000000000001</v>
      </c>
      <c r="J871" s="184">
        <v>-4.117</v>
      </c>
      <c r="K871" s="184">
        <v>0.12839999999999999</v>
      </c>
      <c r="L871" s="184">
        <v>12.615500000000001</v>
      </c>
      <c r="M871" s="184">
        <v>16.9345</v>
      </c>
      <c r="N871" s="184">
        <v>34.487400000000001</v>
      </c>
      <c r="O871" s="184">
        <v>18.644200000000001</v>
      </c>
      <c r="P871" s="184">
        <v>16.435300000000002</v>
      </c>
      <c r="Q871" s="184">
        <v>16.042999999999999</v>
      </c>
      <c r="R871" s="184">
        <v>22.175799999999999</v>
      </c>
      <c r="S871" s="120"/>
      <c r="T871" s="123"/>
      <c r="U871" s="124"/>
      <c r="V871" s="124"/>
      <c r="W871" s="124"/>
      <c r="X871" s="124"/>
      <c r="Y871" s="124"/>
      <c r="Z871" s="124"/>
      <c r="AA871" s="124"/>
      <c r="AB871" s="124"/>
      <c r="AC871" s="124"/>
      <c r="AD871" s="124"/>
      <c r="AE871" s="124"/>
      <c r="AF871" s="124"/>
      <c r="AG871" s="124"/>
      <c r="AH871" s="124"/>
    </row>
    <row r="872" spans="1:34" x14ac:dyDescent="0.3">
      <c r="A872" s="180" t="s">
        <v>816</v>
      </c>
      <c r="B872" s="180" t="s">
        <v>819</v>
      </c>
      <c r="C872" s="180">
        <v>120468</v>
      </c>
      <c r="D872" s="183">
        <v>44533</v>
      </c>
      <c r="E872" s="184">
        <v>51.68</v>
      </c>
      <c r="F872" s="184">
        <v>-0.95820000000000005</v>
      </c>
      <c r="G872" s="184">
        <v>0.9375</v>
      </c>
      <c r="H872" s="184">
        <v>1.2738</v>
      </c>
      <c r="I872" s="184">
        <v>-3.4740000000000002</v>
      </c>
      <c r="J872" s="184">
        <v>-2.4906000000000001</v>
      </c>
      <c r="K872" s="184">
        <v>7.7499999999999999E-2</v>
      </c>
      <c r="L872" s="184">
        <v>14.539</v>
      </c>
      <c r="M872" s="184">
        <v>18.7773</v>
      </c>
      <c r="N872" s="184">
        <v>34.268599999999999</v>
      </c>
      <c r="O872" s="184">
        <v>22.064399999999999</v>
      </c>
      <c r="P872" s="184">
        <v>21.835699999999999</v>
      </c>
      <c r="Q872" s="184">
        <v>18.1524</v>
      </c>
      <c r="R872" s="184">
        <v>24.971699999999998</v>
      </c>
      <c r="S872" s="120"/>
      <c r="T872" s="123"/>
      <c r="U872" s="124"/>
      <c r="V872" s="124"/>
      <c r="W872" s="124"/>
      <c r="X872" s="124"/>
      <c r="Y872" s="124"/>
      <c r="Z872" s="124"/>
      <c r="AA872" s="124"/>
      <c r="AB872" s="124"/>
      <c r="AC872" s="124"/>
      <c r="AD872" s="124"/>
      <c r="AE872" s="124"/>
      <c r="AF872" s="124"/>
      <c r="AG872" s="124"/>
      <c r="AH872" s="124"/>
    </row>
    <row r="873" spans="1:34" x14ac:dyDescent="0.3">
      <c r="A873" s="180" t="s">
        <v>816</v>
      </c>
      <c r="B873" s="180" t="s">
        <v>820</v>
      </c>
      <c r="C873" s="180">
        <v>117560</v>
      </c>
      <c r="D873" s="183">
        <v>44533</v>
      </c>
      <c r="E873" s="184">
        <v>46.41</v>
      </c>
      <c r="F873" s="184">
        <v>-0.96030000000000004</v>
      </c>
      <c r="G873" s="184">
        <v>0.93520000000000003</v>
      </c>
      <c r="H873" s="184">
        <v>1.2435</v>
      </c>
      <c r="I873" s="184">
        <v>-3.5135000000000001</v>
      </c>
      <c r="J873" s="184">
        <v>-2.5819000000000001</v>
      </c>
      <c r="K873" s="184">
        <v>-0.19350000000000001</v>
      </c>
      <c r="L873" s="184">
        <v>13.861599999999999</v>
      </c>
      <c r="M873" s="184">
        <v>17.791899999999998</v>
      </c>
      <c r="N873" s="184">
        <v>32.789700000000003</v>
      </c>
      <c r="O873" s="184">
        <v>20.577500000000001</v>
      </c>
      <c r="P873" s="184">
        <v>20.38</v>
      </c>
      <c r="Q873" s="184">
        <v>17.665299999999998</v>
      </c>
      <c r="R873" s="184">
        <v>23.542000000000002</v>
      </c>
      <c r="S873" s="120"/>
      <c r="T873" s="123"/>
      <c r="U873" s="124"/>
      <c r="V873" s="124"/>
      <c r="W873" s="124"/>
      <c r="X873" s="124"/>
      <c r="Y873" s="124"/>
      <c r="Z873" s="124"/>
      <c r="AA873" s="124"/>
      <c r="AB873" s="124"/>
      <c r="AC873" s="124"/>
      <c r="AD873" s="124"/>
      <c r="AE873" s="124"/>
      <c r="AF873" s="124"/>
      <c r="AG873" s="124"/>
      <c r="AH873" s="124"/>
    </row>
    <row r="874" spans="1:34" x14ac:dyDescent="0.3">
      <c r="A874" s="180" t="s">
        <v>816</v>
      </c>
      <c r="B874" s="180" t="s">
        <v>821</v>
      </c>
      <c r="C874" s="180">
        <v>141813</v>
      </c>
      <c r="D874" s="183">
        <v>44533</v>
      </c>
      <c r="E874" s="184">
        <v>15.294</v>
      </c>
      <c r="F874" s="184">
        <v>-0.8236</v>
      </c>
      <c r="G874" s="184">
        <v>0.76429999999999998</v>
      </c>
      <c r="H874" s="184">
        <v>0.95050000000000001</v>
      </c>
      <c r="I874" s="184">
        <v>-3.3799000000000001</v>
      </c>
      <c r="J874" s="184">
        <v>-3.331</v>
      </c>
      <c r="K874" s="184">
        <v>-0.40379999999999999</v>
      </c>
      <c r="L874" s="184">
        <v>11.1563</v>
      </c>
      <c r="M874" s="184">
        <v>14.8371</v>
      </c>
      <c r="N874" s="184">
        <v>30.595199999999998</v>
      </c>
      <c r="O874" s="184">
        <v>18.693100000000001</v>
      </c>
      <c r="P874" s="184"/>
      <c r="Q874" s="184">
        <v>10.748699999999999</v>
      </c>
      <c r="R874" s="184">
        <v>21.910299999999999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80" t="s">
        <v>816</v>
      </c>
      <c r="B875" s="180" t="s">
        <v>822</v>
      </c>
      <c r="C875" s="180">
        <v>141812</v>
      </c>
      <c r="D875" s="183">
        <v>44533</v>
      </c>
      <c r="E875" s="184">
        <v>14.407</v>
      </c>
      <c r="F875" s="184">
        <v>-0.82599999999999996</v>
      </c>
      <c r="G875" s="184">
        <v>0.75529999999999997</v>
      </c>
      <c r="H875" s="184">
        <v>0.92469999999999997</v>
      </c>
      <c r="I875" s="184">
        <v>-3.4447999999999999</v>
      </c>
      <c r="J875" s="184">
        <v>-3.4577</v>
      </c>
      <c r="K875" s="184">
        <v>-0.81240000000000001</v>
      </c>
      <c r="L875" s="184">
        <v>10.2464</v>
      </c>
      <c r="M875" s="184">
        <v>13.432</v>
      </c>
      <c r="N875" s="184">
        <v>28.5077</v>
      </c>
      <c r="O875" s="184">
        <v>17.0062</v>
      </c>
      <c r="P875" s="184"/>
      <c r="Q875" s="184">
        <v>9.1700999999999997</v>
      </c>
      <c r="R875" s="184">
        <v>20.077200000000001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80" t="s">
        <v>816</v>
      </c>
      <c r="B876" s="180" t="s">
        <v>823</v>
      </c>
      <c r="C876" s="180">
        <v>119096</v>
      </c>
      <c r="D876" s="183">
        <v>44533</v>
      </c>
      <c r="E876" s="184">
        <v>36.511000000000003</v>
      </c>
      <c r="F876" s="184">
        <v>-0.66659999999999997</v>
      </c>
      <c r="G876" s="184">
        <v>0.57299999999999995</v>
      </c>
      <c r="H876" s="184">
        <v>1.2254</v>
      </c>
      <c r="I876" s="184">
        <v>-2.5282</v>
      </c>
      <c r="J876" s="184">
        <v>-2.0916999999999999</v>
      </c>
      <c r="K876" s="184">
        <v>-3.1743999999999999</v>
      </c>
      <c r="L876" s="184">
        <v>8.5925999999999991</v>
      </c>
      <c r="M876" s="184">
        <v>15.031499999999999</v>
      </c>
      <c r="N876" s="184">
        <v>28.954899999999999</v>
      </c>
      <c r="O876" s="184">
        <v>16.948</v>
      </c>
      <c r="P876" s="184">
        <v>14.6692</v>
      </c>
      <c r="Q876" s="184">
        <v>14.301</v>
      </c>
      <c r="R876" s="184">
        <v>17.3065</v>
      </c>
      <c r="S876" s="120"/>
      <c r="T876" s="123"/>
      <c r="U876" s="124"/>
      <c r="V876" s="124"/>
      <c r="W876" s="124"/>
      <c r="X876" s="124"/>
      <c r="Y876" s="124"/>
      <c r="Z876" s="124"/>
      <c r="AA876" s="124"/>
      <c r="AB876" s="124"/>
      <c r="AC876" s="124"/>
      <c r="AD876" s="124"/>
      <c r="AE876" s="124"/>
      <c r="AF876" s="124"/>
      <c r="AG876" s="124"/>
      <c r="AH876" s="124"/>
    </row>
    <row r="877" spans="1:34" x14ac:dyDescent="0.3">
      <c r="A877" s="180" t="s">
        <v>816</v>
      </c>
      <c r="B877" s="180" t="s">
        <v>824</v>
      </c>
      <c r="C877" s="180">
        <v>112901</v>
      </c>
      <c r="D877" s="183">
        <v>44533</v>
      </c>
      <c r="E877" s="184">
        <v>33.972999999999999</v>
      </c>
      <c r="F877" s="184">
        <v>-0.67249999999999999</v>
      </c>
      <c r="G877" s="184">
        <v>0.56240000000000001</v>
      </c>
      <c r="H877" s="184">
        <v>1.2035</v>
      </c>
      <c r="I877" s="184">
        <v>-2.5752000000000002</v>
      </c>
      <c r="J877" s="184">
        <v>-2.1825000000000001</v>
      </c>
      <c r="K877" s="184">
        <v>-3.4337</v>
      </c>
      <c r="L877" s="184">
        <v>8.0153999999999996</v>
      </c>
      <c r="M877" s="184">
        <v>14.1144</v>
      </c>
      <c r="N877" s="184">
        <v>27.593299999999999</v>
      </c>
      <c r="O877" s="184">
        <v>15.7018</v>
      </c>
      <c r="P877" s="184">
        <v>13.5871</v>
      </c>
      <c r="Q877" s="184">
        <v>11.230600000000001</v>
      </c>
      <c r="R877" s="184">
        <v>16.0487</v>
      </c>
      <c r="S877" s="120"/>
      <c r="T877" s="123"/>
      <c r="U877" s="124"/>
      <c r="V877" s="124"/>
      <c r="W877" s="124"/>
      <c r="X877" s="124"/>
      <c r="Y877" s="124"/>
      <c r="Z877" s="124"/>
      <c r="AA877" s="124"/>
      <c r="AB877" s="124"/>
      <c r="AC877" s="124"/>
      <c r="AD877" s="124"/>
      <c r="AE877" s="124"/>
      <c r="AF877" s="124"/>
      <c r="AG877" s="124"/>
      <c r="AH877" s="124"/>
    </row>
    <row r="878" spans="1:34" x14ac:dyDescent="0.3">
      <c r="A878" s="180" t="s">
        <v>816</v>
      </c>
      <c r="B878" s="180" t="s">
        <v>825</v>
      </c>
      <c r="C878" s="180">
        <v>105817</v>
      </c>
      <c r="D878" s="183">
        <v>44533</v>
      </c>
      <c r="E878" s="184">
        <v>64.941599999999994</v>
      </c>
      <c r="F878" s="184">
        <v>-0.4652</v>
      </c>
      <c r="G878" s="184">
        <v>0.84540000000000004</v>
      </c>
      <c r="H878" s="184">
        <v>0.26790000000000003</v>
      </c>
      <c r="I878" s="184">
        <v>-3.6655000000000002</v>
      </c>
      <c r="J878" s="184">
        <v>-5.0807000000000002</v>
      </c>
      <c r="K878" s="184">
        <v>1.7096</v>
      </c>
      <c r="L878" s="184">
        <v>10.3775</v>
      </c>
      <c r="M878" s="184">
        <v>17.153500000000001</v>
      </c>
      <c r="N878" s="184">
        <v>46.544400000000003</v>
      </c>
      <c r="O878" s="184">
        <v>20.221599999999999</v>
      </c>
      <c r="P878" s="184">
        <v>16.292899999999999</v>
      </c>
      <c r="Q878" s="184">
        <v>13.907999999999999</v>
      </c>
      <c r="R878" s="184">
        <v>23.9543</v>
      </c>
      <c r="S878" s="120"/>
      <c r="T878" s="123"/>
      <c r="U878" s="124"/>
      <c r="V878" s="124"/>
      <c r="W878" s="124"/>
      <c r="X878" s="124"/>
      <c r="Y878" s="124"/>
      <c r="Z878" s="124"/>
      <c r="AA878" s="124"/>
      <c r="AB878" s="124"/>
      <c r="AC878" s="124"/>
      <c r="AD878" s="124"/>
      <c r="AE878" s="124"/>
      <c r="AF878" s="124"/>
      <c r="AG878" s="124"/>
      <c r="AH878" s="124"/>
    </row>
    <row r="879" spans="1:34" x14ac:dyDescent="0.3">
      <c r="A879" s="180" t="s">
        <v>816</v>
      </c>
      <c r="B879" s="180" t="s">
        <v>826</v>
      </c>
      <c r="C879" s="180">
        <v>118564</v>
      </c>
      <c r="D879" s="183">
        <v>44533</v>
      </c>
      <c r="E879" s="184">
        <v>71.032200000000003</v>
      </c>
      <c r="F879" s="184">
        <v>-0.46300000000000002</v>
      </c>
      <c r="G879" s="184">
        <v>0.85219999999999996</v>
      </c>
      <c r="H879" s="184">
        <v>0.28320000000000001</v>
      </c>
      <c r="I879" s="184">
        <v>-3.6345000000000001</v>
      </c>
      <c r="J879" s="184">
        <v>-5.0208000000000004</v>
      </c>
      <c r="K879" s="184">
        <v>1.9038999999999999</v>
      </c>
      <c r="L879" s="184">
        <v>10.807399999999999</v>
      </c>
      <c r="M879" s="184">
        <v>17.851600000000001</v>
      </c>
      <c r="N879" s="184">
        <v>47.738399999999999</v>
      </c>
      <c r="O879" s="184">
        <v>21.2775</v>
      </c>
      <c r="P879" s="184">
        <v>17.430800000000001</v>
      </c>
      <c r="Q879" s="184">
        <v>19.376100000000001</v>
      </c>
      <c r="R879" s="184">
        <v>24.974799999999998</v>
      </c>
      <c r="S879" s="120"/>
      <c r="T879" s="123"/>
      <c r="U879" s="124"/>
      <c r="V879" s="124"/>
      <c r="W879" s="124"/>
      <c r="X879" s="124"/>
      <c r="Y879" s="124"/>
      <c r="Z879" s="124"/>
      <c r="AA879" s="124"/>
      <c r="AB879" s="124"/>
      <c r="AC879" s="124"/>
      <c r="AD879" s="124"/>
      <c r="AE879" s="124"/>
      <c r="AF879" s="124"/>
      <c r="AG879" s="124"/>
      <c r="AH879" s="124"/>
    </row>
    <row r="880" spans="1:34" x14ac:dyDescent="0.3">
      <c r="A880" s="180" t="s">
        <v>816</v>
      </c>
      <c r="B880" s="180" t="s">
        <v>827</v>
      </c>
      <c r="C880" s="180">
        <v>102760</v>
      </c>
      <c r="D880" s="183">
        <v>44533</v>
      </c>
      <c r="E880" s="184">
        <v>111.358</v>
      </c>
      <c r="F880" s="184">
        <v>-0.3962</v>
      </c>
      <c r="G880" s="184">
        <v>1.7275</v>
      </c>
      <c r="H880" s="184">
        <v>0.53720000000000001</v>
      </c>
      <c r="I880" s="184">
        <v>-2.8060999999999998</v>
      </c>
      <c r="J880" s="184">
        <v>-3.5836000000000001</v>
      </c>
      <c r="K880" s="184">
        <v>5.9664000000000001</v>
      </c>
      <c r="L880" s="184">
        <v>15.0036</v>
      </c>
      <c r="M880" s="184">
        <v>19.66</v>
      </c>
      <c r="N880" s="184">
        <v>47.562399999999997</v>
      </c>
      <c r="O880" s="184">
        <v>15.064299999999999</v>
      </c>
      <c r="P880" s="184">
        <v>12.4139</v>
      </c>
      <c r="Q880" s="184">
        <v>15.0213</v>
      </c>
      <c r="R880" s="184">
        <v>20.5364</v>
      </c>
      <c r="S880" s="120"/>
      <c r="T880" s="123"/>
      <c r="U880" s="124"/>
      <c r="V880" s="124"/>
      <c r="W880" s="124"/>
      <c r="X880" s="124"/>
      <c r="Y880" s="124"/>
      <c r="Z880" s="124"/>
      <c r="AA880" s="124"/>
      <c r="AB880" s="124"/>
      <c r="AC880" s="124"/>
      <c r="AD880" s="124"/>
      <c r="AE880" s="124"/>
      <c r="AF880" s="124"/>
      <c r="AG880" s="124"/>
      <c r="AH880" s="124"/>
    </row>
    <row r="881" spans="1:34" x14ac:dyDescent="0.3">
      <c r="A881" s="180" t="s">
        <v>816</v>
      </c>
      <c r="B881" s="180" t="s">
        <v>828</v>
      </c>
      <c r="C881" s="180">
        <v>118950</v>
      </c>
      <c r="D881" s="183">
        <v>44533</v>
      </c>
      <c r="E881" s="184">
        <v>120.651</v>
      </c>
      <c r="F881" s="184">
        <v>-0.39219999999999999</v>
      </c>
      <c r="G881" s="184">
        <v>1.7387999999999999</v>
      </c>
      <c r="H881" s="184">
        <v>0.56259999999999999</v>
      </c>
      <c r="I881" s="184">
        <v>-2.7557</v>
      </c>
      <c r="J881" s="184">
        <v>-3.4823</v>
      </c>
      <c r="K881" s="184">
        <v>6.2816999999999998</v>
      </c>
      <c r="L881" s="184">
        <v>15.6647</v>
      </c>
      <c r="M881" s="184">
        <v>20.711400000000001</v>
      </c>
      <c r="N881" s="184">
        <v>49.276200000000003</v>
      </c>
      <c r="O881" s="184">
        <v>16.190899999999999</v>
      </c>
      <c r="P881" s="184">
        <v>13.5754</v>
      </c>
      <c r="Q881" s="184">
        <v>13.2316</v>
      </c>
      <c r="R881" s="184">
        <v>21.815200000000001</v>
      </c>
      <c r="S881" s="120"/>
      <c r="T881" s="123"/>
      <c r="U881" s="124"/>
      <c r="V881" s="124"/>
      <c r="W881" s="124"/>
      <c r="X881" s="124"/>
      <c r="Y881" s="124"/>
      <c r="Z881" s="124"/>
      <c r="AA881" s="124"/>
      <c r="AB881" s="124"/>
      <c r="AC881" s="124"/>
      <c r="AD881" s="124"/>
      <c r="AE881" s="124"/>
      <c r="AF881" s="124"/>
      <c r="AG881" s="124"/>
      <c r="AH881" s="124"/>
    </row>
    <row r="882" spans="1:34" x14ac:dyDescent="0.3">
      <c r="A882" s="180" t="s">
        <v>816</v>
      </c>
      <c r="B882" s="180" t="s">
        <v>1877</v>
      </c>
      <c r="C882" s="180">
        <v>148411</v>
      </c>
      <c r="D882" s="183">
        <v>44533</v>
      </c>
      <c r="E882" s="184">
        <v>16.3</v>
      </c>
      <c r="F882" s="184">
        <v>-0.56610000000000005</v>
      </c>
      <c r="G882" s="184">
        <v>1.2699</v>
      </c>
      <c r="H882" s="184">
        <v>1.466</v>
      </c>
      <c r="I882" s="184">
        <v>-3.6522999999999999</v>
      </c>
      <c r="J882" s="184">
        <v>-3.3157000000000001</v>
      </c>
      <c r="K882" s="184">
        <v>0.58250000000000002</v>
      </c>
      <c r="L882" s="184">
        <v>14.903600000000001</v>
      </c>
      <c r="M882" s="184">
        <v>18.075700000000001</v>
      </c>
      <c r="N882" s="184">
        <v>38.291499999999999</v>
      </c>
      <c r="O882" s="184"/>
      <c r="P882" s="184"/>
      <c r="Q882" s="184">
        <v>42.957599999999999</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816</v>
      </c>
      <c r="B883" s="180" t="s">
        <v>829</v>
      </c>
      <c r="C883" s="180">
        <v>148409</v>
      </c>
      <c r="D883" s="183">
        <v>44533</v>
      </c>
      <c r="E883" s="184">
        <v>15.939299999999999</v>
      </c>
      <c r="F883" s="184">
        <v>-0.57079999999999997</v>
      </c>
      <c r="G883" s="184">
        <v>1.2559</v>
      </c>
      <c r="H883" s="184">
        <v>1.4338</v>
      </c>
      <c r="I883" s="184">
        <v>-3.718</v>
      </c>
      <c r="J883" s="184">
        <v>-3.4462000000000002</v>
      </c>
      <c r="K883" s="184">
        <v>0.17469999999999999</v>
      </c>
      <c r="L883" s="184">
        <v>13.974299999999999</v>
      </c>
      <c r="M883" s="184">
        <v>16.633900000000001</v>
      </c>
      <c r="N883" s="184">
        <v>36.041499999999999</v>
      </c>
      <c r="O883" s="184"/>
      <c r="P883" s="184"/>
      <c r="Q883" s="184">
        <v>40.636699999999998</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816</v>
      </c>
      <c r="B884" s="180" t="s">
        <v>830</v>
      </c>
      <c r="C884" s="180">
        <v>111957</v>
      </c>
      <c r="D884" s="183">
        <v>44533</v>
      </c>
      <c r="E884" s="184">
        <v>48.75</v>
      </c>
      <c r="F884" s="184">
        <v>-0.83399999999999996</v>
      </c>
      <c r="G884" s="184">
        <v>0.88990000000000002</v>
      </c>
      <c r="H884" s="184">
        <v>0.66069999999999995</v>
      </c>
      <c r="I884" s="184">
        <v>-3.12</v>
      </c>
      <c r="J884" s="184">
        <v>-4.4118000000000004</v>
      </c>
      <c r="K884" s="184">
        <v>1.7533000000000001</v>
      </c>
      <c r="L884" s="184">
        <v>13.4777</v>
      </c>
      <c r="M884" s="184">
        <v>18.497800000000002</v>
      </c>
      <c r="N884" s="184">
        <v>41.468400000000003</v>
      </c>
      <c r="O884" s="184">
        <v>19.6586</v>
      </c>
      <c r="P884" s="184">
        <v>15.1608</v>
      </c>
      <c r="Q884" s="184">
        <v>13.4811</v>
      </c>
      <c r="R884" s="184">
        <v>29.497199999999999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80" t="s">
        <v>816</v>
      </c>
      <c r="B885" s="180" t="s">
        <v>831</v>
      </c>
      <c r="C885" s="180">
        <v>120722</v>
      </c>
      <c r="D885" s="183">
        <v>44533</v>
      </c>
      <c r="E885" s="184">
        <v>53.44</v>
      </c>
      <c r="F885" s="184">
        <v>-0.83499999999999996</v>
      </c>
      <c r="G885" s="184">
        <v>0.90629999999999999</v>
      </c>
      <c r="H885" s="184">
        <v>0.69720000000000004</v>
      </c>
      <c r="I885" s="184">
        <v>-3.0655000000000001</v>
      </c>
      <c r="J885" s="184">
        <v>-4.298</v>
      </c>
      <c r="K885" s="184">
        <v>2.0821000000000001</v>
      </c>
      <c r="L885" s="184">
        <v>14.212400000000001</v>
      </c>
      <c r="M885" s="184">
        <v>19.606100000000001</v>
      </c>
      <c r="N885" s="184">
        <v>43.194000000000003</v>
      </c>
      <c r="O885" s="184">
        <v>21.013000000000002</v>
      </c>
      <c r="P885" s="184">
        <v>16.4452</v>
      </c>
      <c r="Q885" s="184">
        <v>15.038600000000001</v>
      </c>
      <c r="R885" s="184">
        <v>31.0365</v>
      </c>
      <c r="S885" s="120"/>
      <c r="T885" s="123"/>
      <c r="U885" s="124"/>
      <c r="V885" s="124"/>
      <c r="W885" s="124"/>
      <c r="X885" s="124"/>
      <c r="Y885" s="124"/>
      <c r="Z885" s="124"/>
      <c r="AA885" s="124"/>
      <c r="AB885" s="124"/>
      <c r="AC885" s="124"/>
      <c r="AD885" s="124"/>
      <c r="AE885" s="124"/>
      <c r="AF885" s="124"/>
      <c r="AG885" s="124"/>
      <c r="AH885" s="124"/>
    </row>
    <row r="886" spans="1:34" x14ac:dyDescent="0.3">
      <c r="A886" s="180" t="s">
        <v>816</v>
      </c>
      <c r="B886" s="180" t="s">
        <v>832</v>
      </c>
      <c r="C886" s="180">
        <v>141920</v>
      </c>
      <c r="D886" s="183">
        <v>44533</v>
      </c>
      <c r="E886" s="184">
        <v>16.260000000000002</v>
      </c>
      <c r="F886" s="184">
        <v>-0.91410000000000002</v>
      </c>
      <c r="G886" s="184">
        <v>1.1194</v>
      </c>
      <c r="H886" s="184">
        <v>0.93110000000000004</v>
      </c>
      <c r="I886" s="184">
        <v>-3.673</v>
      </c>
      <c r="J886" s="184">
        <v>-3.2143000000000002</v>
      </c>
      <c r="K886" s="184">
        <v>3.1726000000000001</v>
      </c>
      <c r="L886" s="184">
        <v>15.9772</v>
      </c>
      <c r="M886" s="184">
        <v>19.558800000000002</v>
      </c>
      <c r="N886" s="184">
        <v>34.714199999999998</v>
      </c>
      <c r="O886" s="184">
        <v>17.967600000000001</v>
      </c>
      <c r="P886" s="184"/>
      <c r="Q886" s="184">
        <v>12.7646</v>
      </c>
      <c r="R886" s="184">
        <v>24.168399999999998</v>
      </c>
      <c r="S886" s="120"/>
      <c r="T886" s="123"/>
      <c r="U886" s="124"/>
      <c r="V886" s="124"/>
      <c r="W886" s="124"/>
      <c r="X886" s="124"/>
      <c r="Y886" s="124"/>
      <c r="Z886" s="124"/>
      <c r="AA886" s="124"/>
      <c r="AB886" s="124"/>
      <c r="AC886" s="124"/>
      <c r="AD886" s="124"/>
      <c r="AE886" s="124"/>
      <c r="AF886" s="124"/>
      <c r="AG886" s="124"/>
      <c r="AH886" s="124"/>
    </row>
    <row r="887" spans="1:34" x14ac:dyDescent="0.3">
      <c r="A887" s="180" t="s">
        <v>816</v>
      </c>
      <c r="B887" s="180" t="s">
        <v>833</v>
      </c>
      <c r="C887" s="180">
        <v>141919</v>
      </c>
      <c r="D887" s="183">
        <v>44533</v>
      </c>
      <c r="E887" s="184">
        <v>15.29</v>
      </c>
      <c r="F887" s="184">
        <v>-0.9073</v>
      </c>
      <c r="G887" s="184">
        <v>1.0575000000000001</v>
      </c>
      <c r="H887" s="184">
        <v>0.85750000000000004</v>
      </c>
      <c r="I887" s="184">
        <v>-3.7759999999999998</v>
      </c>
      <c r="J887" s="184">
        <v>-3.3502000000000001</v>
      </c>
      <c r="K887" s="184">
        <v>2.8936999999999999</v>
      </c>
      <c r="L887" s="184">
        <v>15.3962</v>
      </c>
      <c r="M887" s="184">
        <v>18.711200000000002</v>
      </c>
      <c r="N887" s="184">
        <v>33.537100000000002</v>
      </c>
      <c r="O887" s="184">
        <v>16.645</v>
      </c>
      <c r="P887" s="184"/>
      <c r="Q887" s="184">
        <v>11.063499999999999</v>
      </c>
      <c r="R887" s="184">
        <v>23.065000000000001</v>
      </c>
      <c r="S887" s="120"/>
      <c r="T887" s="123"/>
      <c r="U887" s="124"/>
      <c r="V887" s="124"/>
      <c r="W887" s="124"/>
      <c r="X887" s="124"/>
      <c r="Y887" s="124"/>
      <c r="Z887" s="124"/>
      <c r="AA887" s="124"/>
      <c r="AB887" s="124"/>
      <c r="AC887" s="124"/>
      <c r="AD887" s="124"/>
      <c r="AE887" s="124"/>
      <c r="AF887" s="124"/>
      <c r="AG887" s="124"/>
      <c r="AH887" s="124"/>
    </row>
    <row r="888" spans="1:34" x14ac:dyDescent="0.3">
      <c r="A888" s="180" t="s">
        <v>816</v>
      </c>
      <c r="B888" s="180" t="s">
        <v>834</v>
      </c>
      <c r="C888" s="180">
        <v>118421</v>
      </c>
      <c r="D888" s="183">
        <v>44533</v>
      </c>
      <c r="E888" s="184">
        <v>60.04</v>
      </c>
      <c r="F888" s="184">
        <v>-0.4642</v>
      </c>
      <c r="G888" s="184">
        <v>1.2821</v>
      </c>
      <c r="H888" s="184">
        <v>1.4702999999999999</v>
      </c>
      <c r="I888" s="184">
        <v>-3.0362</v>
      </c>
      <c r="J888" s="184">
        <v>-3.7357999999999998</v>
      </c>
      <c r="K888" s="184">
        <v>1.1114999999999999</v>
      </c>
      <c r="L888" s="184">
        <v>9.6420999999999992</v>
      </c>
      <c r="M888" s="184">
        <v>11.4535</v>
      </c>
      <c r="N888" s="184">
        <v>25.9757</v>
      </c>
      <c r="O888" s="184">
        <v>16.211200000000002</v>
      </c>
      <c r="P888" s="184">
        <v>17.078099999999999</v>
      </c>
      <c r="Q888" s="184">
        <v>13.1181</v>
      </c>
      <c r="R888" s="184">
        <v>20.847999999999999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80" t="s">
        <v>816</v>
      </c>
      <c r="B889" s="180" t="s">
        <v>835</v>
      </c>
      <c r="C889" s="180">
        <v>108592</v>
      </c>
      <c r="D889" s="183">
        <v>44533</v>
      </c>
      <c r="E889" s="184">
        <v>53.46</v>
      </c>
      <c r="F889" s="184">
        <v>-0.46550000000000002</v>
      </c>
      <c r="G889" s="184">
        <v>1.2692000000000001</v>
      </c>
      <c r="H889" s="184">
        <v>1.4420999999999999</v>
      </c>
      <c r="I889" s="184">
        <v>-3.0819000000000001</v>
      </c>
      <c r="J889" s="184">
        <v>-3.8315999999999999</v>
      </c>
      <c r="K889" s="184">
        <v>0.77290000000000003</v>
      </c>
      <c r="L889" s="184">
        <v>8.9242000000000008</v>
      </c>
      <c r="M889" s="184">
        <v>10.3178</v>
      </c>
      <c r="N889" s="184">
        <v>24.267800000000001</v>
      </c>
      <c r="O889" s="184">
        <v>14.639699999999999</v>
      </c>
      <c r="P889" s="184">
        <v>15.388299999999999</v>
      </c>
      <c r="Q889" s="184">
        <v>11.246499999999999</v>
      </c>
      <c r="R889" s="184">
        <v>19.226700000000001</v>
      </c>
      <c r="S889" s="120"/>
      <c r="T889" s="123"/>
      <c r="U889" s="124"/>
      <c r="V889" s="124"/>
      <c r="W889" s="124"/>
      <c r="X889" s="124"/>
      <c r="Y889" s="124"/>
      <c r="Z889" s="124"/>
      <c r="AA889" s="124"/>
      <c r="AB889" s="124"/>
      <c r="AC889" s="124"/>
      <c r="AD889" s="124"/>
      <c r="AE889" s="124"/>
      <c r="AF889" s="124"/>
      <c r="AG889" s="124"/>
      <c r="AH889" s="124"/>
    </row>
    <row r="890" spans="1:34" x14ac:dyDescent="0.3">
      <c r="A890" s="180" t="s">
        <v>816</v>
      </c>
      <c r="B890" s="180" t="s">
        <v>836</v>
      </c>
      <c r="C890" s="180">
        <v>131580</v>
      </c>
      <c r="D890" s="183">
        <v>44533</v>
      </c>
      <c r="E890" s="184">
        <v>32.7166</v>
      </c>
      <c r="F890" s="184">
        <v>-0.6643</v>
      </c>
      <c r="G890" s="184">
        <v>0.50690000000000002</v>
      </c>
      <c r="H890" s="184">
        <v>0.63549999999999995</v>
      </c>
      <c r="I890" s="184">
        <v>-3.7229000000000001</v>
      </c>
      <c r="J890" s="184">
        <v>-2.4055</v>
      </c>
      <c r="K890" s="184">
        <v>1.4327000000000001</v>
      </c>
      <c r="L890" s="184">
        <v>18.007400000000001</v>
      </c>
      <c r="M890" s="184">
        <v>21.383900000000001</v>
      </c>
      <c r="N890" s="184">
        <v>41.356200000000001</v>
      </c>
      <c r="O890" s="184">
        <v>30.459700000000002</v>
      </c>
      <c r="P890" s="184">
        <v>21.889900000000001</v>
      </c>
      <c r="Q890" s="184">
        <v>18.172499999999999</v>
      </c>
      <c r="R890" s="184">
        <v>31.859200000000001</v>
      </c>
      <c r="S890" s="120"/>
      <c r="T890" s="123"/>
      <c r="U890" s="124"/>
      <c r="V890" s="124"/>
      <c r="W890" s="124"/>
      <c r="X890" s="124"/>
      <c r="Y890" s="124"/>
      <c r="Z890" s="124"/>
      <c r="AA890" s="124"/>
      <c r="AB890" s="124"/>
      <c r="AC890" s="124"/>
      <c r="AD890" s="124"/>
      <c r="AE890" s="124"/>
      <c r="AF890" s="124"/>
      <c r="AG890" s="124"/>
      <c r="AH890" s="124"/>
    </row>
    <row r="891" spans="1:34" x14ac:dyDescent="0.3">
      <c r="A891" s="180" t="s">
        <v>816</v>
      </c>
      <c r="B891" s="180" t="s">
        <v>837</v>
      </c>
      <c r="C891" s="180">
        <v>131578</v>
      </c>
      <c r="D891" s="183">
        <v>44533</v>
      </c>
      <c r="E891" s="184">
        <v>29.929300000000001</v>
      </c>
      <c r="F891" s="184">
        <v>-0.66739999999999999</v>
      </c>
      <c r="G891" s="184">
        <v>0.49759999999999999</v>
      </c>
      <c r="H891" s="184">
        <v>0.61450000000000005</v>
      </c>
      <c r="I891" s="184">
        <v>-3.7662</v>
      </c>
      <c r="J891" s="184">
        <v>-2.4929999999999999</v>
      </c>
      <c r="K891" s="184">
        <v>1.1561999999999999</v>
      </c>
      <c r="L891" s="184">
        <v>17.346299999999999</v>
      </c>
      <c r="M891" s="184">
        <v>20.3827</v>
      </c>
      <c r="N891" s="184">
        <v>39.837600000000002</v>
      </c>
      <c r="O891" s="184">
        <v>28.7517</v>
      </c>
      <c r="P891" s="184">
        <v>20.242899999999999</v>
      </c>
      <c r="Q891" s="184">
        <v>16.699400000000001</v>
      </c>
      <c r="R891" s="184">
        <v>30.2502</v>
      </c>
      <c r="S891" s="120"/>
      <c r="T891" s="123"/>
      <c r="U891" s="124"/>
      <c r="V891" s="124"/>
      <c r="W891" s="124"/>
      <c r="X891" s="124"/>
      <c r="Y891" s="124"/>
      <c r="Z891" s="124"/>
      <c r="AA891" s="124"/>
      <c r="AB891" s="124"/>
      <c r="AC891" s="124"/>
      <c r="AD891" s="124"/>
      <c r="AE891" s="124"/>
      <c r="AF891" s="124"/>
      <c r="AG891" s="124"/>
      <c r="AH891" s="124"/>
    </row>
    <row r="892" spans="1:34" x14ac:dyDescent="0.3">
      <c r="A892" s="180" t="s">
        <v>816</v>
      </c>
      <c r="B892" s="180" t="s">
        <v>1878</v>
      </c>
      <c r="C892" s="180">
        <v>148481</v>
      </c>
      <c r="D892" s="183">
        <v>44533</v>
      </c>
      <c r="E892" s="184">
        <v>16.52</v>
      </c>
      <c r="F892" s="184">
        <v>-0.66149999999999998</v>
      </c>
      <c r="G892" s="184">
        <v>0.9163</v>
      </c>
      <c r="H892" s="184">
        <v>1.1635</v>
      </c>
      <c r="I892" s="184">
        <v>-0.84030000000000005</v>
      </c>
      <c r="J892" s="184">
        <v>-1.0778000000000001</v>
      </c>
      <c r="K892" s="184">
        <v>6.7183000000000002</v>
      </c>
      <c r="L892" s="184">
        <v>22.189299999999999</v>
      </c>
      <c r="M892" s="184">
        <v>27.6662</v>
      </c>
      <c r="N892" s="184">
        <v>50.181800000000003</v>
      </c>
      <c r="O892" s="184"/>
      <c r="P892" s="184"/>
      <c r="Q892" s="184">
        <v>53.1282</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816</v>
      </c>
      <c r="B893" s="180" t="s">
        <v>1879</v>
      </c>
      <c r="C893" s="180">
        <v>148483</v>
      </c>
      <c r="D893" s="183">
        <v>44533</v>
      </c>
      <c r="E893" s="184">
        <v>16.170000000000002</v>
      </c>
      <c r="F893" s="184">
        <v>-0.67569999999999997</v>
      </c>
      <c r="G893" s="184">
        <v>0.87339999999999995</v>
      </c>
      <c r="H893" s="184">
        <v>1.1256999999999999</v>
      </c>
      <c r="I893" s="184">
        <v>-0.91910000000000003</v>
      </c>
      <c r="J893" s="184">
        <v>-1.2217</v>
      </c>
      <c r="K893" s="184">
        <v>6.2417999999999996</v>
      </c>
      <c r="L893" s="184">
        <v>21.1236</v>
      </c>
      <c r="M893" s="184">
        <v>25.9346</v>
      </c>
      <c r="N893" s="184">
        <v>47.536499999999997</v>
      </c>
      <c r="O893" s="184"/>
      <c r="P893" s="184"/>
      <c r="Q893" s="184">
        <v>50.369900000000001</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816</v>
      </c>
      <c r="B894" s="180" t="s">
        <v>838</v>
      </c>
      <c r="C894" s="180">
        <v>107410</v>
      </c>
      <c r="D894" s="183">
        <v>44533</v>
      </c>
      <c r="E894" s="184">
        <v>11.457000000000001</v>
      </c>
      <c r="F894" s="184">
        <v>-0.89700000000000002</v>
      </c>
      <c r="G894" s="184">
        <v>1.0879000000000001</v>
      </c>
      <c r="H894" s="184">
        <v>0.72</v>
      </c>
      <c r="I894" s="184">
        <v>-5.2812000000000001</v>
      </c>
      <c r="J894" s="184">
        <v>-6.7293000000000003</v>
      </c>
      <c r="K894" s="184">
        <v>-0.79320000000000002</v>
      </c>
      <c r="L894" s="184">
        <v>9.3747000000000007</v>
      </c>
      <c r="M894" s="184">
        <v>10.638999999999999</v>
      </c>
      <c r="N894" s="184">
        <v>20.802199999999999</v>
      </c>
      <c r="O894" s="184">
        <v>11.01</v>
      </c>
      <c r="P894" s="184">
        <v>13.270200000000001</v>
      </c>
      <c r="Q894" s="184">
        <v>0.99370000000000003</v>
      </c>
      <c r="R894" s="184">
        <v>11.1021</v>
      </c>
      <c r="S894" s="120"/>
      <c r="T894" s="123"/>
      <c r="U894" s="124"/>
      <c r="V894" s="124"/>
      <c r="W894" s="124"/>
      <c r="X894" s="124"/>
      <c r="Y894" s="124"/>
      <c r="Z894" s="124"/>
      <c r="AA894" s="124"/>
      <c r="AB894" s="124"/>
      <c r="AC894" s="124"/>
      <c r="AD894" s="124"/>
      <c r="AE894" s="124"/>
      <c r="AF894" s="124"/>
      <c r="AG894" s="124"/>
      <c r="AH894" s="124"/>
    </row>
    <row r="895" spans="1:34" x14ac:dyDescent="0.3">
      <c r="A895" s="180" t="s">
        <v>816</v>
      </c>
      <c r="B895" s="180" t="s">
        <v>839</v>
      </c>
      <c r="C895" s="180">
        <v>120488</v>
      </c>
      <c r="D895" s="183">
        <v>44533</v>
      </c>
      <c r="E895" s="184">
        <v>12.8283</v>
      </c>
      <c r="F895" s="184">
        <v>-0.89539999999999997</v>
      </c>
      <c r="G895" s="184">
        <v>1.0962000000000001</v>
      </c>
      <c r="H895" s="184">
        <v>0.74050000000000005</v>
      </c>
      <c r="I895" s="184">
        <v>-5.2394999999999996</v>
      </c>
      <c r="J895" s="184">
        <v>-6.6456</v>
      </c>
      <c r="K895" s="184">
        <v>-0.52110000000000001</v>
      </c>
      <c r="L895" s="184">
        <v>9.9792000000000005</v>
      </c>
      <c r="M895" s="184">
        <v>11.558199999999999</v>
      </c>
      <c r="N895" s="184">
        <v>22.138200000000001</v>
      </c>
      <c r="O895" s="184">
        <v>12.7021</v>
      </c>
      <c r="P895" s="184">
        <v>14.752700000000001</v>
      </c>
      <c r="Q895" s="184">
        <v>14.317399999999999</v>
      </c>
      <c r="R895" s="184">
        <v>12.559200000000001</v>
      </c>
      <c r="S895" s="120"/>
      <c r="T895" s="123"/>
      <c r="U895" s="124"/>
      <c r="V895" s="124"/>
      <c r="W895" s="124"/>
      <c r="X895" s="124"/>
      <c r="Y895" s="124"/>
      <c r="Z895" s="124"/>
      <c r="AA895" s="124"/>
      <c r="AB895" s="124"/>
      <c r="AC895" s="124"/>
      <c r="AD895" s="124"/>
      <c r="AE895" s="124"/>
      <c r="AF895" s="124"/>
      <c r="AG895" s="124"/>
      <c r="AH895" s="124"/>
    </row>
    <row r="896" spans="1:34" x14ac:dyDescent="0.3">
      <c r="A896" s="180" t="s">
        <v>816</v>
      </c>
      <c r="B896" s="180" t="s">
        <v>840</v>
      </c>
      <c r="C896" s="180">
        <v>147473</v>
      </c>
      <c r="D896" s="183">
        <v>44533</v>
      </c>
      <c r="E896" s="184">
        <v>16.963000000000001</v>
      </c>
      <c r="F896" s="184">
        <v>-0.90549999999999997</v>
      </c>
      <c r="G896" s="184">
        <v>1.0725</v>
      </c>
      <c r="H896" s="184">
        <v>1.2233000000000001</v>
      </c>
      <c r="I896" s="184">
        <v>-3.4108000000000001</v>
      </c>
      <c r="J896" s="184">
        <v>-3.0352999999999999</v>
      </c>
      <c r="K896" s="184">
        <v>1.3261000000000001</v>
      </c>
      <c r="L896" s="184">
        <v>14.329000000000001</v>
      </c>
      <c r="M896" s="184">
        <v>17.6189</v>
      </c>
      <c r="N896" s="184">
        <v>40.561799999999998</v>
      </c>
      <c r="O896" s="184"/>
      <c r="P896" s="184"/>
      <c r="Q896" s="184">
        <v>24.788599999999999</v>
      </c>
      <c r="R896" s="184">
        <v>25.0442</v>
      </c>
      <c r="S896" s="120"/>
      <c r="T896" s="123"/>
      <c r="U896" s="124"/>
      <c r="V896" s="124"/>
      <c r="W896" s="124"/>
      <c r="X896" s="124"/>
      <c r="Y896" s="124"/>
      <c r="Z896" s="124"/>
      <c r="AA896" s="124"/>
      <c r="AB896" s="124"/>
      <c r="AC896" s="124"/>
      <c r="AD896" s="124"/>
      <c r="AE896" s="124"/>
      <c r="AF896" s="124"/>
      <c r="AG896" s="124"/>
      <c r="AH896" s="124"/>
    </row>
    <row r="897" spans="1:34" x14ac:dyDescent="0.3">
      <c r="A897" s="180" t="s">
        <v>816</v>
      </c>
      <c r="B897" s="180" t="s">
        <v>841</v>
      </c>
      <c r="C897" s="180">
        <v>147477</v>
      </c>
      <c r="D897" s="183">
        <v>44533</v>
      </c>
      <c r="E897" s="184">
        <v>16.276</v>
      </c>
      <c r="F897" s="184">
        <v>-0.90720000000000001</v>
      </c>
      <c r="G897" s="184">
        <v>1.0618000000000001</v>
      </c>
      <c r="H897" s="184">
        <v>1.1874</v>
      </c>
      <c r="I897" s="184">
        <v>-3.4809999999999999</v>
      </c>
      <c r="J897" s="184">
        <v>-3.1652</v>
      </c>
      <c r="K897" s="184">
        <v>0.91139999999999999</v>
      </c>
      <c r="L897" s="184">
        <v>13.39</v>
      </c>
      <c r="M897" s="184">
        <v>16.1493</v>
      </c>
      <c r="N897" s="184">
        <v>38.213299999999997</v>
      </c>
      <c r="O897" s="184"/>
      <c r="P897" s="184"/>
      <c r="Q897" s="184">
        <v>22.645299999999999</v>
      </c>
      <c r="R897" s="184">
        <v>22.908999999999999</v>
      </c>
      <c r="S897" s="120"/>
      <c r="T897" s="123"/>
      <c r="U897" s="124"/>
      <c r="V897" s="124"/>
      <c r="W897" s="124"/>
      <c r="X897" s="124"/>
      <c r="Y897" s="124"/>
      <c r="Z897" s="124"/>
      <c r="AA897" s="124"/>
      <c r="AB897" s="124"/>
      <c r="AC897" s="124"/>
      <c r="AD897" s="124"/>
      <c r="AE897" s="124"/>
      <c r="AF897" s="124"/>
      <c r="AG897" s="124"/>
      <c r="AH897" s="124"/>
    </row>
    <row r="898" spans="1:34" x14ac:dyDescent="0.3">
      <c r="A898" s="180" t="s">
        <v>816</v>
      </c>
      <c r="B898" s="180" t="s">
        <v>842</v>
      </c>
      <c r="C898" s="180">
        <v>145376</v>
      </c>
      <c r="D898" s="183">
        <v>44533</v>
      </c>
      <c r="E898" s="184">
        <v>16.5</v>
      </c>
      <c r="F898" s="184">
        <v>-0.93069999999999997</v>
      </c>
      <c r="G898" s="184">
        <v>1.1400999999999999</v>
      </c>
      <c r="H898" s="184">
        <v>0.75719999999999998</v>
      </c>
      <c r="I898" s="184">
        <v>-2.9182999999999999</v>
      </c>
      <c r="J898" s="184">
        <v>-2.3090999999999999</v>
      </c>
      <c r="K898" s="184">
        <v>-1.885</v>
      </c>
      <c r="L898" s="184">
        <v>8.8678000000000008</v>
      </c>
      <c r="M898" s="184">
        <v>13.526899999999999</v>
      </c>
      <c r="N898" s="184">
        <v>28.115500000000001</v>
      </c>
      <c r="O898" s="184">
        <v>17.4026</v>
      </c>
      <c r="P898" s="184"/>
      <c r="Q898" s="184">
        <v>17.658799999999999</v>
      </c>
      <c r="R898" s="184">
        <v>19.2517</v>
      </c>
      <c r="S898" s="120"/>
      <c r="T898" s="123"/>
      <c r="U898" s="124"/>
      <c r="V898" s="124"/>
      <c r="W898" s="124"/>
      <c r="X898" s="124"/>
      <c r="Y898" s="124"/>
      <c r="Z898" s="124"/>
      <c r="AA898" s="124"/>
      <c r="AB898" s="124"/>
      <c r="AC898" s="124"/>
      <c r="AD898" s="124"/>
      <c r="AE898" s="124"/>
      <c r="AF898" s="124"/>
      <c r="AG898" s="124"/>
      <c r="AH898" s="124"/>
    </row>
    <row r="899" spans="1:34" x14ac:dyDescent="0.3">
      <c r="A899" s="180" t="s">
        <v>816</v>
      </c>
      <c r="B899" s="180" t="s">
        <v>843</v>
      </c>
      <c r="C899" s="180">
        <v>145378</v>
      </c>
      <c r="D899" s="183">
        <v>44533</v>
      </c>
      <c r="E899" s="184">
        <v>15.93</v>
      </c>
      <c r="F899" s="184">
        <v>-0.93279999999999996</v>
      </c>
      <c r="G899" s="184">
        <v>1.1235999999999999</v>
      </c>
      <c r="H899" s="184">
        <v>0.73350000000000004</v>
      </c>
      <c r="I899" s="184">
        <v>-2.9723000000000002</v>
      </c>
      <c r="J899" s="184">
        <v>-2.4076</v>
      </c>
      <c r="K899" s="184">
        <v>-2.1919</v>
      </c>
      <c r="L899" s="184">
        <v>8.1834000000000007</v>
      </c>
      <c r="M899" s="184">
        <v>12.4841</v>
      </c>
      <c r="N899" s="184">
        <v>26.569199999999999</v>
      </c>
      <c r="O899" s="184">
        <v>16.066500000000001</v>
      </c>
      <c r="P899" s="184"/>
      <c r="Q899" s="184">
        <v>16.3232</v>
      </c>
      <c r="R899" s="184">
        <v>17.848299999999998</v>
      </c>
      <c r="S899" s="120"/>
      <c r="T899" s="123"/>
      <c r="U899" s="124"/>
      <c r="V899" s="124"/>
      <c r="W899" s="124"/>
      <c r="X899" s="124"/>
      <c r="Y899" s="124"/>
      <c r="Z899" s="124"/>
      <c r="AA899" s="124"/>
      <c r="AB899" s="124"/>
      <c r="AC899" s="124"/>
      <c r="AD899" s="124"/>
      <c r="AE899" s="124"/>
      <c r="AF899" s="124"/>
      <c r="AG899" s="124"/>
      <c r="AH899" s="124"/>
    </row>
    <row r="900" spans="1:34" x14ac:dyDescent="0.3">
      <c r="A900" s="180" t="s">
        <v>816</v>
      </c>
      <c r="B900" s="180" t="s">
        <v>1880</v>
      </c>
      <c r="C900" s="180">
        <v>148567</v>
      </c>
      <c r="D900" s="183">
        <v>44533</v>
      </c>
      <c r="E900" s="184">
        <v>15.2044</v>
      </c>
      <c r="F900" s="184">
        <v>-0.87809999999999999</v>
      </c>
      <c r="G900" s="184">
        <v>1.6371</v>
      </c>
      <c r="H900" s="184">
        <v>0.92730000000000001</v>
      </c>
      <c r="I900" s="184">
        <v>-3.3818999999999999</v>
      </c>
      <c r="J900" s="184">
        <v>-4.0477999999999996</v>
      </c>
      <c r="K900" s="184">
        <v>0.33589999999999998</v>
      </c>
      <c r="L900" s="184">
        <v>13.898300000000001</v>
      </c>
      <c r="M900" s="184">
        <v>22.111899999999999</v>
      </c>
      <c r="N900" s="184">
        <v>49.226599999999998</v>
      </c>
      <c r="O900" s="184"/>
      <c r="P900" s="184"/>
      <c r="Q900" s="184">
        <v>49.392099999999999</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816</v>
      </c>
      <c r="B901" s="180" t="s">
        <v>1881</v>
      </c>
      <c r="C901" s="180">
        <v>148571</v>
      </c>
      <c r="D901" s="183">
        <v>44533</v>
      </c>
      <c r="E901" s="184">
        <v>14.863099999999999</v>
      </c>
      <c r="F901" s="184">
        <v>-0.88490000000000002</v>
      </c>
      <c r="G901" s="184">
        <v>1.6162000000000001</v>
      </c>
      <c r="H901" s="184">
        <v>0.87350000000000005</v>
      </c>
      <c r="I901" s="184">
        <v>-3.4826000000000001</v>
      </c>
      <c r="J901" s="184">
        <v>-4.2374999999999998</v>
      </c>
      <c r="K901" s="184">
        <v>-0.24970000000000001</v>
      </c>
      <c r="L901" s="184">
        <v>12.6419</v>
      </c>
      <c r="M901" s="184">
        <v>20.134</v>
      </c>
      <c r="N901" s="184">
        <v>46.027299999999997</v>
      </c>
      <c r="O901" s="184"/>
      <c r="P901" s="184"/>
      <c r="Q901" s="184">
        <v>46.177900000000001</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816</v>
      </c>
      <c r="B902" s="180" t="s">
        <v>844</v>
      </c>
      <c r="C902" s="180">
        <v>147206</v>
      </c>
      <c r="D902" s="183">
        <v>44533</v>
      </c>
      <c r="E902" s="184">
        <v>20.687999999999999</v>
      </c>
      <c r="F902" s="184">
        <v>-0.28439999999999999</v>
      </c>
      <c r="G902" s="184">
        <v>1.1836</v>
      </c>
      <c r="H902" s="184">
        <v>1.3869</v>
      </c>
      <c r="I902" s="184">
        <v>-2.3921000000000001</v>
      </c>
      <c r="J902" s="184">
        <v>-1.8875</v>
      </c>
      <c r="K902" s="184">
        <v>3.3624999999999998</v>
      </c>
      <c r="L902" s="184">
        <v>19.006</v>
      </c>
      <c r="M902" s="184">
        <v>24.043700000000001</v>
      </c>
      <c r="N902" s="184">
        <v>47.5396</v>
      </c>
      <c r="O902" s="184"/>
      <c r="P902" s="184"/>
      <c r="Q902" s="184">
        <v>32.855800000000002</v>
      </c>
      <c r="R902" s="184">
        <v>32.487400000000001</v>
      </c>
      <c r="S902" s="120"/>
      <c r="T902" s="123"/>
      <c r="U902" s="124"/>
      <c r="V902" s="124"/>
      <c r="W902" s="124"/>
      <c r="X902" s="124"/>
      <c r="Y902" s="124"/>
      <c r="Z902" s="124"/>
      <c r="AA902" s="124"/>
      <c r="AB902" s="124"/>
      <c r="AC902" s="124"/>
      <c r="AD902" s="124"/>
      <c r="AE902" s="124"/>
      <c r="AF902" s="124"/>
      <c r="AG902" s="124"/>
      <c r="AH902" s="124"/>
    </row>
    <row r="903" spans="1:34" x14ac:dyDescent="0.3">
      <c r="A903" s="180" t="s">
        <v>816</v>
      </c>
      <c r="B903" s="180" t="s">
        <v>845</v>
      </c>
      <c r="C903" s="180">
        <v>147203</v>
      </c>
      <c r="D903" s="183">
        <v>44533</v>
      </c>
      <c r="E903" s="184">
        <v>19.864999999999998</v>
      </c>
      <c r="F903" s="184">
        <v>-0.29110000000000003</v>
      </c>
      <c r="G903" s="184">
        <v>1.1714</v>
      </c>
      <c r="H903" s="184">
        <v>1.3624000000000001</v>
      </c>
      <c r="I903" s="184">
        <v>-2.4456000000000002</v>
      </c>
      <c r="J903" s="184">
        <v>-2.0028999999999999</v>
      </c>
      <c r="K903" s="184">
        <v>2.9967999999999999</v>
      </c>
      <c r="L903" s="184">
        <v>18.159600000000001</v>
      </c>
      <c r="M903" s="184">
        <v>22.699200000000001</v>
      </c>
      <c r="N903" s="184">
        <v>45.371400000000001</v>
      </c>
      <c r="O903" s="184"/>
      <c r="P903" s="184"/>
      <c r="Q903" s="184">
        <v>30.764800000000001</v>
      </c>
      <c r="R903" s="184">
        <v>30.466699999999999</v>
      </c>
      <c r="S903" s="120"/>
      <c r="T903" s="123"/>
      <c r="U903" s="124"/>
      <c r="V903" s="124"/>
      <c r="W903" s="124"/>
      <c r="X903" s="124"/>
      <c r="Y903" s="124"/>
      <c r="Z903" s="124"/>
      <c r="AA903" s="124"/>
      <c r="AB903" s="124"/>
      <c r="AC903" s="124"/>
      <c r="AD903" s="124"/>
      <c r="AE903" s="124"/>
      <c r="AF903" s="124"/>
      <c r="AG903" s="124"/>
      <c r="AH903" s="124"/>
    </row>
    <row r="904" spans="1:34" x14ac:dyDescent="0.3">
      <c r="A904" s="180" t="s">
        <v>816</v>
      </c>
      <c r="B904" s="180" t="s">
        <v>846</v>
      </c>
      <c r="C904" s="180">
        <v>122389</v>
      </c>
      <c r="D904" s="183">
        <v>44533</v>
      </c>
      <c r="E904" s="184">
        <v>36.7729</v>
      </c>
      <c r="F904" s="184">
        <v>-1.0899000000000001</v>
      </c>
      <c r="G904" s="184">
        <v>1.0185999999999999</v>
      </c>
      <c r="H904" s="184">
        <v>1.2427999999999999</v>
      </c>
      <c r="I904" s="184">
        <v>-3.4317000000000002</v>
      </c>
      <c r="J904" s="184">
        <v>-3.8662000000000001</v>
      </c>
      <c r="K904" s="184">
        <v>-3.7835000000000001</v>
      </c>
      <c r="L904" s="184">
        <v>5.1215999999999999</v>
      </c>
      <c r="M904" s="184">
        <v>8.4426000000000005</v>
      </c>
      <c r="N904" s="184">
        <v>23.0501</v>
      </c>
      <c r="O904" s="184">
        <v>17.761800000000001</v>
      </c>
      <c r="P904" s="184">
        <v>16.339200000000002</v>
      </c>
      <c r="Q904" s="184">
        <v>16.421299999999999</v>
      </c>
      <c r="R904" s="184">
        <v>19.132400000000001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80" t="s">
        <v>816</v>
      </c>
      <c r="B905" s="180" t="s">
        <v>847</v>
      </c>
      <c r="C905" s="180">
        <v>122387</v>
      </c>
      <c r="D905" s="183">
        <v>44533</v>
      </c>
      <c r="E905" s="184">
        <v>32.798900000000003</v>
      </c>
      <c r="F905" s="184">
        <v>-1.0931</v>
      </c>
      <c r="G905" s="184">
        <v>1.0085999999999999</v>
      </c>
      <c r="H905" s="184">
        <v>1.2199</v>
      </c>
      <c r="I905" s="184">
        <v>-3.4790000000000001</v>
      </c>
      <c r="J905" s="184">
        <v>-3.9630999999999998</v>
      </c>
      <c r="K905" s="184">
        <v>-4.0827999999999998</v>
      </c>
      <c r="L905" s="184">
        <v>4.4634</v>
      </c>
      <c r="M905" s="184">
        <v>7.4451000000000001</v>
      </c>
      <c r="N905" s="184">
        <v>21.576499999999999</v>
      </c>
      <c r="O905" s="184">
        <v>16.348500000000001</v>
      </c>
      <c r="P905" s="184">
        <v>14.863099999999999</v>
      </c>
      <c r="Q905" s="184">
        <v>14.877000000000001</v>
      </c>
      <c r="R905" s="184">
        <v>17.6479</v>
      </c>
      <c r="S905" s="120"/>
      <c r="T905" s="123"/>
      <c r="U905" s="124"/>
      <c r="V905" s="124"/>
      <c r="W905" s="124"/>
      <c r="X905" s="124"/>
      <c r="Y905" s="124"/>
      <c r="Z905" s="124"/>
      <c r="AA905" s="124"/>
      <c r="AB905" s="124"/>
      <c r="AC905" s="124"/>
      <c r="AD905" s="124"/>
      <c r="AE905" s="124"/>
      <c r="AF905" s="124"/>
      <c r="AG905" s="124"/>
      <c r="AH905" s="124"/>
    </row>
    <row r="906" spans="1:34" x14ac:dyDescent="0.3">
      <c r="A906" s="180" t="s">
        <v>816</v>
      </c>
      <c r="B906" s="180" t="s">
        <v>848</v>
      </c>
      <c r="C906" s="180">
        <v>104637</v>
      </c>
      <c r="D906" s="183">
        <v>44533</v>
      </c>
      <c r="E906" s="184">
        <v>75.696600000000004</v>
      </c>
      <c r="F906" s="184">
        <v>-0.54200000000000004</v>
      </c>
      <c r="G906" s="184">
        <v>1.0823</v>
      </c>
      <c r="H906" s="184">
        <v>0.13800000000000001</v>
      </c>
      <c r="I906" s="184">
        <v>-4.8739999999999997</v>
      </c>
      <c r="J906" s="184">
        <v>-5.2099000000000002</v>
      </c>
      <c r="K906" s="184">
        <v>1.071</v>
      </c>
      <c r="L906" s="184">
        <v>9.9962999999999997</v>
      </c>
      <c r="M906" s="184">
        <v>12.647399999999999</v>
      </c>
      <c r="N906" s="184">
        <v>45.810699999999997</v>
      </c>
      <c r="O906" s="184">
        <v>19.812000000000001</v>
      </c>
      <c r="P906" s="184">
        <v>15.917299999999999</v>
      </c>
      <c r="Q906" s="184">
        <v>14.500999999999999</v>
      </c>
      <c r="R906" s="184">
        <v>27.726500000000001</v>
      </c>
      <c r="S906" s="120"/>
      <c r="T906" s="123"/>
      <c r="U906" s="124"/>
      <c r="V906" s="124"/>
      <c r="W906" s="124"/>
      <c r="X906" s="124"/>
      <c r="Y906" s="124"/>
      <c r="Z906" s="124"/>
      <c r="AA906" s="124"/>
      <c r="AB906" s="124"/>
      <c r="AC906" s="124"/>
      <c r="AD906" s="124"/>
      <c r="AE906" s="124"/>
      <c r="AF906" s="124"/>
      <c r="AG906" s="124"/>
      <c r="AH906" s="124"/>
    </row>
    <row r="907" spans="1:34" x14ac:dyDescent="0.3">
      <c r="A907" s="180" t="s">
        <v>816</v>
      </c>
      <c r="B907" s="180" t="s">
        <v>849</v>
      </c>
      <c r="C907" s="180">
        <v>118692</v>
      </c>
      <c r="D907" s="183">
        <v>44533</v>
      </c>
      <c r="E907" s="184">
        <v>81.213999999999999</v>
      </c>
      <c r="F907" s="184">
        <v>-0.54</v>
      </c>
      <c r="G907" s="184">
        <v>1.0885</v>
      </c>
      <c r="H907" s="184">
        <v>0.1525</v>
      </c>
      <c r="I907" s="184">
        <v>-4.8476999999999997</v>
      </c>
      <c r="J907" s="184">
        <v>-5.1570999999999998</v>
      </c>
      <c r="K907" s="184">
        <v>1.242</v>
      </c>
      <c r="L907" s="184">
        <v>10.369</v>
      </c>
      <c r="M907" s="184">
        <v>13.219799999999999</v>
      </c>
      <c r="N907" s="184">
        <v>46.793100000000003</v>
      </c>
      <c r="O907" s="184">
        <v>20.6187</v>
      </c>
      <c r="P907" s="184">
        <v>16.850899999999999</v>
      </c>
      <c r="Q907" s="184">
        <v>18.924900000000001</v>
      </c>
      <c r="R907" s="184">
        <v>28.5867</v>
      </c>
      <c r="S907" s="120"/>
      <c r="T907" s="123"/>
      <c r="U907" s="124"/>
      <c r="V907" s="124"/>
      <c r="W907" s="124"/>
      <c r="X907" s="124"/>
      <c r="Y907" s="124"/>
      <c r="Z907" s="124"/>
      <c r="AA907" s="124"/>
      <c r="AB907" s="124"/>
      <c r="AC907" s="124"/>
      <c r="AD907" s="124"/>
      <c r="AE907" s="124"/>
      <c r="AF907" s="124"/>
      <c r="AG907" s="124"/>
      <c r="AH907" s="124"/>
    </row>
    <row r="908" spans="1:34" x14ac:dyDescent="0.3">
      <c r="A908" s="180" t="s">
        <v>816</v>
      </c>
      <c r="B908" s="180" t="s">
        <v>850</v>
      </c>
      <c r="C908" s="180">
        <v>103335</v>
      </c>
      <c r="D908" s="183">
        <v>44533</v>
      </c>
      <c r="E908" s="184">
        <v>110.11</v>
      </c>
      <c r="F908" s="184">
        <v>-0.55989999999999995</v>
      </c>
      <c r="G908" s="184">
        <v>1.4744999999999999</v>
      </c>
      <c r="H908" s="184">
        <v>1.3158000000000001</v>
      </c>
      <c r="I908" s="184">
        <v>-2.7296999999999998</v>
      </c>
      <c r="J908" s="184">
        <v>-2.6695000000000002</v>
      </c>
      <c r="K908" s="184">
        <v>1.5025999999999999</v>
      </c>
      <c r="L908" s="184">
        <v>13.0261</v>
      </c>
      <c r="M908" s="184">
        <v>18.2072</v>
      </c>
      <c r="N908" s="184">
        <v>41.130499999999998</v>
      </c>
      <c r="O908" s="184">
        <v>21.1572</v>
      </c>
      <c r="P908" s="184">
        <v>18.165600000000001</v>
      </c>
      <c r="Q908" s="184">
        <v>16.098199999999999</v>
      </c>
      <c r="R908" s="184">
        <v>27.180399999999999</v>
      </c>
      <c r="S908" s="120"/>
      <c r="T908" s="123"/>
      <c r="U908" s="124"/>
      <c r="V908" s="124"/>
      <c r="W908" s="124"/>
      <c r="X908" s="124"/>
      <c r="Y908" s="124"/>
      <c r="Z908" s="124"/>
      <c r="AA908" s="124"/>
      <c r="AB908" s="124"/>
      <c r="AC908" s="124"/>
      <c r="AD908" s="124"/>
      <c r="AE908" s="124"/>
      <c r="AF908" s="124"/>
      <c r="AG908" s="124"/>
      <c r="AH908" s="124"/>
    </row>
    <row r="909" spans="1:34" x14ac:dyDescent="0.3">
      <c r="A909" s="180" t="s">
        <v>816</v>
      </c>
      <c r="B909" s="180" t="s">
        <v>851</v>
      </c>
      <c r="C909" s="180">
        <v>119464</v>
      </c>
      <c r="D909" s="183">
        <v>44533</v>
      </c>
      <c r="E909" s="184">
        <v>117.44</v>
      </c>
      <c r="F909" s="184">
        <v>-0.55879999999999996</v>
      </c>
      <c r="G909" s="184">
        <v>1.4776</v>
      </c>
      <c r="H909" s="184">
        <v>1.3287</v>
      </c>
      <c r="I909" s="184">
        <v>-2.6928000000000001</v>
      </c>
      <c r="J909" s="184">
        <v>-2.5878999999999999</v>
      </c>
      <c r="K909" s="184">
        <v>1.7501</v>
      </c>
      <c r="L909" s="184">
        <v>13.5783</v>
      </c>
      <c r="M909" s="184">
        <v>19.059200000000001</v>
      </c>
      <c r="N909" s="184">
        <v>42.489699999999999</v>
      </c>
      <c r="O909" s="184">
        <v>22.0943</v>
      </c>
      <c r="P909" s="184">
        <v>19.100000000000001</v>
      </c>
      <c r="Q909" s="184">
        <v>16.0886</v>
      </c>
      <c r="R909" s="184">
        <v>28.296600000000002</v>
      </c>
      <c r="S909" s="120"/>
      <c r="T909" s="123"/>
      <c r="U909" s="124"/>
      <c r="V909" s="124"/>
      <c r="W909" s="124"/>
      <c r="X909" s="124"/>
      <c r="Y909" s="124"/>
      <c r="Z909" s="124"/>
      <c r="AA909" s="124"/>
      <c r="AB909" s="124"/>
      <c r="AC909" s="124"/>
      <c r="AD909" s="124"/>
      <c r="AE909" s="124"/>
      <c r="AF909" s="124"/>
      <c r="AG909" s="124"/>
      <c r="AH909" s="124"/>
    </row>
    <row r="910" spans="1:34" x14ac:dyDescent="0.3">
      <c r="A910" s="180" t="s">
        <v>816</v>
      </c>
      <c r="B910" s="180" t="s">
        <v>852</v>
      </c>
      <c r="C910" s="180">
        <v>109275</v>
      </c>
      <c r="D910" s="183">
        <v>44533</v>
      </c>
      <c r="E910" s="184">
        <v>54.497900000000001</v>
      </c>
      <c r="F910" s="184">
        <v>-0.73309999999999997</v>
      </c>
      <c r="G910" s="184">
        <v>2.4548999999999999</v>
      </c>
      <c r="H910" s="184">
        <v>0.4173</v>
      </c>
      <c r="I910" s="184">
        <v>-1.0848</v>
      </c>
      <c r="J910" s="184">
        <v>1.2293000000000001</v>
      </c>
      <c r="K910" s="184">
        <v>2.9729000000000001</v>
      </c>
      <c r="L910" s="184">
        <v>7.4001000000000001</v>
      </c>
      <c r="M910" s="184">
        <v>24.425000000000001</v>
      </c>
      <c r="N910" s="184">
        <v>47.127000000000002</v>
      </c>
      <c r="O910" s="184">
        <v>20.390499999999999</v>
      </c>
      <c r="P910" s="184">
        <v>16.8245</v>
      </c>
      <c r="Q910" s="184">
        <v>13.545</v>
      </c>
      <c r="R910" s="184">
        <v>28.952300000000001</v>
      </c>
      <c r="S910" s="120"/>
      <c r="T910" s="123"/>
      <c r="U910" s="124"/>
      <c r="V910" s="124"/>
      <c r="W910" s="124"/>
      <c r="X910" s="124"/>
      <c r="Y910" s="124"/>
      <c r="Z910" s="124"/>
      <c r="AA910" s="124"/>
      <c r="AB910" s="124"/>
      <c r="AC910" s="124"/>
      <c r="AD910" s="124"/>
      <c r="AE910" s="124"/>
      <c r="AF910" s="124"/>
      <c r="AG910" s="124"/>
      <c r="AH910" s="124"/>
    </row>
    <row r="911" spans="1:34" x14ac:dyDescent="0.3">
      <c r="A911" s="180" t="s">
        <v>816</v>
      </c>
      <c r="B911" s="180" t="s">
        <v>853</v>
      </c>
      <c r="C911" s="180">
        <v>120834</v>
      </c>
      <c r="D911" s="183">
        <v>44533</v>
      </c>
      <c r="E911" s="184">
        <v>56.898800000000001</v>
      </c>
      <c r="F911" s="184">
        <v>-0.72750000000000004</v>
      </c>
      <c r="G911" s="184">
        <v>2.472</v>
      </c>
      <c r="H911" s="184">
        <v>0.45710000000000001</v>
      </c>
      <c r="I911" s="184">
        <v>-1.0017</v>
      </c>
      <c r="J911" s="184">
        <v>1.4059999999999999</v>
      </c>
      <c r="K911" s="184">
        <v>3.5716000000000001</v>
      </c>
      <c r="L911" s="184">
        <v>8.5221</v>
      </c>
      <c r="M911" s="184">
        <v>26.546099999999999</v>
      </c>
      <c r="N911" s="184">
        <v>50.3827</v>
      </c>
      <c r="O911" s="184">
        <v>22.3384</v>
      </c>
      <c r="P911" s="184">
        <v>18.0898</v>
      </c>
      <c r="Q911" s="184">
        <v>18.427499999999998</v>
      </c>
      <c r="R911" s="184">
        <v>31.360900000000001</v>
      </c>
      <c r="S911" s="120"/>
      <c r="T911" s="123"/>
      <c r="U911" s="124"/>
      <c r="V911" s="124"/>
      <c r="W911" s="124"/>
      <c r="X911" s="124"/>
      <c r="Y911" s="124"/>
      <c r="Z911" s="124"/>
      <c r="AA911" s="124"/>
      <c r="AB911" s="124"/>
      <c r="AC911" s="124"/>
      <c r="AD911" s="124"/>
      <c r="AE911" s="124"/>
      <c r="AF911" s="124"/>
      <c r="AG911" s="124"/>
      <c r="AH911" s="124"/>
    </row>
    <row r="912" spans="1:34" x14ac:dyDescent="0.3">
      <c r="A912" s="180" t="s">
        <v>816</v>
      </c>
      <c r="B912" s="180" t="s">
        <v>854</v>
      </c>
      <c r="C912" s="180">
        <v>119727</v>
      </c>
      <c r="D912" s="183">
        <v>44533</v>
      </c>
      <c r="E912" s="184">
        <v>274.55329999999998</v>
      </c>
      <c r="F912" s="184">
        <v>-0.52759999999999996</v>
      </c>
      <c r="G912" s="184">
        <v>-0.41199999999999998</v>
      </c>
      <c r="H912" s="184">
        <v>-8.5599999999999996E-2</v>
      </c>
      <c r="I912" s="184">
        <v>-1.577</v>
      </c>
      <c r="J912" s="184">
        <v>0.61660000000000004</v>
      </c>
      <c r="K912" s="184">
        <v>9.4658999999999995</v>
      </c>
      <c r="L912" s="184">
        <v>23.7852</v>
      </c>
      <c r="M912" s="184">
        <v>33.093800000000002</v>
      </c>
      <c r="N912" s="184">
        <v>50.458399999999997</v>
      </c>
      <c r="O912" s="184">
        <v>26.468699999999998</v>
      </c>
      <c r="P912" s="184">
        <v>22.0395</v>
      </c>
      <c r="Q912" s="184">
        <v>18.256399999999999</v>
      </c>
      <c r="R912" s="184">
        <v>30.2682</v>
      </c>
      <c r="S912" s="120"/>
      <c r="T912" s="123"/>
      <c r="U912" s="124"/>
      <c r="V912" s="124"/>
      <c r="W912" s="124"/>
      <c r="X912" s="124"/>
      <c r="Y912" s="124"/>
      <c r="Z912" s="124"/>
      <c r="AA912" s="124"/>
      <c r="AB912" s="124"/>
      <c r="AC912" s="124"/>
      <c r="AD912" s="124"/>
      <c r="AE912" s="124"/>
      <c r="AF912" s="124"/>
      <c r="AG912" s="124"/>
      <c r="AH912" s="124"/>
    </row>
    <row r="913" spans="1:34" x14ac:dyDescent="0.3">
      <c r="A913" s="180" t="s">
        <v>816</v>
      </c>
      <c r="B913" s="180" t="s">
        <v>855</v>
      </c>
      <c r="C913" s="180">
        <v>102756</v>
      </c>
      <c r="D913" s="183">
        <v>44533</v>
      </c>
      <c r="E913" s="184">
        <v>252.67920000000001</v>
      </c>
      <c r="F913" s="184">
        <v>-0.53059999999999996</v>
      </c>
      <c r="G913" s="184">
        <v>-0.42109999999999997</v>
      </c>
      <c r="H913" s="184">
        <v>-0.10639999999999999</v>
      </c>
      <c r="I913" s="184">
        <v>-1.6213</v>
      </c>
      <c r="J913" s="184">
        <v>0.52390000000000003</v>
      </c>
      <c r="K913" s="184">
        <v>9.1731999999999996</v>
      </c>
      <c r="L913" s="184">
        <v>23.132100000000001</v>
      </c>
      <c r="M913" s="184">
        <v>32.021500000000003</v>
      </c>
      <c r="N913" s="184">
        <v>48.843600000000002</v>
      </c>
      <c r="O913" s="184">
        <v>25.175899999999999</v>
      </c>
      <c r="P913" s="184">
        <v>20.8264</v>
      </c>
      <c r="Q913" s="184">
        <v>20.712700000000002</v>
      </c>
      <c r="R913" s="184">
        <v>28.893000000000001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816</v>
      </c>
      <c r="B914" s="180" t="s">
        <v>856</v>
      </c>
      <c r="C914" s="180">
        <v>101537</v>
      </c>
      <c r="D914" s="183">
        <v>44533</v>
      </c>
      <c r="E914" s="184">
        <v>267.70530000000002</v>
      </c>
      <c r="F914" s="184">
        <v>-0.78849999999999998</v>
      </c>
      <c r="G914" s="184">
        <v>1.2786999999999999</v>
      </c>
      <c r="H914" s="184">
        <v>0.89649999999999996</v>
      </c>
      <c r="I914" s="184">
        <v>-3.4148999999999998</v>
      </c>
      <c r="J914" s="184">
        <v>-3.8100999999999998</v>
      </c>
      <c r="K914" s="184">
        <v>-1.8514999999999999</v>
      </c>
      <c r="L914" s="184">
        <v>10.7582</v>
      </c>
      <c r="M914" s="184">
        <v>12.3589</v>
      </c>
      <c r="N914" s="184">
        <v>32.216999999999999</v>
      </c>
      <c r="O914" s="184">
        <v>16.649100000000001</v>
      </c>
      <c r="P914" s="184">
        <v>17.323</v>
      </c>
      <c r="Q914" s="184">
        <v>18.5078</v>
      </c>
      <c r="R914" s="184">
        <v>18.063199999999998</v>
      </c>
      <c r="S914" s="120"/>
      <c r="T914" s="123"/>
      <c r="U914" s="124"/>
      <c r="V914" s="124"/>
      <c r="W914" s="124"/>
      <c r="X914" s="124"/>
      <c r="Y914" s="124"/>
      <c r="Z914" s="124"/>
      <c r="AA914" s="124"/>
      <c r="AB914" s="124"/>
      <c r="AC914" s="124"/>
      <c r="AD914" s="124"/>
      <c r="AE914" s="124"/>
      <c r="AF914" s="124"/>
      <c r="AG914" s="124"/>
      <c r="AH914" s="124"/>
    </row>
    <row r="915" spans="1:34" x14ac:dyDescent="0.3">
      <c r="A915" s="180" t="s">
        <v>816</v>
      </c>
      <c r="B915" s="180" t="s">
        <v>857</v>
      </c>
      <c r="C915" s="180">
        <v>119578</v>
      </c>
      <c r="D915" s="183">
        <v>44533</v>
      </c>
      <c r="E915" s="184">
        <v>286.28039999999999</v>
      </c>
      <c r="F915" s="184">
        <v>-0.78569999999999995</v>
      </c>
      <c r="G915" s="184">
        <v>1.2870999999999999</v>
      </c>
      <c r="H915" s="184">
        <v>0.91579999999999995</v>
      </c>
      <c r="I915" s="184">
        <v>-3.3757000000000001</v>
      </c>
      <c r="J915" s="184">
        <v>-3.7324999999999999</v>
      </c>
      <c r="K915" s="184">
        <v>-1.6123000000000001</v>
      </c>
      <c r="L915" s="184">
        <v>11.3032</v>
      </c>
      <c r="M915" s="184">
        <v>13.1897</v>
      </c>
      <c r="N915" s="184">
        <v>33.5077</v>
      </c>
      <c r="O915" s="184">
        <v>17.667400000000001</v>
      </c>
      <c r="P915" s="184">
        <v>18.535</v>
      </c>
      <c r="Q915" s="184">
        <v>13.650600000000001</v>
      </c>
      <c r="R915" s="184">
        <v>19.183700000000002</v>
      </c>
      <c r="S915" s="120"/>
      <c r="T915" s="123"/>
      <c r="U915" s="124"/>
      <c r="V915" s="124"/>
      <c r="W915" s="124"/>
      <c r="X915" s="124"/>
      <c r="Y915" s="124"/>
      <c r="Z915" s="124"/>
      <c r="AA915" s="124"/>
      <c r="AB915" s="124"/>
      <c r="AC915" s="124"/>
      <c r="AD915" s="124"/>
      <c r="AE915" s="124"/>
      <c r="AF915" s="124"/>
      <c r="AG915" s="124"/>
      <c r="AH915" s="124"/>
    </row>
    <row r="916" spans="1:34" x14ac:dyDescent="0.3">
      <c r="A916" s="180" t="s">
        <v>816</v>
      </c>
      <c r="B916" s="180" t="s">
        <v>858</v>
      </c>
      <c r="C916" s="180">
        <v>147757</v>
      </c>
      <c r="D916" s="183">
        <v>44533</v>
      </c>
      <c r="E916" s="184">
        <v>15.428699999999999</v>
      </c>
      <c r="F916" s="184">
        <v>-0.82469999999999999</v>
      </c>
      <c r="G916" s="184">
        <v>1.0181</v>
      </c>
      <c r="H916" s="184">
        <v>0.6169</v>
      </c>
      <c r="I916" s="184">
        <v>-3.2046000000000001</v>
      </c>
      <c r="J916" s="184">
        <v>-3.3332000000000002</v>
      </c>
      <c r="K916" s="184">
        <v>-0.52739999999999998</v>
      </c>
      <c r="L916" s="184">
        <v>12.726000000000001</v>
      </c>
      <c r="M916" s="184">
        <v>17.123699999999999</v>
      </c>
      <c r="N916" s="184">
        <v>41.715400000000002</v>
      </c>
      <c r="O916" s="184"/>
      <c r="P916" s="184"/>
      <c r="Q916" s="184">
        <v>24.249300000000002</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816</v>
      </c>
      <c r="B917" s="180" t="s">
        <v>859</v>
      </c>
      <c r="C917" s="180">
        <v>147760</v>
      </c>
      <c r="D917" s="183">
        <v>44533</v>
      </c>
      <c r="E917" s="184">
        <v>14.860200000000001</v>
      </c>
      <c r="F917" s="184">
        <v>-0.82820000000000005</v>
      </c>
      <c r="G917" s="184">
        <v>1.0053000000000001</v>
      </c>
      <c r="H917" s="184">
        <v>0.58550000000000002</v>
      </c>
      <c r="I917" s="184">
        <v>-3.2709000000000001</v>
      </c>
      <c r="J917" s="184">
        <v>-3.4676</v>
      </c>
      <c r="K917" s="184">
        <v>-0.94979999999999998</v>
      </c>
      <c r="L917" s="184">
        <v>11.8376</v>
      </c>
      <c r="M917" s="184">
        <v>15.6823</v>
      </c>
      <c r="N917" s="184">
        <v>39.370100000000001</v>
      </c>
      <c r="O917" s="184"/>
      <c r="P917" s="184"/>
      <c r="Q917" s="184">
        <v>21.935500000000001</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816</v>
      </c>
      <c r="B918" s="180" t="s">
        <v>860</v>
      </c>
      <c r="C918" s="180">
        <v>147492</v>
      </c>
      <c r="D918" s="183">
        <v>44533</v>
      </c>
      <c r="E918" s="184">
        <v>18.32</v>
      </c>
      <c r="F918" s="184">
        <v>-0.9194</v>
      </c>
      <c r="G918" s="184">
        <v>1.048</v>
      </c>
      <c r="H918" s="184">
        <v>0.82550000000000001</v>
      </c>
      <c r="I918" s="184">
        <v>-3.3245</v>
      </c>
      <c r="J918" s="184">
        <v>-3.2223999999999999</v>
      </c>
      <c r="K918" s="184">
        <v>0.99229999999999996</v>
      </c>
      <c r="L918" s="184">
        <v>17.360700000000001</v>
      </c>
      <c r="M918" s="184">
        <v>18.652799999999999</v>
      </c>
      <c r="N918" s="184">
        <v>41.905500000000004</v>
      </c>
      <c r="O918" s="184"/>
      <c r="P918" s="184"/>
      <c r="Q918" s="184">
        <v>29.6494</v>
      </c>
      <c r="R918" s="184">
        <v>27.966200000000001</v>
      </c>
      <c r="S918" s="120"/>
      <c r="T918" s="123"/>
      <c r="U918" s="124"/>
      <c r="V918" s="124"/>
      <c r="W918" s="124"/>
      <c r="X918" s="124"/>
      <c r="Y918" s="124"/>
      <c r="Z918" s="124"/>
      <c r="AA918" s="124"/>
      <c r="AB918" s="124"/>
      <c r="AC918" s="124"/>
      <c r="AD918" s="124"/>
      <c r="AE918" s="124"/>
      <c r="AF918" s="124"/>
      <c r="AG918" s="124"/>
      <c r="AH918" s="124"/>
    </row>
    <row r="919" spans="1:34" x14ac:dyDescent="0.3">
      <c r="A919" s="180" t="s">
        <v>816</v>
      </c>
      <c r="B919" s="180" t="s">
        <v>861</v>
      </c>
      <c r="C919" s="180">
        <v>147490</v>
      </c>
      <c r="D919" s="183">
        <v>44533</v>
      </c>
      <c r="E919" s="184">
        <v>17.96</v>
      </c>
      <c r="F919" s="184">
        <v>-0.88300000000000001</v>
      </c>
      <c r="G919" s="184">
        <v>1.0691999999999999</v>
      </c>
      <c r="H919" s="184">
        <v>0.84219999999999995</v>
      </c>
      <c r="I919" s="184">
        <v>-3.3369</v>
      </c>
      <c r="J919" s="184">
        <v>-3.2328000000000001</v>
      </c>
      <c r="K919" s="184">
        <v>0.89890000000000003</v>
      </c>
      <c r="L919" s="184">
        <v>16.927099999999999</v>
      </c>
      <c r="M919" s="184">
        <v>18.080200000000001</v>
      </c>
      <c r="N919" s="184">
        <v>40.862699999999997</v>
      </c>
      <c r="O919" s="184"/>
      <c r="P919" s="184"/>
      <c r="Q919" s="184">
        <v>28.5505</v>
      </c>
      <c r="R919" s="184">
        <v>26.988199999999999</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-0.7307880000000001</v>
      </c>
      <c r="G920" s="186">
        <v>1.0716500000000004</v>
      </c>
      <c r="H920" s="186">
        <v>0.86628600000000011</v>
      </c>
      <c r="I920" s="186">
        <v>-3.1416120000000003</v>
      </c>
      <c r="J920" s="186">
        <v>-3.1070679999999995</v>
      </c>
      <c r="K920" s="186">
        <v>1.1835059999999999</v>
      </c>
      <c r="L920" s="186">
        <v>13.126209999999999</v>
      </c>
      <c r="M920" s="186">
        <v>17.836994000000001</v>
      </c>
      <c r="N920" s="186">
        <v>38.197081999999995</v>
      </c>
      <c r="O920" s="186">
        <v>19.138916666666667</v>
      </c>
      <c r="P920" s="186">
        <v>17.033213333333336</v>
      </c>
      <c r="Q920" s="186">
        <v>20.650326000000003</v>
      </c>
      <c r="R920" s="186">
        <v>23.816095238095237</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-0.78709999999999991</v>
      </c>
      <c r="G921" s="186">
        <v>1.0655000000000001</v>
      </c>
      <c r="H921" s="186">
        <v>0.86550000000000005</v>
      </c>
      <c r="I921" s="186">
        <v>-3.3423499999999997</v>
      </c>
      <c r="J921" s="186">
        <v>-3.3321000000000001</v>
      </c>
      <c r="K921" s="186">
        <v>0.95184999999999997</v>
      </c>
      <c r="L921" s="186">
        <v>12.876049999999999</v>
      </c>
      <c r="M921" s="186">
        <v>17.821750000000002</v>
      </c>
      <c r="N921" s="186">
        <v>40.1997</v>
      </c>
      <c r="O921" s="186">
        <v>18.305900000000001</v>
      </c>
      <c r="P921" s="186">
        <v>16.63485</v>
      </c>
      <c r="Q921" s="186">
        <v>16.56035</v>
      </c>
      <c r="R921" s="186">
        <v>23.748150000000003</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862</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863</v>
      </c>
      <c r="B924" s="180" t="s">
        <v>864</v>
      </c>
      <c r="C924" s="180">
        <v>131301</v>
      </c>
      <c r="D924" s="183">
        <v>44533</v>
      </c>
      <c r="E924" s="184">
        <v>18.032399999999999</v>
      </c>
      <c r="F924" s="184">
        <v>-30.943000000000001</v>
      </c>
      <c r="G924" s="184">
        <v>-25.181999999999999</v>
      </c>
      <c r="H924" s="184">
        <v>-7.0171999999999999</v>
      </c>
      <c r="I924" s="184">
        <v>1.7555000000000001</v>
      </c>
      <c r="J924" s="184">
        <v>5.5239000000000003</v>
      </c>
      <c r="K924" s="184">
        <v>0.14460000000000001</v>
      </c>
      <c r="L924" s="184">
        <v>-0.6472</v>
      </c>
      <c r="M924" s="184">
        <v>3.6429</v>
      </c>
      <c r="N924" s="184">
        <v>1.7394000000000001</v>
      </c>
      <c r="O924" s="184">
        <v>8.6972000000000005</v>
      </c>
      <c r="P924" s="184">
        <v>6.2469000000000001</v>
      </c>
      <c r="Q924" s="184">
        <v>8.5434999999999999</v>
      </c>
      <c r="R924" s="184">
        <v>6.4791999999999996</v>
      </c>
      <c r="S924" s="120" t="s">
        <v>1998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863</v>
      </c>
      <c r="B925" s="180" t="s">
        <v>865</v>
      </c>
      <c r="C925" s="180">
        <v>131297</v>
      </c>
      <c r="D925" s="183">
        <v>44533</v>
      </c>
      <c r="E925" s="184">
        <v>17.7318</v>
      </c>
      <c r="F925" s="184">
        <v>-31.056100000000001</v>
      </c>
      <c r="G925" s="184">
        <v>-25.334700000000002</v>
      </c>
      <c r="H925" s="184">
        <v>-7.1946000000000003</v>
      </c>
      <c r="I925" s="184">
        <v>1.5653999999999999</v>
      </c>
      <c r="J925" s="184">
        <v>5.3201999999999998</v>
      </c>
      <c r="K925" s="184">
        <v>-6.3299999999999995E-2</v>
      </c>
      <c r="L925" s="184">
        <v>-0.85570000000000002</v>
      </c>
      <c r="M925" s="184">
        <v>3.4245999999999999</v>
      </c>
      <c r="N925" s="184">
        <v>1.5269999999999999</v>
      </c>
      <c r="O925" s="184">
        <v>8.4625000000000004</v>
      </c>
      <c r="P925" s="184">
        <v>6.0061999999999998</v>
      </c>
      <c r="Q925" s="184">
        <v>8.2899999999999991</v>
      </c>
      <c r="R925" s="184">
        <v>6.2626999999999997</v>
      </c>
      <c r="S925" s="120" t="s">
        <v>1998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863</v>
      </c>
      <c r="B926" s="180" t="s">
        <v>866</v>
      </c>
      <c r="C926" s="180">
        <v>131051</v>
      </c>
      <c r="D926" s="183">
        <v>44533</v>
      </c>
      <c r="E926" s="184">
        <v>19.799299999999999</v>
      </c>
      <c r="F926" s="184">
        <v>-18.057400000000001</v>
      </c>
      <c r="G926" s="184">
        <v>-9.8854000000000006</v>
      </c>
      <c r="H926" s="184">
        <v>0.94830000000000003</v>
      </c>
      <c r="I926" s="184">
        <v>6.5065</v>
      </c>
      <c r="J926" s="184">
        <v>10.8246</v>
      </c>
      <c r="K926" s="184">
        <v>3.2820999999999998</v>
      </c>
      <c r="L926" s="184">
        <v>5.4901999999999997</v>
      </c>
      <c r="M926" s="184">
        <v>7.5796999999999999</v>
      </c>
      <c r="N926" s="184">
        <v>3.8275999999999999</v>
      </c>
      <c r="O926" s="184">
        <v>10.7034</v>
      </c>
      <c r="P926" s="184">
        <v>7.9603000000000002</v>
      </c>
      <c r="Q926" s="184">
        <v>9.9080999999999992</v>
      </c>
      <c r="R926" s="184">
        <v>8.4995999999999992</v>
      </c>
      <c r="S926" s="120" t="s">
        <v>1998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863</v>
      </c>
      <c r="B927" s="180" t="s">
        <v>867</v>
      </c>
      <c r="C927" s="180">
        <v>131061</v>
      </c>
      <c r="D927" s="183">
        <v>44533</v>
      </c>
      <c r="E927" s="184">
        <v>20.127199999999998</v>
      </c>
      <c r="F927" s="184">
        <v>-17.763300000000001</v>
      </c>
      <c r="G927" s="184">
        <v>-9.7245000000000008</v>
      </c>
      <c r="H927" s="184">
        <v>1.0883</v>
      </c>
      <c r="I927" s="184">
        <v>6.6676000000000002</v>
      </c>
      <c r="J927" s="184">
        <v>10.985099999999999</v>
      </c>
      <c r="K927" s="184">
        <v>3.4430000000000001</v>
      </c>
      <c r="L927" s="184">
        <v>5.6547999999999998</v>
      </c>
      <c r="M927" s="184">
        <v>7.7484999999999999</v>
      </c>
      <c r="N927" s="184">
        <v>3.9933999999999998</v>
      </c>
      <c r="O927" s="184">
        <v>10.903</v>
      </c>
      <c r="P927" s="184">
        <v>8.1578999999999997</v>
      </c>
      <c r="Q927" s="184">
        <v>10.158099999999999</v>
      </c>
      <c r="R927" s="184">
        <v>8.6732999999999993</v>
      </c>
      <c r="S927" s="120" t="s">
        <v>1998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863</v>
      </c>
      <c r="B928" s="180" t="s">
        <v>868</v>
      </c>
      <c r="C928" s="180">
        <v>118387</v>
      </c>
      <c r="D928" s="183">
        <v>44533</v>
      </c>
      <c r="E928" s="184">
        <v>37.073799999999999</v>
      </c>
      <c r="F928" s="184">
        <v>-29.315200000000001</v>
      </c>
      <c r="G928" s="184">
        <v>-23.7135</v>
      </c>
      <c r="H928" s="184">
        <v>-6.3916000000000004</v>
      </c>
      <c r="I928" s="184">
        <v>2.0693000000000001</v>
      </c>
      <c r="J928" s="184">
        <v>6.0586000000000002</v>
      </c>
      <c r="K928" s="184">
        <v>0.46139999999999998</v>
      </c>
      <c r="L928" s="184">
        <v>4.0621999999999998</v>
      </c>
      <c r="M928" s="184">
        <v>6.4021999999999997</v>
      </c>
      <c r="N928" s="184">
        <v>2.6505999999999998</v>
      </c>
      <c r="O928" s="184">
        <v>10.7049</v>
      </c>
      <c r="P928" s="184">
        <v>9.4147999999999996</v>
      </c>
      <c r="Q928" s="184">
        <v>10.0847</v>
      </c>
      <c r="R928" s="184">
        <v>7.8201000000000001</v>
      </c>
      <c r="S928" s="120" t="s">
        <v>1998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863</v>
      </c>
      <c r="B929" s="180" t="s">
        <v>869</v>
      </c>
      <c r="C929" s="180">
        <v>108753</v>
      </c>
      <c r="D929" s="183">
        <v>44533</v>
      </c>
      <c r="E929" s="184">
        <v>36.709000000000003</v>
      </c>
      <c r="F929" s="184">
        <v>-29.407800000000002</v>
      </c>
      <c r="G929" s="184">
        <v>-23.849699999999999</v>
      </c>
      <c r="H929" s="184">
        <v>-6.5117000000000003</v>
      </c>
      <c r="I929" s="184">
        <v>1.9371</v>
      </c>
      <c r="J929" s="184">
        <v>5.9283000000000001</v>
      </c>
      <c r="K929" s="184">
        <v>0.33029999999999998</v>
      </c>
      <c r="L929" s="184">
        <v>3.9293</v>
      </c>
      <c r="M929" s="184">
        <v>6.266</v>
      </c>
      <c r="N929" s="184">
        <v>2.5171000000000001</v>
      </c>
      <c r="O929" s="184">
        <v>10.561999999999999</v>
      </c>
      <c r="P929" s="184">
        <v>9.2882999999999996</v>
      </c>
      <c r="Q929" s="184">
        <v>6.8059000000000003</v>
      </c>
      <c r="R929" s="184">
        <v>7.6768999999999998</v>
      </c>
      <c r="S929" s="120" t="s">
        <v>1998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863</v>
      </c>
      <c r="B930" s="180" t="s">
        <v>870</v>
      </c>
      <c r="C930" s="180">
        <v>101002</v>
      </c>
      <c r="D930" s="183">
        <v>44533</v>
      </c>
      <c r="E930" s="184">
        <v>51.286799999999999</v>
      </c>
      <c r="F930" s="184">
        <v>-24.039100000000001</v>
      </c>
      <c r="G930" s="184">
        <v>-15.6843</v>
      </c>
      <c r="H930" s="184">
        <v>0.53890000000000005</v>
      </c>
      <c r="I930" s="184">
        <v>3.7873000000000001</v>
      </c>
      <c r="J930" s="184">
        <v>9.6240000000000006</v>
      </c>
      <c r="K930" s="184">
        <v>3.7416</v>
      </c>
      <c r="L930" s="184">
        <v>5.3838999999999997</v>
      </c>
      <c r="M930" s="184">
        <v>7.1430999999999996</v>
      </c>
      <c r="N930" s="184">
        <v>3.2254</v>
      </c>
      <c r="O930" s="184">
        <v>9.4297000000000004</v>
      </c>
      <c r="P930" s="184">
        <v>8.4530999999999992</v>
      </c>
      <c r="Q930" s="184">
        <v>8.1146999999999991</v>
      </c>
      <c r="R930" s="184">
        <v>7.1607000000000003</v>
      </c>
      <c r="S930" s="120" t="s">
        <v>1998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863</v>
      </c>
      <c r="B931" s="180" t="s">
        <v>871</v>
      </c>
      <c r="C931" s="180">
        <v>120137</v>
      </c>
      <c r="D931" s="183">
        <v>44533</v>
      </c>
      <c r="E931" s="184">
        <v>52.720999999999997</v>
      </c>
      <c r="F931" s="184">
        <v>-23.731300000000001</v>
      </c>
      <c r="G931" s="184">
        <v>-15.3962</v>
      </c>
      <c r="H931" s="184">
        <v>0.84079999999999999</v>
      </c>
      <c r="I931" s="184">
        <v>4.0961999999999996</v>
      </c>
      <c r="J931" s="184">
        <v>9.9344999999999999</v>
      </c>
      <c r="K931" s="184">
        <v>4.0545</v>
      </c>
      <c r="L931" s="184">
        <v>5.7023999999999999</v>
      </c>
      <c r="M931" s="184">
        <v>7.4698000000000002</v>
      </c>
      <c r="N931" s="184">
        <v>3.5451000000000001</v>
      </c>
      <c r="O931" s="184">
        <v>9.7643000000000004</v>
      </c>
      <c r="P931" s="184">
        <v>8.7924000000000007</v>
      </c>
      <c r="Q931" s="184">
        <v>9.8808000000000007</v>
      </c>
      <c r="R931" s="184">
        <v>7.4888000000000003</v>
      </c>
      <c r="S931" s="120" t="s">
        <v>1998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-25.539149999999999</v>
      </c>
      <c r="G932" s="186">
        <v>-18.596287499999999</v>
      </c>
      <c r="H932" s="186">
        <v>-2.9623499999999998</v>
      </c>
      <c r="I932" s="186">
        <v>3.5481125000000007</v>
      </c>
      <c r="J932" s="186">
        <v>8.0249000000000006</v>
      </c>
      <c r="K932" s="186">
        <v>1.9242750000000002</v>
      </c>
      <c r="L932" s="186">
        <v>3.5899875000000003</v>
      </c>
      <c r="M932" s="186">
        <v>6.2095999999999991</v>
      </c>
      <c r="N932" s="186">
        <v>2.8782000000000001</v>
      </c>
      <c r="O932" s="186">
        <v>9.9033750000000005</v>
      </c>
      <c r="P932" s="186">
        <v>8.0399874999999987</v>
      </c>
      <c r="Q932" s="186">
        <v>8.9732249999999993</v>
      </c>
      <c r="R932" s="186">
        <v>7.5076624999999995</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-26.677150000000001</v>
      </c>
      <c r="G933" s="186">
        <v>-19.698900000000002</v>
      </c>
      <c r="H933" s="186">
        <v>-2.9263500000000002</v>
      </c>
      <c r="I933" s="186">
        <v>2.9283000000000001</v>
      </c>
      <c r="J933" s="186">
        <v>7.8413000000000004</v>
      </c>
      <c r="K933" s="186">
        <v>1.87175</v>
      </c>
      <c r="L933" s="186">
        <v>4.7230499999999997</v>
      </c>
      <c r="M933" s="186">
        <v>6.7726499999999996</v>
      </c>
      <c r="N933" s="186">
        <v>2.9379999999999997</v>
      </c>
      <c r="O933" s="186">
        <v>10.16315</v>
      </c>
      <c r="P933" s="186">
        <v>8.3054999999999986</v>
      </c>
      <c r="Q933" s="186">
        <v>9.2121500000000012</v>
      </c>
      <c r="R933" s="186">
        <v>7.5828500000000005</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872</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873</v>
      </c>
      <c r="B936" s="180" t="s">
        <v>874</v>
      </c>
      <c r="C936" s="180">
        <v>115127</v>
      </c>
      <c r="D936" s="183">
        <v>44533</v>
      </c>
      <c r="E936" s="184">
        <v>43.297600000000003</v>
      </c>
      <c r="F936" s="184">
        <v>-9.0178999999999991</v>
      </c>
      <c r="G936" s="184">
        <v>-191.85650000000001</v>
      </c>
      <c r="H936" s="184">
        <v>-90.513400000000004</v>
      </c>
      <c r="I936" s="184">
        <v>-86.014700000000005</v>
      </c>
      <c r="J936" s="184">
        <v>-0.378</v>
      </c>
      <c r="K936" s="184">
        <v>1.8187</v>
      </c>
      <c r="L936" s="184">
        <v>-8.0256000000000007</v>
      </c>
      <c r="M936" s="184">
        <v>6.1952999999999996</v>
      </c>
      <c r="N936" s="184">
        <v>-4.0149999999999997</v>
      </c>
      <c r="O936" s="184">
        <v>14.9465</v>
      </c>
      <c r="P936" s="184">
        <v>9.5940999999999992</v>
      </c>
      <c r="Q936" s="184">
        <v>6.4859</v>
      </c>
      <c r="R936" s="184">
        <v>10.8424</v>
      </c>
      <c r="S936" s="120" t="s">
        <v>1995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873</v>
      </c>
      <c r="B937" s="180" t="s">
        <v>875</v>
      </c>
      <c r="C937" s="180">
        <v>116796</v>
      </c>
      <c r="D937" s="183">
        <v>44533</v>
      </c>
      <c r="E937" s="184">
        <v>14.5939</v>
      </c>
      <c r="F937" s="184">
        <v>125.48220000000001</v>
      </c>
      <c r="G937" s="184">
        <v>-125.08669999999999</v>
      </c>
      <c r="H937" s="184">
        <v>-94.509900000000002</v>
      </c>
      <c r="I937" s="184">
        <v>-111.87430000000001</v>
      </c>
      <c r="J937" s="184">
        <v>6.9253999999999998</v>
      </c>
      <c r="K937" s="184">
        <v>-1.2439</v>
      </c>
      <c r="L937" s="184">
        <v>-7.1295000000000002</v>
      </c>
      <c r="M937" s="184">
        <v>5.2794999999999996</v>
      </c>
      <c r="N937" s="184">
        <v>-4.0418000000000003</v>
      </c>
      <c r="O937" s="184">
        <v>13.857100000000001</v>
      </c>
      <c r="P937" s="184">
        <v>8.1084999999999994</v>
      </c>
      <c r="Q937" s="184">
        <v>3.9689000000000001</v>
      </c>
      <c r="R937" s="184">
        <v>10.2506</v>
      </c>
      <c r="S937" s="120" t="s">
        <v>1995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873</v>
      </c>
      <c r="B938" s="180" t="s">
        <v>1882</v>
      </c>
      <c r="C938" s="180">
        <v>120546</v>
      </c>
      <c r="D938" s="183">
        <v>44533</v>
      </c>
      <c r="E938" s="184">
        <v>14.9808</v>
      </c>
      <c r="F938" s="184">
        <v>125.6648</v>
      </c>
      <c r="G938" s="184">
        <v>-124.7533</v>
      </c>
      <c r="H938" s="184">
        <v>-94.2273</v>
      </c>
      <c r="I938" s="184">
        <v>-111.5719</v>
      </c>
      <c r="J938" s="184">
        <v>7.3124000000000002</v>
      </c>
      <c r="K938" s="184">
        <v>-0.80959999999999999</v>
      </c>
      <c r="L938" s="184">
        <v>-6.6959999999999997</v>
      </c>
      <c r="M938" s="184">
        <v>5.7408999999999999</v>
      </c>
      <c r="N938" s="184">
        <v>-3.6114999999999999</v>
      </c>
      <c r="O938" s="184">
        <v>14.2789</v>
      </c>
      <c r="P938" s="184">
        <v>8.4638000000000009</v>
      </c>
      <c r="Q938" s="184">
        <v>3.9180999999999999</v>
      </c>
      <c r="R938" s="184">
        <v>10.698399999999999</v>
      </c>
      <c r="S938" s="120" t="s">
        <v>1995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873</v>
      </c>
      <c r="B939" s="180" t="s">
        <v>876</v>
      </c>
      <c r="C939" s="180">
        <v>113434</v>
      </c>
      <c r="D939" s="183">
        <v>44533</v>
      </c>
      <c r="E939" s="184">
        <v>41.0473</v>
      </c>
      <c r="F939" s="184">
        <v>-8.9788999999999994</v>
      </c>
      <c r="G939" s="184">
        <v>-194.42679999999999</v>
      </c>
      <c r="H939" s="184">
        <v>-91.590599999999995</v>
      </c>
      <c r="I939" s="184">
        <v>-86.294399999999996</v>
      </c>
      <c r="J939" s="184">
        <v>-0.65469999999999995</v>
      </c>
      <c r="K939" s="184">
        <v>1.7854000000000001</v>
      </c>
      <c r="L939" s="184">
        <v>-8.0556000000000001</v>
      </c>
      <c r="M939" s="184">
        <v>6.1307999999999998</v>
      </c>
      <c r="N939" s="184">
        <v>-3.9893999999999998</v>
      </c>
      <c r="O939" s="184">
        <v>14.850899999999999</v>
      </c>
      <c r="P939" s="184">
        <v>9.0307999999999993</v>
      </c>
      <c r="Q939" s="184">
        <v>6.5812999999999997</v>
      </c>
      <c r="R939" s="184">
        <v>10.604799999999999</v>
      </c>
      <c r="S939" s="120" t="s">
        <v>1995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873</v>
      </c>
      <c r="B940" s="180" t="s">
        <v>1883</v>
      </c>
      <c r="C940" s="180">
        <v>120473</v>
      </c>
      <c r="D940" s="183">
        <v>44533</v>
      </c>
      <c r="E940" s="184">
        <v>15.705399999999999</v>
      </c>
      <c r="F940" s="184">
        <v>-35.0593</v>
      </c>
      <c r="G940" s="184">
        <v>-156.31039999999999</v>
      </c>
      <c r="H940" s="184">
        <v>-64.530199999999994</v>
      </c>
      <c r="I940" s="184">
        <v>-80.145700000000005</v>
      </c>
      <c r="J940" s="184">
        <v>0.28670000000000001</v>
      </c>
      <c r="K940" s="184">
        <v>1.6772</v>
      </c>
      <c r="L940" s="184">
        <v>-6.2731000000000003</v>
      </c>
      <c r="M940" s="184">
        <v>5.5082000000000004</v>
      </c>
      <c r="N940" s="184">
        <v>-3.9819</v>
      </c>
      <c r="O940" s="184">
        <v>14.975199999999999</v>
      </c>
      <c r="P940" s="184">
        <v>9.5333000000000006</v>
      </c>
      <c r="Q940" s="184">
        <v>3.6126999999999998</v>
      </c>
      <c r="R940" s="184">
        <v>11.209</v>
      </c>
      <c r="S940" s="120" t="s">
        <v>1995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873</v>
      </c>
      <c r="B941" s="180" t="s">
        <v>877</v>
      </c>
      <c r="C941" s="180">
        <v>115897</v>
      </c>
      <c r="D941" s="183">
        <v>44533</v>
      </c>
      <c r="E941" s="184">
        <v>14.558</v>
      </c>
      <c r="F941" s="184">
        <v>-35.317500000000003</v>
      </c>
      <c r="G941" s="184">
        <v>-156.66300000000001</v>
      </c>
      <c r="H941" s="184">
        <v>-64.731999999999999</v>
      </c>
      <c r="I941" s="184">
        <v>-80.470600000000005</v>
      </c>
      <c r="J941" s="184">
        <v>-0.1003</v>
      </c>
      <c r="K941" s="184">
        <v>1.2547999999999999</v>
      </c>
      <c r="L941" s="184">
        <v>-6.6805000000000003</v>
      </c>
      <c r="M941" s="184">
        <v>5.3354999999999997</v>
      </c>
      <c r="N941" s="184">
        <v>-4.2161</v>
      </c>
      <c r="O941" s="184">
        <v>14.6747</v>
      </c>
      <c r="P941" s="184">
        <v>9.0432000000000006</v>
      </c>
      <c r="Q941" s="184">
        <v>3.7774000000000001</v>
      </c>
      <c r="R941" s="184">
        <v>10.893700000000001</v>
      </c>
      <c r="S941" s="120" t="s">
        <v>1995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873</v>
      </c>
      <c r="B942" s="180" t="s">
        <v>1884</v>
      </c>
      <c r="C942" s="180">
        <v>119277</v>
      </c>
      <c r="D942" s="183">
        <v>44533</v>
      </c>
      <c r="E942" s="184">
        <v>17.342099999999999</v>
      </c>
      <c r="F942" s="184">
        <v>-390.41109999999998</v>
      </c>
      <c r="G942" s="184">
        <v>-809.63109999999995</v>
      </c>
      <c r="H942" s="184">
        <v>-253.77359999999999</v>
      </c>
      <c r="I942" s="184">
        <v>-281.32760000000002</v>
      </c>
      <c r="J942" s="184">
        <v>-43.106499999999997</v>
      </c>
      <c r="K942" s="184">
        <v>-17.318899999999999</v>
      </c>
      <c r="L942" s="184">
        <v>-31.920200000000001</v>
      </c>
      <c r="M942" s="184">
        <v>0.75890000000000002</v>
      </c>
      <c r="N942" s="184">
        <v>-11.4833</v>
      </c>
      <c r="O942" s="184">
        <v>18.828199999999999</v>
      </c>
      <c r="P942" s="184">
        <v>7.3861999999999997</v>
      </c>
      <c r="Q942" s="184">
        <v>-0.2888</v>
      </c>
      <c r="R942" s="184">
        <v>10.1759</v>
      </c>
      <c r="S942" s="120"/>
      <c r="T942" s="123"/>
      <c r="U942" s="124"/>
      <c r="V942" s="124"/>
      <c r="W942" s="124"/>
      <c r="X942" s="124"/>
      <c r="Y942" s="124"/>
      <c r="Z942" s="124"/>
      <c r="AA942" s="124"/>
      <c r="AB942" s="124"/>
      <c r="AC942" s="124"/>
      <c r="AD942" s="124"/>
      <c r="AE942" s="124"/>
      <c r="AF942" s="124"/>
      <c r="AG942" s="124"/>
      <c r="AH942" s="124"/>
    </row>
    <row r="943" spans="1:34" x14ac:dyDescent="0.3">
      <c r="A943" s="180" t="s">
        <v>873</v>
      </c>
      <c r="B943" s="180" t="s">
        <v>878</v>
      </c>
      <c r="C943" s="180">
        <v>106597</v>
      </c>
      <c r="D943" s="183">
        <v>44533</v>
      </c>
      <c r="E943" s="184">
        <v>16.611599999999999</v>
      </c>
      <c r="F943" s="184">
        <v>-391.26710000000003</v>
      </c>
      <c r="G943" s="184">
        <v>-810.44569999999999</v>
      </c>
      <c r="H943" s="184">
        <v>-254.61760000000001</v>
      </c>
      <c r="I943" s="184">
        <v>-282.08319999999998</v>
      </c>
      <c r="J943" s="184">
        <v>-43.912300000000002</v>
      </c>
      <c r="K943" s="184">
        <v>-18.0044</v>
      </c>
      <c r="L943" s="184">
        <v>-32.444499999999998</v>
      </c>
      <c r="M943" s="184">
        <v>0.11840000000000001</v>
      </c>
      <c r="N943" s="184">
        <v>-12.06</v>
      </c>
      <c r="O943" s="184">
        <v>18.162400000000002</v>
      </c>
      <c r="P943" s="184">
        <v>6.8262</v>
      </c>
      <c r="Q943" s="184">
        <v>3.6309</v>
      </c>
      <c r="R943" s="184">
        <v>9.5640999999999998</v>
      </c>
      <c r="S943" s="120"/>
      <c r="T943" s="123"/>
      <c r="U943" s="124"/>
      <c r="V943" s="124"/>
      <c r="W943" s="124"/>
      <c r="X943" s="124"/>
      <c r="Y943" s="124"/>
      <c r="Z943" s="124"/>
      <c r="AA943" s="124"/>
      <c r="AB943" s="124"/>
      <c r="AC943" s="124"/>
      <c r="AD943" s="124"/>
      <c r="AE943" s="124"/>
      <c r="AF943" s="124"/>
      <c r="AG943" s="124"/>
      <c r="AH943" s="124"/>
    </row>
    <row r="944" spans="1:34" x14ac:dyDescent="0.3">
      <c r="A944" s="180" t="s">
        <v>873</v>
      </c>
      <c r="B944" s="180" t="s">
        <v>879</v>
      </c>
      <c r="C944" s="180">
        <v>113049</v>
      </c>
      <c r="D944" s="183">
        <v>44533</v>
      </c>
      <c r="E944" s="184">
        <v>42.168100000000003</v>
      </c>
      <c r="F944" s="184">
        <v>-8.9998000000000005</v>
      </c>
      <c r="G944" s="184">
        <v>-193.672</v>
      </c>
      <c r="H944" s="184">
        <v>-91.311400000000006</v>
      </c>
      <c r="I944" s="184">
        <v>-86.240200000000002</v>
      </c>
      <c r="J944" s="184">
        <v>-0.74970000000000003</v>
      </c>
      <c r="K944" s="184">
        <v>1.7281</v>
      </c>
      <c r="L944" s="184">
        <v>-8.1152999999999995</v>
      </c>
      <c r="M944" s="184">
        <v>6.0964</v>
      </c>
      <c r="N944" s="184">
        <v>-4.1208</v>
      </c>
      <c r="O944" s="184">
        <v>14.590400000000001</v>
      </c>
      <c r="P944" s="184">
        <v>9.6000999999999994</v>
      </c>
      <c r="Q944" s="184">
        <v>7.8120000000000003</v>
      </c>
      <c r="R944" s="184">
        <v>10.6555</v>
      </c>
      <c r="S944" s="120" t="s">
        <v>1995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873</v>
      </c>
      <c r="B945" s="180" t="s">
        <v>880</v>
      </c>
      <c r="C945" s="180">
        <v>115934</v>
      </c>
      <c r="D945" s="183">
        <v>44533</v>
      </c>
      <c r="E945" s="184">
        <v>14.9749</v>
      </c>
      <c r="F945" s="184">
        <v>8.0451999999999995</v>
      </c>
      <c r="G945" s="184">
        <v>-140.1431</v>
      </c>
      <c r="H945" s="184">
        <v>-74.818799999999996</v>
      </c>
      <c r="I945" s="184">
        <v>-81.949600000000004</v>
      </c>
      <c r="J945" s="184">
        <v>-2.5701000000000001</v>
      </c>
      <c r="K945" s="184">
        <v>1.484</v>
      </c>
      <c r="L945" s="184">
        <v>-6.9531999999999998</v>
      </c>
      <c r="M945" s="184">
        <v>5.1295000000000002</v>
      </c>
      <c r="N945" s="184">
        <v>-4.9019000000000004</v>
      </c>
      <c r="O945" s="184">
        <v>14.296900000000001</v>
      </c>
      <c r="P945" s="184">
        <v>9.3262999999999998</v>
      </c>
      <c r="Q945" s="184">
        <v>4.0805999999999996</v>
      </c>
      <c r="R945" s="184">
        <v>10.7445</v>
      </c>
      <c r="S945" s="120" t="s">
        <v>1995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873</v>
      </c>
      <c r="B946" s="180" t="s">
        <v>1885</v>
      </c>
      <c r="C946" s="180">
        <v>119132</v>
      </c>
      <c r="D946" s="183">
        <v>44533</v>
      </c>
      <c r="E946" s="184">
        <v>15.498900000000001</v>
      </c>
      <c r="F946" s="184">
        <v>8.7156000000000002</v>
      </c>
      <c r="G946" s="184">
        <v>-139.75489999999999</v>
      </c>
      <c r="H946" s="184">
        <v>-74.384600000000006</v>
      </c>
      <c r="I946" s="184">
        <v>-81.647199999999998</v>
      </c>
      <c r="J946" s="184">
        <v>-2.1705999999999999</v>
      </c>
      <c r="K946" s="184">
        <v>1.9373</v>
      </c>
      <c r="L946" s="184">
        <v>-6.5697000000000001</v>
      </c>
      <c r="M946" s="184">
        <v>5.5511999999999997</v>
      </c>
      <c r="N946" s="184">
        <v>-4.5263999999999998</v>
      </c>
      <c r="O946" s="184">
        <v>14.7547</v>
      </c>
      <c r="P946" s="184">
        <v>9.7852999999999994</v>
      </c>
      <c r="Q946" s="184">
        <v>3.9041999999999999</v>
      </c>
      <c r="R946" s="184">
        <v>11.2</v>
      </c>
      <c r="S946" s="120" t="s">
        <v>1995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873</v>
      </c>
      <c r="B947" s="180" t="s">
        <v>881</v>
      </c>
      <c r="C947" s="180">
        <v>113076</v>
      </c>
      <c r="D947" s="183">
        <v>44533</v>
      </c>
      <c r="E947" s="184">
        <v>42.089300000000001</v>
      </c>
      <c r="F947" s="184">
        <v>-8.93</v>
      </c>
      <c r="G947" s="184">
        <v>-194.2527</v>
      </c>
      <c r="H947" s="184">
        <v>-91.467399999999998</v>
      </c>
      <c r="I947" s="184">
        <v>-86.299099999999996</v>
      </c>
      <c r="J947" s="184">
        <v>-0.60389999999999999</v>
      </c>
      <c r="K947" s="184">
        <v>1.8573</v>
      </c>
      <c r="L947" s="184">
        <v>-8.0348000000000006</v>
      </c>
      <c r="M947" s="184">
        <v>6.1490999999999998</v>
      </c>
      <c r="N947" s="184">
        <v>-4.1130000000000004</v>
      </c>
      <c r="O947" s="184">
        <v>14.6113</v>
      </c>
      <c r="P947" s="184">
        <v>9.2418999999999993</v>
      </c>
      <c r="Q947" s="184">
        <v>7.3400999999999996</v>
      </c>
      <c r="R947" s="184">
        <v>10.3858</v>
      </c>
      <c r="S947" s="120" t="s">
        <v>1995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873</v>
      </c>
      <c r="B948" s="180" t="s">
        <v>882</v>
      </c>
      <c r="C948" s="180">
        <v>115833</v>
      </c>
      <c r="D948" s="183">
        <v>44533</v>
      </c>
      <c r="E948" s="184">
        <v>15.474</v>
      </c>
      <c r="F948" s="184">
        <v>-26.3994</v>
      </c>
      <c r="G948" s="184">
        <v>-174.14500000000001</v>
      </c>
      <c r="H948" s="184">
        <v>-85.708299999999994</v>
      </c>
      <c r="I948" s="184">
        <v>-87.926199999999994</v>
      </c>
      <c r="J948" s="184">
        <v>-2.3542000000000001</v>
      </c>
      <c r="K948" s="184">
        <v>1.3159000000000001</v>
      </c>
      <c r="L948" s="184">
        <v>-6.8075000000000001</v>
      </c>
      <c r="M948" s="184">
        <v>5.4851000000000001</v>
      </c>
      <c r="N948" s="184">
        <v>-5.0388999999999999</v>
      </c>
      <c r="O948" s="184">
        <v>14.1351</v>
      </c>
      <c r="P948" s="184">
        <v>9.3117999999999999</v>
      </c>
      <c r="Q948" s="184">
        <v>4.3936000000000002</v>
      </c>
      <c r="R948" s="184">
        <v>10.5122</v>
      </c>
      <c r="S948" s="120" t="s">
        <v>1995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873</v>
      </c>
      <c r="B949" s="180" t="s">
        <v>1886</v>
      </c>
      <c r="C949" s="180">
        <v>120685</v>
      </c>
      <c r="D949" s="183">
        <v>44533</v>
      </c>
      <c r="E949" s="184">
        <v>15.87</v>
      </c>
      <c r="F949" s="184">
        <v>-25.970800000000001</v>
      </c>
      <c r="G949" s="184">
        <v>-173.66050000000001</v>
      </c>
      <c r="H949" s="184">
        <v>-85.289400000000001</v>
      </c>
      <c r="I949" s="184">
        <v>-87.520799999999994</v>
      </c>
      <c r="J949" s="184">
        <v>-1.9136</v>
      </c>
      <c r="K949" s="184">
        <v>1.7565999999999999</v>
      </c>
      <c r="L949" s="184">
        <v>-6.3822000000000001</v>
      </c>
      <c r="M949" s="184">
        <v>5.9398999999999997</v>
      </c>
      <c r="N949" s="184">
        <v>-4.6262999999999996</v>
      </c>
      <c r="O949" s="184">
        <v>14.5175</v>
      </c>
      <c r="P949" s="184">
        <v>9.6222999999999992</v>
      </c>
      <c r="Q949" s="184">
        <v>3.8725999999999998</v>
      </c>
      <c r="R949" s="184">
        <v>10.882999999999999</v>
      </c>
      <c r="S949" s="120" t="s">
        <v>1995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873</v>
      </c>
      <c r="B950" s="180" t="s">
        <v>883</v>
      </c>
      <c r="C950" s="180">
        <v>115939</v>
      </c>
      <c r="D950" s="183">
        <v>44533</v>
      </c>
      <c r="E950" s="184">
        <v>4372.9152000000004</v>
      </c>
      <c r="F950" s="184">
        <v>-8.8346999999999998</v>
      </c>
      <c r="G950" s="184">
        <v>-196.6396</v>
      </c>
      <c r="H950" s="184">
        <v>-92.548100000000005</v>
      </c>
      <c r="I950" s="184">
        <v>-87.2423</v>
      </c>
      <c r="J950" s="184">
        <v>-0.43869999999999998</v>
      </c>
      <c r="K950" s="184">
        <v>2.0297000000000001</v>
      </c>
      <c r="L950" s="184">
        <v>-7.9603000000000002</v>
      </c>
      <c r="M950" s="184">
        <v>6.4919000000000002</v>
      </c>
      <c r="N950" s="184">
        <v>-3.8837000000000002</v>
      </c>
      <c r="O950" s="184">
        <v>14.750999999999999</v>
      </c>
      <c r="P950" s="184">
        <v>9.7864000000000004</v>
      </c>
      <c r="Q950" s="184">
        <v>4.1557000000000004</v>
      </c>
      <c r="R950" s="184">
        <v>10.5472</v>
      </c>
      <c r="S950" s="120" t="s">
        <v>1995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873</v>
      </c>
      <c r="B951" s="180" t="s">
        <v>884</v>
      </c>
      <c r="C951" s="180">
        <v>117714</v>
      </c>
      <c r="D951" s="183">
        <v>44533</v>
      </c>
      <c r="E951" s="184">
        <v>12.9345</v>
      </c>
      <c r="F951" s="184">
        <v>27.110499999999998</v>
      </c>
      <c r="G951" s="184">
        <v>-154.809</v>
      </c>
      <c r="H951" s="184">
        <v>-73.370699999999999</v>
      </c>
      <c r="I951" s="184">
        <v>-85.722399999999993</v>
      </c>
      <c r="J951" s="184">
        <v>-4.6851000000000003</v>
      </c>
      <c r="K951" s="184">
        <v>1.7002999999999999</v>
      </c>
      <c r="L951" s="184">
        <v>-6.8884999999999996</v>
      </c>
      <c r="M951" s="184">
        <v>7.0171999999999999</v>
      </c>
      <c r="N951" s="184">
        <v>-5.1104000000000003</v>
      </c>
      <c r="O951" s="184">
        <v>13.744899999999999</v>
      </c>
      <c r="P951" s="184">
        <v>8.3703000000000003</v>
      </c>
      <c r="Q951" s="184">
        <v>2.8025000000000002</v>
      </c>
      <c r="R951" s="184">
        <v>9.7857000000000003</v>
      </c>
      <c r="S951" s="120" t="s">
        <v>1995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873</v>
      </c>
      <c r="B952" s="180" t="s">
        <v>1887</v>
      </c>
      <c r="C952" s="180">
        <v>118343</v>
      </c>
      <c r="D952" s="183">
        <v>44533</v>
      </c>
      <c r="E952" s="184">
        <v>13.431900000000001</v>
      </c>
      <c r="F952" s="184">
        <v>27.738700000000001</v>
      </c>
      <c r="G952" s="184">
        <v>-154.35820000000001</v>
      </c>
      <c r="H952" s="184">
        <v>-72.956000000000003</v>
      </c>
      <c r="I952" s="184">
        <v>-85.323999999999998</v>
      </c>
      <c r="J952" s="184">
        <v>-4.2694000000000001</v>
      </c>
      <c r="K952" s="184">
        <v>2.1073</v>
      </c>
      <c r="L952" s="184">
        <v>-6.4961000000000002</v>
      </c>
      <c r="M952" s="184">
        <v>7.4470999999999998</v>
      </c>
      <c r="N952" s="184">
        <v>-4.7389999999999999</v>
      </c>
      <c r="O952" s="184">
        <v>14.229200000000001</v>
      </c>
      <c r="P952" s="184">
        <v>8.8897999999999993</v>
      </c>
      <c r="Q952" s="184">
        <v>3.3637000000000001</v>
      </c>
      <c r="R952" s="184">
        <v>10.212199999999999</v>
      </c>
      <c r="S952" s="120" t="s">
        <v>1995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873</v>
      </c>
      <c r="B953" s="180" t="s">
        <v>885</v>
      </c>
      <c r="C953" s="180">
        <v>112368</v>
      </c>
      <c r="D953" s="183">
        <v>44533</v>
      </c>
      <c r="E953" s="184">
        <v>4271.7578000000003</v>
      </c>
      <c r="F953" s="184">
        <v>-8.9506999999999994</v>
      </c>
      <c r="G953" s="184">
        <v>-195.02549999999999</v>
      </c>
      <c r="H953" s="184">
        <v>-91.909199999999998</v>
      </c>
      <c r="I953" s="184">
        <v>-86.647900000000007</v>
      </c>
      <c r="J953" s="184">
        <v>-0.64449999999999996</v>
      </c>
      <c r="K953" s="184">
        <v>1.7955000000000001</v>
      </c>
      <c r="L953" s="184">
        <v>-8.1098999999999997</v>
      </c>
      <c r="M953" s="184">
        <v>6.2641999999999998</v>
      </c>
      <c r="N953" s="184">
        <v>-4.0167999999999999</v>
      </c>
      <c r="O953" s="184">
        <v>14.978400000000001</v>
      </c>
      <c r="P953" s="184">
        <v>9.6151999999999997</v>
      </c>
      <c r="Q953" s="184">
        <v>8.2578999999999994</v>
      </c>
      <c r="R953" s="184">
        <v>10.8195</v>
      </c>
      <c r="S953" s="120" t="s">
        <v>1995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873</v>
      </c>
      <c r="B954" s="180" t="s">
        <v>886</v>
      </c>
      <c r="C954" s="180">
        <v>116077</v>
      </c>
      <c r="D954" s="183">
        <v>44533</v>
      </c>
      <c r="E954" s="184">
        <v>14.199400000000001</v>
      </c>
      <c r="F954" s="184">
        <v>122.7688</v>
      </c>
      <c r="G954" s="184">
        <v>-104.57089999999999</v>
      </c>
      <c r="H954" s="184">
        <v>-14.209300000000001</v>
      </c>
      <c r="I954" s="184">
        <v>-63.877899999999997</v>
      </c>
      <c r="J954" s="184">
        <v>4.3510999999999997</v>
      </c>
      <c r="K954" s="184">
        <v>2.5613999999999999</v>
      </c>
      <c r="L954" s="184">
        <v>-6.5888999999999998</v>
      </c>
      <c r="M954" s="184">
        <v>5.2209000000000003</v>
      </c>
      <c r="N954" s="184">
        <v>-4.4577</v>
      </c>
      <c r="O954" s="184">
        <v>14.163500000000001</v>
      </c>
      <c r="P954" s="184">
        <v>9.5282999999999998</v>
      </c>
      <c r="Q954" s="184">
        <v>3.5672999999999999</v>
      </c>
      <c r="R954" s="184">
        <v>9.9204000000000008</v>
      </c>
      <c r="S954" s="120" t="s">
        <v>1995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873</v>
      </c>
      <c r="B955" s="180" t="s">
        <v>1888</v>
      </c>
      <c r="C955" s="180">
        <v>120531</v>
      </c>
      <c r="D955" s="183">
        <v>44533</v>
      </c>
      <c r="E955" s="184">
        <v>14.5884</v>
      </c>
      <c r="F955" s="184">
        <v>123.2625</v>
      </c>
      <c r="G955" s="184">
        <v>-104.0197</v>
      </c>
      <c r="H955" s="184">
        <v>-13.618</v>
      </c>
      <c r="I955" s="184">
        <v>-63.310400000000001</v>
      </c>
      <c r="J955" s="184">
        <v>4.9405999999999999</v>
      </c>
      <c r="K955" s="184">
        <v>3.0529000000000002</v>
      </c>
      <c r="L955" s="184">
        <v>-6.2008999999999999</v>
      </c>
      <c r="M955" s="184">
        <v>5.6257999999999999</v>
      </c>
      <c r="N955" s="184">
        <v>-4.0887000000000002</v>
      </c>
      <c r="O955" s="184">
        <v>14.603899999999999</v>
      </c>
      <c r="P955" s="184">
        <v>9.9026999999999994</v>
      </c>
      <c r="Q955" s="184">
        <v>3.7427999999999999</v>
      </c>
      <c r="R955" s="184">
        <v>10.359400000000001</v>
      </c>
      <c r="S955" s="120" t="s">
        <v>1995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873</v>
      </c>
      <c r="B956" s="180" t="s">
        <v>887</v>
      </c>
      <c r="C956" s="180">
        <v>106193</v>
      </c>
      <c r="D956" s="183">
        <v>44533</v>
      </c>
      <c r="E956" s="184">
        <v>41.1462</v>
      </c>
      <c r="F956" s="184">
        <v>-9.0459999999999994</v>
      </c>
      <c r="G956" s="184">
        <v>-194.28190000000001</v>
      </c>
      <c r="H956" s="184">
        <v>-91.5822</v>
      </c>
      <c r="I956" s="184">
        <v>-86.3309</v>
      </c>
      <c r="J956" s="184">
        <v>-0.70330000000000004</v>
      </c>
      <c r="K956" s="184">
        <v>1.7634000000000001</v>
      </c>
      <c r="L956" s="184">
        <v>-8.0839999999999996</v>
      </c>
      <c r="M956" s="184">
        <v>6.1432000000000002</v>
      </c>
      <c r="N956" s="184">
        <v>-4.0750999999999999</v>
      </c>
      <c r="O956" s="184">
        <v>14.846299999999999</v>
      </c>
      <c r="P956" s="184">
        <v>9.5250000000000004</v>
      </c>
      <c r="Q956" s="184">
        <v>11.3352</v>
      </c>
      <c r="R956" s="184">
        <v>10.6881</v>
      </c>
      <c r="S956" s="120" t="s">
        <v>1998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873</v>
      </c>
      <c r="B957" s="180" t="s">
        <v>888</v>
      </c>
      <c r="C957" s="180">
        <v>114758</v>
      </c>
      <c r="D957" s="183">
        <v>44533</v>
      </c>
      <c r="E957" s="184">
        <v>19.4727</v>
      </c>
      <c r="F957" s="184">
        <v>8.2492999999999999</v>
      </c>
      <c r="G957" s="184">
        <v>-148.18879999999999</v>
      </c>
      <c r="H957" s="184">
        <v>-74.434399999999997</v>
      </c>
      <c r="I957" s="184">
        <v>-86.589699999999993</v>
      </c>
      <c r="J957" s="184">
        <v>-3.2900999999999998</v>
      </c>
      <c r="K957" s="184">
        <v>2.3161999999999998</v>
      </c>
      <c r="L957" s="184">
        <v>-6.4886999999999997</v>
      </c>
      <c r="M957" s="184">
        <v>5.6428000000000003</v>
      </c>
      <c r="N957" s="184">
        <v>-4.1994999999999996</v>
      </c>
      <c r="O957" s="184">
        <v>14.936999999999999</v>
      </c>
      <c r="P957" s="184">
        <v>9.8773</v>
      </c>
      <c r="Q957" s="184">
        <v>6.4255000000000004</v>
      </c>
      <c r="R957" s="184">
        <v>10.9834</v>
      </c>
      <c r="S957" s="120" t="s">
        <v>1998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873</v>
      </c>
      <c r="B958" s="180" t="s">
        <v>1889</v>
      </c>
      <c r="C958" s="180">
        <v>119781</v>
      </c>
      <c r="D958" s="183">
        <v>44533</v>
      </c>
      <c r="E958" s="184">
        <v>20.2576</v>
      </c>
      <c r="F958" s="184">
        <v>8.6507000000000005</v>
      </c>
      <c r="G958" s="184">
        <v>-147.79150000000001</v>
      </c>
      <c r="H958" s="184">
        <v>-73.992500000000007</v>
      </c>
      <c r="I958" s="184">
        <v>-86.191800000000001</v>
      </c>
      <c r="J958" s="184">
        <v>-2.8700999999999999</v>
      </c>
      <c r="K958" s="184">
        <v>2.7370999999999999</v>
      </c>
      <c r="L958" s="184">
        <v>-6.0982000000000003</v>
      </c>
      <c r="M958" s="184">
        <v>6.0690999999999997</v>
      </c>
      <c r="N958" s="184">
        <v>-3.8109999999999999</v>
      </c>
      <c r="O958" s="184">
        <v>15.422499999999999</v>
      </c>
      <c r="P958" s="184">
        <v>10.353899999999999</v>
      </c>
      <c r="Q958" s="184">
        <v>3.9902000000000002</v>
      </c>
      <c r="R958" s="184">
        <v>11.4209</v>
      </c>
      <c r="S958" s="120" t="s">
        <v>1998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873</v>
      </c>
      <c r="B959" s="180" t="s">
        <v>889</v>
      </c>
      <c r="C959" s="180">
        <v>140088</v>
      </c>
      <c r="D959" s="183">
        <v>44533</v>
      </c>
      <c r="E959" s="184">
        <v>41.140300000000003</v>
      </c>
      <c r="F959" s="184">
        <v>-27.482700000000001</v>
      </c>
      <c r="G959" s="184">
        <v>-166.03569999999999</v>
      </c>
      <c r="H959" s="184">
        <v>-84.698700000000002</v>
      </c>
      <c r="I959" s="184">
        <v>-82.506900000000002</v>
      </c>
      <c r="J959" s="184">
        <v>2.1004</v>
      </c>
      <c r="K959" s="184">
        <v>2.1366999999999998</v>
      </c>
      <c r="L959" s="184">
        <v>-7.9196999999999997</v>
      </c>
      <c r="M959" s="184">
        <v>5.2713000000000001</v>
      </c>
      <c r="N959" s="184">
        <v>-4.7873999999999999</v>
      </c>
      <c r="O959" s="184">
        <v>14.5398</v>
      </c>
      <c r="P959" s="184">
        <v>9.4700000000000006</v>
      </c>
      <c r="Q959" s="184">
        <v>10.480399999999999</v>
      </c>
      <c r="R959" s="184">
        <v>10.531599999999999</v>
      </c>
      <c r="S959" s="120" t="s">
        <v>1995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873</v>
      </c>
      <c r="B960" s="180" t="s">
        <v>890</v>
      </c>
      <c r="C960" s="180">
        <v>114616</v>
      </c>
      <c r="D960" s="183">
        <v>44533</v>
      </c>
      <c r="E960" s="184">
        <v>19.1463</v>
      </c>
      <c r="F960" s="184">
        <v>-54.0608</v>
      </c>
      <c r="G960" s="184">
        <v>-173.44980000000001</v>
      </c>
      <c r="H960" s="184">
        <v>-106.5496</v>
      </c>
      <c r="I960" s="184">
        <v>-96.892600000000002</v>
      </c>
      <c r="J960" s="184">
        <v>-5.7553000000000001</v>
      </c>
      <c r="K960" s="184">
        <v>-0.4269</v>
      </c>
      <c r="L960" s="184">
        <v>-7.8315000000000001</v>
      </c>
      <c r="M960" s="184">
        <v>4.9508999999999999</v>
      </c>
      <c r="N960" s="184">
        <v>-5.3489000000000004</v>
      </c>
      <c r="O960" s="184">
        <v>14.0764</v>
      </c>
      <c r="P960" s="184">
        <v>9.0119000000000007</v>
      </c>
      <c r="Q960" s="184">
        <v>6.2279</v>
      </c>
      <c r="R960" s="184">
        <v>10.172499999999999</v>
      </c>
      <c r="S960" s="120" t="s">
        <v>1995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873</v>
      </c>
      <c r="B961" s="180" t="s">
        <v>1890</v>
      </c>
      <c r="C961" s="180">
        <v>118663</v>
      </c>
      <c r="D961" s="183">
        <v>44533</v>
      </c>
      <c r="E961" s="184">
        <v>19.853300000000001</v>
      </c>
      <c r="F961" s="184">
        <v>-53.421599999999998</v>
      </c>
      <c r="G961" s="184">
        <v>-173.0181</v>
      </c>
      <c r="H961" s="184">
        <v>-106.1593</v>
      </c>
      <c r="I961" s="184">
        <v>-96.5852</v>
      </c>
      <c r="J961" s="184">
        <v>-5.4420000000000002</v>
      </c>
      <c r="K961" s="184">
        <v>-0.10100000000000001</v>
      </c>
      <c r="L961" s="184">
        <v>-7.5399000000000003</v>
      </c>
      <c r="M961" s="184">
        <v>5.2709000000000001</v>
      </c>
      <c r="N961" s="184">
        <v>-5.0545</v>
      </c>
      <c r="O961" s="184">
        <v>14.454800000000001</v>
      </c>
      <c r="P961" s="184">
        <v>9.4614999999999991</v>
      </c>
      <c r="Q961" s="184">
        <v>3.6694</v>
      </c>
      <c r="R961" s="184">
        <v>10.519</v>
      </c>
      <c r="S961" s="120" t="s">
        <v>1995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873</v>
      </c>
      <c r="B962" s="180" t="s">
        <v>891</v>
      </c>
      <c r="C962" s="180">
        <v>107693</v>
      </c>
      <c r="D962" s="183">
        <v>44533</v>
      </c>
      <c r="E962" s="184">
        <v>2041.5922</v>
      </c>
      <c r="F962" s="184">
        <v>-9.2585999999999995</v>
      </c>
      <c r="G962" s="184">
        <v>-195.6832</v>
      </c>
      <c r="H962" s="184">
        <v>-92.355400000000003</v>
      </c>
      <c r="I962" s="184">
        <v>-87.223799999999997</v>
      </c>
      <c r="J962" s="184">
        <v>-0.86419999999999997</v>
      </c>
      <c r="K962" s="184">
        <v>1.4703999999999999</v>
      </c>
      <c r="L962" s="184">
        <v>-8.3118999999999996</v>
      </c>
      <c r="M962" s="184">
        <v>5.9020000000000001</v>
      </c>
      <c r="N962" s="184">
        <v>-4.3224999999999998</v>
      </c>
      <c r="O962" s="184">
        <v>14.5791</v>
      </c>
      <c r="P962" s="184">
        <v>9.3826000000000001</v>
      </c>
      <c r="Q962" s="184">
        <v>9.3816000000000006</v>
      </c>
      <c r="R962" s="184">
        <v>10.423999999999999</v>
      </c>
      <c r="S962" s="120" t="s">
        <v>1995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873</v>
      </c>
      <c r="B963" s="180" t="s">
        <v>892</v>
      </c>
      <c r="C963" s="180">
        <v>115132</v>
      </c>
      <c r="D963" s="183">
        <v>44533</v>
      </c>
      <c r="E963" s="184">
        <v>18.935199999999998</v>
      </c>
      <c r="F963" s="184">
        <v>16.778099999999998</v>
      </c>
      <c r="G963" s="184">
        <v>-146.7011</v>
      </c>
      <c r="H963" s="184">
        <v>-86.149600000000007</v>
      </c>
      <c r="I963" s="184">
        <v>-89.5779</v>
      </c>
      <c r="J963" s="184">
        <v>2.5700000000000001E-2</v>
      </c>
      <c r="K963" s="184">
        <v>0.90869999999999995</v>
      </c>
      <c r="L963" s="184">
        <v>-6.6756000000000002</v>
      </c>
      <c r="M963" s="184">
        <v>5.6429</v>
      </c>
      <c r="N963" s="184">
        <v>-4.7337999999999996</v>
      </c>
      <c r="O963" s="184">
        <v>14.5168</v>
      </c>
      <c r="P963" s="184">
        <v>9.2471999999999994</v>
      </c>
      <c r="Q963" s="184">
        <v>6.2380000000000004</v>
      </c>
      <c r="R963" s="184">
        <v>10.4161</v>
      </c>
      <c r="S963" s="120" t="s">
        <v>1995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873</v>
      </c>
      <c r="B964" s="180" t="s">
        <v>1891</v>
      </c>
      <c r="C964" s="180">
        <v>141064</v>
      </c>
      <c r="D964" s="183">
        <v>44533</v>
      </c>
      <c r="E964" s="184">
        <v>18.831199999999999</v>
      </c>
      <c r="F964" s="184">
        <v>16.6768</v>
      </c>
      <c r="G964" s="184">
        <v>-146.87090000000001</v>
      </c>
      <c r="H964" s="184">
        <v>-86.296099999999996</v>
      </c>
      <c r="I964" s="184">
        <v>-89.730699999999999</v>
      </c>
      <c r="J964" s="184">
        <v>-0.12920000000000001</v>
      </c>
      <c r="K964" s="184">
        <v>0.75760000000000005</v>
      </c>
      <c r="L964" s="184">
        <v>-6.819</v>
      </c>
      <c r="M964" s="184">
        <v>5.4870999999999999</v>
      </c>
      <c r="N964" s="184">
        <v>-4.8875999999999999</v>
      </c>
      <c r="O964" s="184">
        <v>14.383699999999999</v>
      </c>
      <c r="P964" s="184">
        <v>9.1252999999999993</v>
      </c>
      <c r="Q964" s="184">
        <v>6.1234000000000002</v>
      </c>
      <c r="R964" s="184">
        <v>10.292400000000001</v>
      </c>
      <c r="S964" s="120" t="s">
        <v>1995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873</v>
      </c>
      <c r="B965" s="180" t="s">
        <v>1892</v>
      </c>
      <c r="C965" s="180">
        <v>119788</v>
      </c>
      <c r="D965" s="183">
        <v>44533</v>
      </c>
      <c r="E965" s="184">
        <v>15.1129</v>
      </c>
      <c r="F965" s="184">
        <v>7.9718</v>
      </c>
      <c r="G965" s="184">
        <v>-125.88209999999999</v>
      </c>
      <c r="H965" s="184">
        <v>-81.477500000000006</v>
      </c>
      <c r="I965" s="184">
        <v>-88.096299999999999</v>
      </c>
      <c r="J965" s="184">
        <v>2.3875999999999999</v>
      </c>
      <c r="K965" s="184">
        <v>1.8878999999999999</v>
      </c>
      <c r="L965" s="184">
        <v>-6.1745000000000001</v>
      </c>
      <c r="M965" s="184">
        <v>5.8586999999999998</v>
      </c>
      <c r="N965" s="184">
        <v>-4.5130999999999997</v>
      </c>
      <c r="O965" s="184">
        <v>15.025</v>
      </c>
      <c r="P965" s="184">
        <v>10.0547</v>
      </c>
      <c r="Q965" s="184">
        <v>3.8811</v>
      </c>
      <c r="R965" s="184">
        <v>10.7723</v>
      </c>
      <c r="S965" s="120" t="s">
        <v>1995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873</v>
      </c>
      <c r="B966" s="180" t="s">
        <v>893</v>
      </c>
      <c r="C966" s="180">
        <v>115676</v>
      </c>
      <c r="D966" s="183">
        <v>44533</v>
      </c>
      <c r="E966" s="184">
        <v>14.5732</v>
      </c>
      <c r="F966" s="184">
        <v>7.5152999999999999</v>
      </c>
      <c r="G966" s="184">
        <v>-126.32559999999999</v>
      </c>
      <c r="H966" s="184">
        <v>-81.882099999999994</v>
      </c>
      <c r="I966" s="184">
        <v>-88.495400000000004</v>
      </c>
      <c r="J966" s="184">
        <v>1.9567000000000001</v>
      </c>
      <c r="K966" s="184">
        <v>1.4668000000000001</v>
      </c>
      <c r="L966" s="184">
        <v>-6.5815999999999999</v>
      </c>
      <c r="M966" s="184">
        <v>5.4362000000000004</v>
      </c>
      <c r="N966" s="184">
        <v>-4.8647</v>
      </c>
      <c r="O966" s="184">
        <v>14.5814</v>
      </c>
      <c r="P966" s="184">
        <v>9.6112000000000002</v>
      </c>
      <c r="Q966" s="184">
        <v>3.7488000000000001</v>
      </c>
      <c r="R966" s="184">
        <v>10.3378</v>
      </c>
      <c r="S966" s="120" t="s">
        <v>1995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873</v>
      </c>
      <c r="B967" s="180" t="s">
        <v>894</v>
      </c>
      <c r="C967" s="180">
        <v>111954</v>
      </c>
      <c r="D967" s="183">
        <v>44533</v>
      </c>
      <c r="E967" s="184">
        <v>4223.2302</v>
      </c>
      <c r="F967" s="184">
        <v>-8.9100999999999999</v>
      </c>
      <c r="G967" s="184">
        <v>-194.47329999999999</v>
      </c>
      <c r="H967" s="184">
        <v>-91.569199999999995</v>
      </c>
      <c r="I967" s="184">
        <v>-86.349100000000007</v>
      </c>
      <c r="J967" s="184">
        <v>-0.63490000000000002</v>
      </c>
      <c r="K967" s="184">
        <v>1.7984</v>
      </c>
      <c r="L967" s="184">
        <v>-8.0699000000000005</v>
      </c>
      <c r="M967" s="184">
        <v>6.1821999999999999</v>
      </c>
      <c r="N967" s="184">
        <v>-4.0667999999999997</v>
      </c>
      <c r="O967" s="184">
        <v>14.869300000000001</v>
      </c>
      <c r="P967" s="184">
        <v>9.4811999999999994</v>
      </c>
      <c r="Q967" s="184">
        <v>8.8110999999999997</v>
      </c>
      <c r="R967" s="184">
        <v>10.732200000000001</v>
      </c>
      <c r="S967" s="120" t="s">
        <v>1995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873</v>
      </c>
      <c r="B968" s="180" t="s">
        <v>895</v>
      </c>
      <c r="C968" s="180">
        <v>105463</v>
      </c>
      <c r="D968" s="183">
        <v>44533</v>
      </c>
      <c r="E968" s="184">
        <v>41.135100000000001</v>
      </c>
      <c r="F968" s="184">
        <v>-9.7578999999999994</v>
      </c>
      <c r="G968" s="184">
        <v>-199.11439999999999</v>
      </c>
      <c r="H968" s="184">
        <v>-94.137799999999999</v>
      </c>
      <c r="I968" s="184">
        <v>-88.728300000000004</v>
      </c>
      <c r="J968" s="184">
        <v>-1.2527999999999999</v>
      </c>
      <c r="K968" s="184">
        <v>1.2383</v>
      </c>
      <c r="L968" s="184">
        <v>-8.7929999999999993</v>
      </c>
      <c r="M968" s="184">
        <v>5.6936999999999998</v>
      </c>
      <c r="N968" s="184">
        <v>-4.6904000000000003</v>
      </c>
      <c r="O968" s="184">
        <v>14.4117</v>
      </c>
      <c r="P968" s="184">
        <v>9.4</v>
      </c>
      <c r="Q968" s="184">
        <v>10.553800000000001</v>
      </c>
      <c r="R968" s="184">
        <v>10.123200000000001</v>
      </c>
      <c r="S968" s="120" t="s">
        <v>1995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-15.013472727272728</v>
      </c>
      <c r="G969" s="186">
        <v>-200.97093939393943</v>
      </c>
      <c r="H969" s="186">
        <v>-91.556672727272712</v>
      </c>
      <c r="I969" s="186">
        <v>-98.690575757575772</v>
      </c>
      <c r="J969" s="186">
        <v>-3.0062696969696963</v>
      </c>
      <c r="K969" s="186">
        <v>0.31633939393939398</v>
      </c>
      <c r="L969" s="186">
        <v>-8.7187818181818191</v>
      </c>
      <c r="M969" s="186">
        <v>5.4859636363636373</v>
      </c>
      <c r="N969" s="186">
        <v>-4.8599363636363648</v>
      </c>
      <c r="O969" s="186">
        <v>14.805893939393936</v>
      </c>
      <c r="P969" s="186">
        <v>9.2414636363636369</v>
      </c>
      <c r="Q969" s="186">
        <v>5.4498727272727274</v>
      </c>
      <c r="R969" s="186">
        <v>10.535690909090906</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-8.93</v>
      </c>
      <c r="G970" s="186">
        <v>-166.03569999999999</v>
      </c>
      <c r="H970" s="186">
        <v>-86.296099999999996</v>
      </c>
      <c r="I970" s="186">
        <v>-86.589699999999993</v>
      </c>
      <c r="J970" s="186">
        <v>-0.65469999999999995</v>
      </c>
      <c r="K970" s="186">
        <v>1.7281</v>
      </c>
      <c r="L970" s="186">
        <v>-6.9531999999999998</v>
      </c>
      <c r="M970" s="186">
        <v>5.6429</v>
      </c>
      <c r="N970" s="186">
        <v>-4.4577</v>
      </c>
      <c r="O970" s="186">
        <v>14.590400000000001</v>
      </c>
      <c r="P970" s="186">
        <v>9.4614999999999991</v>
      </c>
      <c r="Q970" s="186">
        <v>4.0805999999999996</v>
      </c>
      <c r="R970" s="186">
        <v>10.531599999999999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896</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897</v>
      </c>
      <c r="B973" s="180" t="s">
        <v>1893</v>
      </c>
      <c r="C973" s="180">
        <v>100033</v>
      </c>
      <c r="D973" s="183">
        <v>44533</v>
      </c>
      <c r="E973" s="184">
        <v>815.76283928076396</v>
      </c>
      <c r="F973" s="184">
        <v>-0.70330000000000004</v>
      </c>
      <c r="G973" s="184">
        <v>1.0414000000000001</v>
      </c>
      <c r="H973" s="184">
        <v>1.3944000000000001</v>
      </c>
      <c r="I973" s="184">
        <v>-3.4258999999999999</v>
      </c>
      <c r="J973" s="184">
        <v>-2.3746999999999998</v>
      </c>
      <c r="K973" s="184">
        <v>1.3396999999999999</v>
      </c>
      <c r="L973" s="184">
        <v>15.514799999999999</v>
      </c>
      <c r="M973" s="184">
        <v>20.508600000000001</v>
      </c>
      <c r="N973" s="184">
        <v>42.525700000000001</v>
      </c>
      <c r="O973" s="184">
        <v>20.411899999999999</v>
      </c>
      <c r="P973" s="184">
        <v>16.0425</v>
      </c>
      <c r="Q973" s="184">
        <v>18.127700000000001</v>
      </c>
      <c r="R973" s="184">
        <v>26.7742</v>
      </c>
      <c r="S973" s="120"/>
      <c r="T973" s="123"/>
      <c r="U973" s="124"/>
      <c r="V973" s="124"/>
      <c r="W973" s="124"/>
      <c r="X973" s="124"/>
      <c r="Y973" s="124"/>
      <c r="Z973" s="124"/>
      <c r="AA973" s="124"/>
      <c r="AB973" s="124"/>
      <c r="AC973" s="124"/>
      <c r="AD973" s="124"/>
      <c r="AE973" s="124"/>
      <c r="AF973" s="124"/>
      <c r="AG973" s="124"/>
      <c r="AH973" s="124"/>
    </row>
    <row r="974" spans="1:34" x14ac:dyDescent="0.3">
      <c r="A974" s="180" t="s">
        <v>897</v>
      </c>
      <c r="B974" s="180" t="s">
        <v>1894</v>
      </c>
      <c r="C974" s="180">
        <v>119436</v>
      </c>
      <c r="D974" s="183">
        <v>44533</v>
      </c>
      <c r="E974" s="184">
        <v>730.04</v>
      </c>
      <c r="F974" s="184">
        <v>-0.69910000000000005</v>
      </c>
      <c r="G974" s="184">
        <v>1.0491999999999999</v>
      </c>
      <c r="H974" s="184">
        <v>1.4113</v>
      </c>
      <c r="I974" s="184">
        <v>-3.3891</v>
      </c>
      <c r="J974" s="184">
        <v>-2.3031000000000001</v>
      </c>
      <c r="K974" s="184">
        <v>1.5637000000000001</v>
      </c>
      <c r="L974" s="184">
        <v>16.0138</v>
      </c>
      <c r="M974" s="184">
        <v>21.289300000000001</v>
      </c>
      <c r="N974" s="184">
        <v>43.756799999999998</v>
      </c>
      <c r="O974" s="184">
        <v>21.493500000000001</v>
      </c>
      <c r="P974" s="184">
        <v>17.236999999999998</v>
      </c>
      <c r="Q974" s="184">
        <v>18.226600000000001</v>
      </c>
      <c r="R974" s="184">
        <v>27.919699999999999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897</v>
      </c>
      <c r="B975" s="180" t="s">
        <v>1978</v>
      </c>
      <c r="C975" s="180">
        <v>100034</v>
      </c>
      <c r="D975" s="183">
        <v>44533</v>
      </c>
      <c r="E975" s="184">
        <v>807.57164571048202</v>
      </c>
      <c r="F975" s="184">
        <v>-0.70150000000000001</v>
      </c>
      <c r="G975" s="184">
        <v>1.0432999999999999</v>
      </c>
      <c r="H975" s="184">
        <v>1.3933</v>
      </c>
      <c r="I975" s="184">
        <v>-3.4262999999999999</v>
      </c>
      <c r="J975" s="184">
        <v>-2.3723000000000001</v>
      </c>
      <c r="K975" s="184">
        <v>1.3453999999999999</v>
      </c>
      <c r="L975" s="184">
        <v>15.514699999999999</v>
      </c>
      <c r="M975" s="184">
        <v>20.515799999999999</v>
      </c>
      <c r="N975" s="184">
        <v>42.521799999999999</v>
      </c>
      <c r="O975" s="184">
        <v>20.084099999999999</v>
      </c>
      <c r="P975" s="184">
        <v>15.717700000000001</v>
      </c>
      <c r="Q975" s="184">
        <v>17.8109</v>
      </c>
      <c r="R975" s="184">
        <v>26.771100000000001</v>
      </c>
      <c r="S975" s="120"/>
      <c r="T975" s="123"/>
      <c r="U975" s="124"/>
      <c r="V975" s="124"/>
      <c r="W975" s="124"/>
      <c r="X975" s="124"/>
      <c r="Y975" s="124"/>
      <c r="Z975" s="124"/>
      <c r="AA975" s="124"/>
      <c r="AB975" s="124"/>
      <c r="AC975" s="124"/>
      <c r="AD975" s="124"/>
      <c r="AE975" s="124"/>
      <c r="AF975" s="124"/>
      <c r="AG975" s="124"/>
      <c r="AH975" s="124"/>
    </row>
    <row r="976" spans="1:34" x14ac:dyDescent="0.3">
      <c r="A976" s="180" t="s">
        <v>897</v>
      </c>
      <c r="B976" s="180" t="s">
        <v>1979</v>
      </c>
      <c r="C976" s="180">
        <v>119433</v>
      </c>
      <c r="D976" s="183">
        <v>44533</v>
      </c>
      <c r="E976" s="184">
        <v>348.98273712504403</v>
      </c>
      <c r="F976" s="184">
        <v>-0.70289999999999997</v>
      </c>
      <c r="G976" s="184">
        <v>1.0466</v>
      </c>
      <c r="H976" s="184">
        <v>1.4093</v>
      </c>
      <c r="I976" s="184">
        <v>-3.3891</v>
      </c>
      <c r="J976" s="184">
        <v>-2.3035000000000001</v>
      </c>
      <c r="K976" s="184">
        <v>1.5647</v>
      </c>
      <c r="L976" s="184">
        <v>16.0061</v>
      </c>
      <c r="M976" s="184">
        <v>21.2866</v>
      </c>
      <c r="N976" s="184">
        <v>43.750900000000001</v>
      </c>
      <c r="O976" s="184">
        <v>21.492100000000001</v>
      </c>
      <c r="P976" s="184">
        <v>17.097899999999999</v>
      </c>
      <c r="Q976" s="184">
        <v>18.131799999999998</v>
      </c>
      <c r="R976" s="184">
        <v>27.916599999999999</v>
      </c>
      <c r="S976" s="120"/>
      <c r="T976" s="123"/>
      <c r="U976" s="124"/>
      <c r="V976" s="124"/>
      <c r="W976" s="124"/>
      <c r="X976" s="124"/>
      <c r="Y976" s="124"/>
      <c r="Z976" s="124"/>
      <c r="AA976" s="124"/>
      <c r="AB976" s="124"/>
      <c r="AC976" s="124"/>
      <c r="AD976" s="124"/>
      <c r="AE976" s="124"/>
      <c r="AF976" s="124"/>
      <c r="AG976" s="124"/>
      <c r="AH976" s="124"/>
    </row>
    <row r="977" spans="1:34" x14ac:dyDescent="0.3">
      <c r="A977" s="180" t="s">
        <v>897</v>
      </c>
      <c r="B977" s="180" t="s">
        <v>898</v>
      </c>
      <c r="C977" s="180">
        <v>145110</v>
      </c>
      <c r="D977" s="183">
        <v>44533</v>
      </c>
      <c r="E977" s="184">
        <v>22.26</v>
      </c>
      <c r="F977" s="184">
        <v>-8.9800000000000005E-2</v>
      </c>
      <c r="G977" s="184">
        <v>1.1818</v>
      </c>
      <c r="H977" s="184">
        <v>1.32</v>
      </c>
      <c r="I977" s="184">
        <v>-2.0246</v>
      </c>
      <c r="J977" s="184">
        <v>-0.53620000000000001</v>
      </c>
      <c r="K977" s="184">
        <v>4.3112000000000004</v>
      </c>
      <c r="L977" s="184">
        <v>21.9726</v>
      </c>
      <c r="M977" s="184">
        <v>31.0182</v>
      </c>
      <c r="N977" s="184">
        <v>51.120199999999997</v>
      </c>
      <c r="O977" s="184">
        <v>29.259</v>
      </c>
      <c r="P977" s="184"/>
      <c r="Q977" s="184">
        <v>29.260100000000001</v>
      </c>
      <c r="R977" s="184">
        <v>36.424999999999997</v>
      </c>
      <c r="S977" s="120"/>
      <c r="T977" s="123"/>
      <c r="U977" s="124"/>
      <c r="V977" s="124"/>
      <c r="W977" s="124"/>
      <c r="X977" s="124"/>
      <c r="Y977" s="124"/>
      <c r="Z977" s="124"/>
      <c r="AA977" s="124"/>
      <c r="AB977" s="124"/>
      <c r="AC977" s="124"/>
      <c r="AD977" s="124"/>
      <c r="AE977" s="124"/>
      <c r="AF977" s="124"/>
      <c r="AG977" s="124"/>
      <c r="AH977" s="124"/>
    </row>
    <row r="978" spans="1:34" x14ac:dyDescent="0.3">
      <c r="A978" s="180" t="s">
        <v>897</v>
      </c>
      <c r="B978" s="180" t="s">
        <v>899</v>
      </c>
      <c r="C978" s="180">
        <v>145112</v>
      </c>
      <c r="D978" s="183">
        <v>44533</v>
      </c>
      <c r="E978" s="184">
        <v>21.11</v>
      </c>
      <c r="F978" s="184">
        <v>-0.1419</v>
      </c>
      <c r="G978" s="184">
        <v>1.1014999999999999</v>
      </c>
      <c r="H978" s="184">
        <v>1.2470000000000001</v>
      </c>
      <c r="I978" s="184">
        <v>-2.1326000000000001</v>
      </c>
      <c r="J978" s="184">
        <v>-0.65880000000000005</v>
      </c>
      <c r="K978" s="184">
        <v>3.8877999999999999</v>
      </c>
      <c r="L978" s="184">
        <v>21.043600000000001</v>
      </c>
      <c r="M978" s="184">
        <v>29.5092</v>
      </c>
      <c r="N978" s="184">
        <v>48.7667</v>
      </c>
      <c r="O978" s="184">
        <v>27.0779</v>
      </c>
      <c r="P978" s="184"/>
      <c r="Q978" s="184">
        <v>27.079599999999999</v>
      </c>
      <c r="R978" s="184">
        <v>34.268999999999998</v>
      </c>
      <c r="S978" s="120"/>
      <c r="T978" s="123"/>
      <c r="U978" s="124"/>
      <c r="V978" s="124"/>
      <c r="W978" s="124"/>
      <c r="X978" s="124"/>
      <c r="Y978" s="124"/>
      <c r="Z978" s="124"/>
      <c r="AA978" s="124"/>
      <c r="AB978" s="124"/>
      <c r="AC978" s="124"/>
      <c r="AD978" s="124"/>
      <c r="AE978" s="124"/>
      <c r="AF978" s="124"/>
      <c r="AG978" s="124"/>
      <c r="AH978" s="124"/>
    </row>
    <row r="979" spans="1:34" x14ac:dyDescent="0.3">
      <c r="A979" s="180" t="s">
        <v>897</v>
      </c>
      <c r="B979" s="180" t="s">
        <v>1895</v>
      </c>
      <c r="C979" s="180">
        <v>148474</v>
      </c>
      <c r="D979" s="183">
        <v>44533</v>
      </c>
      <c r="E979" s="184">
        <v>16.75</v>
      </c>
      <c r="F979" s="184">
        <v>-0.53439999999999999</v>
      </c>
      <c r="G979" s="184">
        <v>1.6383000000000001</v>
      </c>
      <c r="H979" s="184">
        <v>1.3923000000000001</v>
      </c>
      <c r="I979" s="184">
        <v>-2.8986000000000001</v>
      </c>
      <c r="J979" s="184">
        <v>-2.5596000000000001</v>
      </c>
      <c r="K979" s="184">
        <v>3.7793999999999999</v>
      </c>
      <c r="L979" s="184">
        <v>21.288900000000002</v>
      </c>
      <c r="M979" s="184">
        <v>24.9068</v>
      </c>
      <c r="N979" s="184">
        <v>47.317500000000003</v>
      </c>
      <c r="O979" s="184"/>
      <c r="P979" s="184"/>
      <c r="Q979" s="184">
        <v>51.253100000000003</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897</v>
      </c>
      <c r="B980" s="180" t="s">
        <v>1896</v>
      </c>
      <c r="C980" s="180">
        <v>148471</v>
      </c>
      <c r="D980" s="183">
        <v>44533</v>
      </c>
      <c r="E980" s="184">
        <v>16.38</v>
      </c>
      <c r="F980" s="184">
        <v>-0.48599999999999999</v>
      </c>
      <c r="G980" s="184">
        <v>1.6759999999999999</v>
      </c>
      <c r="H980" s="184">
        <v>1.4240999999999999</v>
      </c>
      <c r="I980" s="184">
        <v>-2.9621</v>
      </c>
      <c r="J980" s="184">
        <v>-2.6158999999999999</v>
      </c>
      <c r="K980" s="184">
        <v>3.4091</v>
      </c>
      <c r="L980" s="184">
        <v>20.441199999999998</v>
      </c>
      <c r="M980" s="184">
        <v>23.343399999999999</v>
      </c>
      <c r="N980" s="184">
        <v>44.699599999999997</v>
      </c>
      <c r="O980" s="184"/>
      <c r="P980" s="184"/>
      <c r="Q980" s="184">
        <v>48.566899999999997</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897</v>
      </c>
      <c r="B981" s="180" t="s">
        <v>900</v>
      </c>
      <c r="C981" s="180">
        <v>119350</v>
      </c>
      <c r="D981" s="183">
        <v>44533</v>
      </c>
      <c r="E981" s="184">
        <v>60.63</v>
      </c>
      <c r="F981" s="184">
        <v>-0.91520000000000001</v>
      </c>
      <c r="G981" s="184">
        <v>0.98270000000000002</v>
      </c>
      <c r="H981" s="184">
        <v>0.96589999999999998</v>
      </c>
      <c r="I981" s="184">
        <v>-3.5629</v>
      </c>
      <c r="J981" s="184">
        <v>-3.6549</v>
      </c>
      <c r="K981" s="184">
        <v>0.1983</v>
      </c>
      <c r="L981" s="184">
        <v>12.842000000000001</v>
      </c>
      <c r="M981" s="184">
        <v>23.7852</v>
      </c>
      <c r="N981" s="184">
        <v>38.868499999999997</v>
      </c>
      <c r="O981" s="184">
        <v>20.136199999999999</v>
      </c>
      <c r="P981" s="184">
        <v>16.139700000000001</v>
      </c>
      <c r="Q981" s="184">
        <v>14.264799999999999</v>
      </c>
      <c r="R981" s="184">
        <v>25.910299999999999</v>
      </c>
      <c r="S981" s="120"/>
      <c r="T981" s="123"/>
      <c r="U981" s="124"/>
      <c r="V981" s="124"/>
      <c r="W981" s="124"/>
      <c r="X981" s="124"/>
      <c r="Y981" s="124"/>
      <c r="Z981" s="124"/>
      <c r="AA981" s="124"/>
      <c r="AB981" s="124"/>
      <c r="AC981" s="124"/>
      <c r="AD981" s="124"/>
      <c r="AE981" s="124"/>
      <c r="AF981" s="124"/>
      <c r="AG981" s="124"/>
      <c r="AH981" s="124"/>
    </row>
    <row r="982" spans="1:34" x14ac:dyDescent="0.3">
      <c r="A982" s="180" t="s">
        <v>897</v>
      </c>
      <c r="B982" s="180" t="s">
        <v>901</v>
      </c>
      <c r="C982" s="180">
        <v>110603</v>
      </c>
      <c r="D982" s="183">
        <v>44533</v>
      </c>
      <c r="E982" s="184">
        <v>54.86</v>
      </c>
      <c r="F982" s="184">
        <v>-0.93899999999999995</v>
      </c>
      <c r="G982" s="184">
        <v>0.95689999999999997</v>
      </c>
      <c r="H982" s="184">
        <v>0.93840000000000001</v>
      </c>
      <c r="I982" s="184">
        <v>-3.6021999999999998</v>
      </c>
      <c r="J982" s="184">
        <v>-3.7374999999999998</v>
      </c>
      <c r="K982" s="184">
        <v>-3.6400000000000002E-2</v>
      </c>
      <c r="L982" s="184">
        <v>12.326000000000001</v>
      </c>
      <c r="M982" s="184">
        <v>22.894300000000001</v>
      </c>
      <c r="N982" s="184">
        <v>37.493699999999997</v>
      </c>
      <c r="O982" s="184">
        <v>18.7807</v>
      </c>
      <c r="P982" s="184">
        <v>14.802300000000001</v>
      </c>
      <c r="Q982" s="184">
        <v>13.846500000000001</v>
      </c>
      <c r="R982" s="184">
        <v>24.555800000000001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897</v>
      </c>
      <c r="B983" s="180" t="s">
        <v>902</v>
      </c>
      <c r="C983" s="180">
        <v>118278</v>
      </c>
      <c r="D983" s="183">
        <v>44533</v>
      </c>
      <c r="E983" s="184">
        <v>178.09</v>
      </c>
      <c r="F983" s="184">
        <v>-0.54169999999999996</v>
      </c>
      <c r="G983" s="184">
        <v>1.222</v>
      </c>
      <c r="H983" s="184">
        <v>1.4873000000000001</v>
      </c>
      <c r="I983" s="184">
        <v>-2.4485000000000001</v>
      </c>
      <c r="J983" s="184">
        <v>-2.2181999999999999</v>
      </c>
      <c r="K983" s="184">
        <v>1.0899000000000001</v>
      </c>
      <c r="L983" s="184">
        <v>16.429099999999998</v>
      </c>
      <c r="M983" s="184">
        <v>21.4968</v>
      </c>
      <c r="N983" s="184">
        <v>42.677500000000002</v>
      </c>
      <c r="O983" s="184">
        <v>23.819600000000001</v>
      </c>
      <c r="P983" s="184">
        <v>21.495799999999999</v>
      </c>
      <c r="Q983" s="184">
        <v>23.164899999999999</v>
      </c>
      <c r="R983" s="184">
        <v>31.8916</v>
      </c>
      <c r="S983" s="120"/>
      <c r="T983" s="123"/>
      <c r="U983" s="124"/>
      <c r="V983" s="124"/>
      <c r="W983" s="124"/>
      <c r="X983" s="124"/>
      <c r="Y983" s="124"/>
      <c r="Z983" s="124"/>
      <c r="AA983" s="124"/>
      <c r="AB983" s="124"/>
      <c r="AC983" s="124"/>
      <c r="AD983" s="124"/>
      <c r="AE983" s="124"/>
      <c r="AF983" s="124"/>
      <c r="AG983" s="124"/>
      <c r="AH983" s="124"/>
    </row>
    <row r="984" spans="1:34" x14ac:dyDescent="0.3">
      <c r="A984" s="180" t="s">
        <v>897</v>
      </c>
      <c r="B984" s="180" t="s">
        <v>1897</v>
      </c>
      <c r="C984" s="180"/>
      <c r="D984" s="183">
        <v>44533</v>
      </c>
      <c r="E984" s="184">
        <v>161.82</v>
      </c>
      <c r="F984" s="184">
        <v>-0.54700000000000004</v>
      </c>
      <c r="G984" s="184">
        <v>1.2071000000000001</v>
      </c>
      <c r="H984" s="184">
        <v>1.4736</v>
      </c>
      <c r="I984" s="184">
        <v>-2.4946000000000002</v>
      </c>
      <c r="J984" s="184">
        <v>-2.3062</v>
      </c>
      <c r="K984" s="184">
        <v>0.79730000000000001</v>
      </c>
      <c r="L984" s="184">
        <v>15.7262</v>
      </c>
      <c r="M984" s="184">
        <v>20.410699999999999</v>
      </c>
      <c r="N984" s="184">
        <v>40.982700000000001</v>
      </c>
      <c r="O984" s="184">
        <v>22.3749</v>
      </c>
      <c r="P984" s="184">
        <v>20.028400000000001</v>
      </c>
      <c r="Q984" s="184">
        <v>18.0901</v>
      </c>
      <c r="R984" s="184">
        <v>30.3355</v>
      </c>
      <c r="S984" s="120"/>
      <c r="T984" s="123"/>
      <c r="U984" s="124"/>
      <c r="V984" s="124"/>
      <c r="W984" s="124"/>
      <c r="X984" s="124"/>
      <c r="Y984" s="124"/>
      <c r="Z984" s="124"/>
      <c r="AA984" s="124"/>
      <c r="AB984" s="124"/>
      <c r="AC984" s="124"/>
      <c r="AD984" s="124"/>
      <c r="AE984" s="124"/>
      <c r="AF984" s="124"/>
      <c r="AG984" s="124"/>
      <c r="AH984" s="124"/>
    </row>
    <row r="985" spans="1:34" x14ac:dyDescent="0.3">
      <c r="A985" s="180" t="s">
        <v>897</v>
      </c>
      <c r="B985" s="180" t="s">
        <v>903</v>
      </c>
      <c r="C985" s="180">
        <v>102920</v>
      </c>
      <c r="D985" s="183">
        <v>44533</v>
      </c>
      <c r="E985" s="184">
        <v>161.82</v>
      </c>
      <c r="F985" s="184">
        <v>-0.54700000000000004</v>
      </c>
      <c r="G985" s="184">
        <v>1.2071000000000001</v>
      </c>
      <c r="H985" s="184">
        <v>1.4736</v>
      </c>
      <c r="I985" s="184">
        <v>-2.4946000000000002</v>
      </c>
      <c r="J985" s="184">
        <v>-2.3062</v>
      </c>
      <c r="K985" s="184">
        <v>0.79730000000000001</v>
      </c>
      <c r="L985" s="184">
        <v>15.7262</v>
      </c>
      <c r="M985" s="184">
        <v>20.410699999999999</v>
      </c>
      <c r="N985" s="184">
        <v>40.982700000000001</v>
      </c>
      <c r="O985" s="184">
        <v>22.3749</v>
      </c>
      <c r="P985" s="184">
        <v>20.028400000000001</v>
      </c>
      <c r="Q985" s="184">
        <v>18.0901</v>
      </c>
      <c r="R985" s="184">
        <v>30.3355</v>
      </c>
      <c r="S985" s="120"/>
      <c r="T985" s="123"/>
      <c r="U985" s="124"/>
      <c r="V985" s="124"/>
      <c r="W985" s="124"/>
      <c r="X985" s="124"/>
      <c r="Y985" s="124"/>
      <c r="Z985" s="124"/>
      <c r="AA985" s="124"/>
      <c r="AB985" s="124"/>
      <c r="AC985" s="124"/>
      <c r="AD985" s="124"/>
      <c r="AE985" s="124"/>
      <c r="AF985" s="124"/>
      <c r="AG985" s="124"/>
      <c r="AH985" s="124"/>
    </row>
    <row r="986" spans="1:34" x14ac:dyDescent="0.3">
      <c r="A986" s="180" t="s">
        <v>897</v>
      </c>
      <c r="B986" s="180" t="s">
        <v>904</v>
      </c>
      <c r="C986" s="180">
        <v>119218</v>
      </c>
      <c r="D986" s="183">
        <v>44533</v>
      </c>
      <c r="E986" s="184">
        <v>378.55599999999998</v>
      </c>
      <c r="F986" s="184">
        <v>-0.30809999999999998</v>
      </c>
      <c r="G986" s="184">
        <v>1.2431000000000001</v>
      </c>
      <c r="H986" s="184">
        <v>1.2379</v>
      </c>
      <c r="I986" s="184">
        <v>-3.0461999999999998</v>
      </c>
      <c r="J986" s="184">
        <v>-4.6731999999999996</v>
      </c>
      <c r="K986" s="184">
        <v>-2.6135000000000002</v>
      </c>
      <c r="L986" s="184">
        <v>8.0396999999999998</v>
      </c>
      <c r="M986" s="184">
        <v>16.827100000000002</v>
      </c>
      <c r="N986" s="184">
        <v>38.174300000000002</v>
      </c>
      <c r="O986" s="184">
        <v>20.3018</v>
      </c>
      <c r="P986" s="184">
        <v>17.335899999999999</v>
      </c>
      <c r="Q986" s="184">
        <v>17.370999999999999</v>
      </c>
      <c r="R986" s="184">
        <v>24.129799999999999</v>
      </c>
      <c r="S986" s="120"/>
      <c r="T986" s="123"/>
      <c r="U986" s="124"/>
      <c r="V986" s="124"/>
      <c r="W986" s="124"/>
      <c r="X986" s="124"/>
      <c r="Y986" s="124"/>
      <c r="Z986" s="124"/>
      <c r="AA986" s="124"/>
      <c r="AB986" s="124"/>
      <c r="AC986" s="124"/>
      <c r="AD986" s="124"/>
      <c r="AE986" s="124"/>
      <c r="AF986" s="124"/>
      <c r="AG986" s="124"/>
      <c r="AH986" s="124"/>
    </row>
    <row r="987" spans="1:34" x14ac:dyDescent="0.3">
      <c r="A987" s="180" t="s">
        <v>897</v>
      </c>
      <c r="B987" s="180" t="s">
        <v>905</v>
      </c>
      <c r="C987" s="180">
        <v>103819</v>
      </c>
      <c r="D987" s="183">
        <v>44533</v>
      </c>
      <c r="E987" s="184">
        <v>351.14</v>
      </c>
      <c r="F987" s="184">
        <v>-0.31090000000000001</v>
      </c>
      <c r="G987" s="184">
        <v>1.2354000000000001</v>
      </c>
      <c r="H987" s="184">
        <v>1.2199</v>
      </c>
      <c r="I987" s="184">
        <v>-3.0840999999999998</v>
      </c>
      <c r="J987" s="184">
        <v>-4.7473999999999998</v>
      </c>
      <c r="K987" s="184">
        <v>-2.8397999999999999</v>
      </c>
      <c r="L987" s="184">
        <v>7.5404</v>
      </c>
      <c r="M987" s="184">
        <v>16.004899999999999</v>
      </c>
      <c r="N987" s="184">
        <v>36.878500000000003</v>
      </c>
      <c r="O987" s="184">
        <v>19.1631</v>
      </c>
      <c r="P987" s="184">
        <v>16.159700000000001</v>
      </c>
      <c r="Q987" s="184">
        <v>17.9419</v>
      </c>
      <c r="R987" s="184">
        <v>22.970300000000002</v>
      </c>
      <c r="S987" s="120"/>
      <c r="T987" s="123"/>
      <c r="U987" s="124"/>
      <c r="V987" s="124"/>
      <c r="W987" s="124"/>
      <c r="X987" s="124"/>
      <c r="Y987" s="124"/>
      <c r="Z987" s="124"/>
      <c r="AA987" s="124"/>
      <c r="AB987" s="124"/>
      <c r="AC987" s="124"/>
      <c r="AD987" s="124"/>
      <c r="AE987" s="124"/>
      <c r="AF987" s="124"/>
      <c r="AG987" s="124"/>
      <c r="AH987" s="124"/>
    </row>
    <row r="988" spans="1:34" x14ac:dyDescent="0.3">
      <c r="A988" s="180" t="s">
        <v>897</v>
      </c>
      <c r="B988" s="180" t="s">
        <v>906</v>
      </c>
      <c r="C988" s="180">
        <v>140175</v>
      </c>
      <c r="D988" s="183">
        <v>44533</v>
      </c>
      <c r="E988" s="184">
        <v>57.758000000000003</v>
      </c>
      <c r="F988" s="184">
        <v>-0.40350000000000003</v>
      </c>
      <c r="G988" s="184">
        <v>1.4240999999999999</v>
      </c>
      <c r="H988" s="184">
        <v>0.70089999999999997</v>
      </c>
      <c r="I988" s="184">
        <v>-3.1069</v>
      </c>
      <c r="J988" s="184">
        <v>-3.3694999999999999</v>
      </c>
      <c r="K988" s="184">
        <v>1.4936</v>
      </c>
      <c r="L988" s="184">
        <v>13.763999999999999</v>
      </c>
      <c r="M988" s="184">
        <v>18.873000000000001</v>
      </c>
      <c r="N988" s="184">
        <v>43.4803</v>
      </c>
      <c r="O988" s="184">
        <v>22.232700000000001</v>
      </c>
      <c r="P988" s="184">
        <v>19.9664</v>
      </c>
      <c r="Q988" s="184">
        <v>16.938199999999998</v>
      </c>
      <c r="R988" s="184">
        <v>28.228899999999999</v>
      </c>
      <c r="S988" s="120"/>
      <c r="T988" s="123"/>
      <c r="U988" s="124"/>
      <c r="V988" s="124"/>
      <c r="W988" s="124"/>
      <c r="X988" s="124"/>
      <c r="Y988" s="124"/>
      <c r="Z988" s="124"/>
      <c r="AA988" s="124"/>
      <c r="AB988" s="124"/>
      <c r="AC988" s="124"/>
      <c r="AD988" s="124"/>
      <c r="AE988" s="124"/>
      <c r="AF988" s="124"/>
      <c r="AG988" s="124"/>
      <c r="AH988" s="124"/>
    </row>
    <row r="989" spans="1:34" x14ac:dyDescent="0.3">
      <c r="A989" s="180" t="s">
        <v>897</v>
      </c>
      <c r="B989" s="180" t="s">
        <v>907</v>
      </c>
      <c r="C989" s="180">
        <v>140172</v>
      </c>
      <c r="D989" s="183">
        <v>44533</v>
      </c>
      <c r="E989" s="184">
        <v>51.91</v>
      </c>
      <c r="F989" s="184">
        <v>-0.40860000000000002</v>
      </c>
      <c r="G989" s="184">
        <v>1.4105000000000001</v>
      </c>
      <c r="H989" s="184">
        <v>0.66910000000000003</v>
      </c>
      <c r="I989" s="184">
        <v>-3.1711</v>
      </c>
      <c r="J989" s="184">
        <v>-3.4950999999999999</v>
      </c>
      <c r="K989" s="184">
        <v>1.1004</v>
      </c>
      <c r="L989" s="184">
        <v>12.872400000000001</v>
      </c>
      <c r="M989" s="184">
        <v>17.480599999999999</v>
      </c>
      <c r="N989" s="184">
        <v>41.263199999999998</v>
      </c>
      <c r="O989" s="184">
        <v>20.3568</v>
      </c>
      <c r="P989" s="184">
        <v>18.451000000000001</v>
      </c>
      <c r="Q989" s="184">
        <v>12.043900000000001</v>
      </c>
      <c r="R989" s="184">
        <v>26.251899999999999</v>
      </c>
      <c r="S989" s="120"/>
      <c r="T989" s="123"/>
      <c r="U989" s="124"/>
      <c r="V989" s="124"/>
      <c r="W989" s="124"/>
      <c r="X989" s="124"/>
      <c r="Y989" s="124"/>
      <c r="Z989" s="124"/>
      <c r="AA989" s="124"/>
      <c r="AB989" s="124"/>
      <c r="AC989" s="124"/>
      <c r="AD989" s="124"/>
      <c r="AE989" s="124"/>
      <c r="AF989" s="124"/>
      <c r="AG989" s="124"/>
      <c r="AH989" s="124"/>
    </row>
    <row r="990" spans="1:34" x14ac:dyDescent="0.3">
      <c r="A990" s="180" t="s">
        <v>897</v>
      </c>
      <c r="B990" s="180" t="s">
        <v>908</v>
      </c>
      <c r="C990" s="180">
        <v>102883</v>
      </c>
      <c r="D990" s="183">
        <v>44533</v>
      </c>
      <c r="E990" s="184">
        <v>123.979</v>
      </c>
      <c r="F990" s="184">
        <v>-0.38490000000000002</v>
      </c>
      <c r="G990" s="184">
        <v>0.91679999999999995</v>
      </c>
      <c r="H990" s="184">
        <v>0.48070000000000002</v>
      </c>
      <c r="I990" s="184">
        <v>-4.3849</v>
      </c>
      <c r="J990" s="184">
        <v>-3.3119000000000001</v>
      </c>
      <c r="K990" s="184">
        <v>3.5838999999999999</v>
      </c>
      <c r="L990" s="184">
        <v>13.8828</v>
      </c>
      <c r="M990" s="184">
        <v>19.623000000000001</v>
      </c>
      <c r="N990" s="184">
        <v>44.335999999999999</v>
      </c>
      <c r="O990" s="184">
        <v>17.154900000000001</v>
      </c>
      <c r="P990" s="184">
        <v>14.478400000000001</v>
      </c>
      <c r="Q990" s="184">
        <v>16.200500000000002</v>
      </c>
      <c r="R990" s="184">
        <v>25.7165</v>
      </c>
      <c r="S990" s="120"/>
      <c r="T990" s="123"/>
      <c r="U990" s="124"/>
      <c r="V990" s="124"/>
      <c r="W990" s="124"/>
      <c r="X990" s="124"/>
      <c r="Y990" s="124"/>
      <c r="Z990" s="124"/>
      <c r="AA990" s="124"/>
      <c r="AB990" s="124"/>
      <c r="AC990" s="124"/>
      <c r="AD990" s="124"/>
      <c r="AE990" s="124"/>
      <c r="AF990" s="124"/>
      <c r="AG990" s="124"/>
      <c r="AH990" s="124"/>
    </row>
    <row r="991" spans="1:34" x14ac:dyDescent="0.3">
      <c r="A991" s="180" t="s">
        <v>897</v>
      </c>
      <c r="B991" s="180" t="s">
        <v>909</v>
      </c>
      <c r="C991" s="180">
        <v>118510</v>
      </c>
      <c r="D991" s="183">
        <v>44533</v>
      </c>
      <c r="E991" s="184">
        <v>132.6054</v>
      </c>
      <c r="F991" s="184">
        <v>-0.38290000000000002</v>
      </c>
      <c r="G991" s="184">
        <v>0.92300000000000004</v>
      </c>
      <c r="H991" s="184">
        <v>0.49490000000000001</v>
      </c>
      <c r="I991" s="184">
        <v>-4.3564999999999996</v>
      </c>
      <c r="J991" s="184">
        <v>-3.2549000000000001</v>
      </c>
      <c r="K991" s="184">
        <v>3.7682000000000002</v>
      </c>
      <c r="L991" s="184">
        <v>14.2902</v>
      </c>
      <c r="M991" s="184">
        <v>20.270099999999999</v>
      </c>
      <c r="N991" s="184">
        <v>45.400199999999998</v>
      </c>
      <c r="O991" s="184">
        <v>18.104800000000001</v>
      </c>
      <c r="P991" s="184">
        <v>15.396599999999999</v>
      </c>
      <c r="Q991" s="184">
        <v>15.841699999999999</v>
      </c>
      <c r="R991" s="184">
        <v>26.789300000000001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0" t="s">
        <v>897</v>
      </c>
      <c r="B992" s="180" t="s">
        <v>2023</v>
      </c>
      <c r="C992" s="180">
        <v>130498</v>
      </c>
      <c r="D992" s="183">
        <v>44533</v>
      </c>
      <c r="E992" s="184">
        <v>189.78899999999999</v>
      </c>
      <c r="F992" s="184">
        <v>-0.3125</v>
      </c>
      <c r="G992" s="184">
        <v>1.2747999999999999</v>
      </c>
      <c r="H992" s="184">
        <v>0.79720000000000002</v>
      </c>
      <c r="I992" s="184">
        <v>-3.1713</v>
      </c>
      <c r="J992" s="184">
        <v>-3.2014999999999998</v>
      </c>
      <c r="K992" s="184">
        <v>4.3026</v>
      </c>
      <c r="L992" s="184">
        <v>15.995200000000001</v>
      </c>
      <c r="M992" s="184">
        <v>21.593399999999999</v>
      </c>
      <c r="N992" s="184">
        <v>50.124600000000001</v>
      </c>
      <c r="O992" s="184">
        <v>20.4925</v>
      </c>
      <c r="P992" s="184">
        <v>16.898499999999999</v>
      </c>
      <c r="Q992" s="184">
        <v>12.3863</v>
      </c>
      <c r="R992" s="184">
        <v>27.563700000000001</v>
      </c>
      <c r="S992" s="120"/>
      <c r="T992" s="123"/>
      <c r="U992" s="124"/>
      <c r="V992" s="124"/>
      <c r="W992" s="124"/>
      <c r="X992" s="124"/>
      <c r="Y992" s="124"/>
      <c r="Z992" s="124"/>
      <c r="AA992" s="124"/>
      <c r="AB992" s="124"/>
      <c r="AC992" s="124"/>
      <c r="AD992" s="124"/>
      <c r="AE992" s="124"/>
      <c r="AF992" s="124"/>
      <c r="AG992" s="124"/>
      <c r="AH992" s="124"/>
    </row>
    <row r="993" spans="1:34" x14ac:dyDescent="0.3">
      <c r="A993" s="180" t="s">
        <v>897</v>
      </c>
      <c r="B993" s="180" t="s">
        <v>2024</v>
      </c>
      <c r="C993" s="180">
        <v>130496</v>
      </c>
      <c r="D993" s="183">
        <v>44533</v>
      </c>
      <c r="E993" s="184">
        <v>250.609133123465</v>
      </c>
      <c r="F993" s="184">
        <v>-0.31469999999999998</v>
      </c>
      <c r="G993" s="184">
        <v>1.2684</v>
      </c>
      <c r="H993" s="184">
        <v>0.78210000000000002</v>
      </c>
      <c r="I993" s="184">
        <v>-3.2004999999999999</v>
      </c>
      <c r="J993" s="184">
        <v>-3.2605</v>
      </c>
      <c r="K993" s="184">
        <v>4.1721000000000004</v>
      </c>
      <c r="L993" s="184">
        <v>15.689299999999999</v>
      </c>
      <c r="M993" s="184">
        <v>21.038399999999999</v>
      </c>
      <c r="N993" s="184">
        <v>49.256700000000002</v>
      </c>
      <c r="O993" s="184">
        <v>20.0717</v>
      </c>
      <c r="P993" s="184">
        <v>16.603100000000001</v>
      </c>
      <c r="Q993" s="184">
        <v>12.281599999999999</v>
      </c>
      <c r="R993" s="184">
        <v>26.998899999999999</v>
      </c>
      <c r="S993" s="120"/>
      <c r="T993" s="123"/>
      <c r="U993" s="124"/>
      <c r="V993" s="124"/>
      <c r="W993" s="124"/>
      <c r="X993" s="124"/>
      <c r="Y993" s="124"/>
      <c r="Z993" s="124"/>
      <c r="AA993" s="124"/>
      <c r="AB993" s="124"/>
      <c r="AC993" s="124"/>
      <c r="AD993" s="124"/>
      <c r="AE993" s="124"/>
      <c r="AF993" s="124"/>
      <c r="AG993" s="124"/>
      <c r="AH993" s="124"/>
    </row>
    <row r="994" spans="1:34" x14ac:dyDescent="0.3">
      <c r="A994" s="180" t="s">
        <v>897</v>
      </c>
      <c r="B994" s="180" t="s">
        <v>910</v>
      </c>
      <c r="C994" s="180">
        <v>146772</v>
      </c>
      <c r="D994" s="183">
        <v>44533</v>
      </c>
      <c r="E994" s="184">
        <v>16.474299999999999</v>
      </c>
      <c r="F994" s="184">
        <v>-0.39240000000000003</v>
      </c>
      <c r="G994" s="184">
        <v>1.4346000000000001</v>
      </c>
      <c r="H994" s="184">
        <v>1.4990000000000001</v>
      </c>
      <c r="I994" s="184">
        <v>-3.1391</v>
      </c>
      <c r="J994" s="184">
        <v>-3.3992</v>
      </c>
      <c r="K994" s="184">
        <v>0.1222</v>
      </c>
      <c r="L994" s="184">
        <v>13.283799999999999</v>
      </c>
      <c r="M994" s="184">
        <v>19.319299999999998</v>
      </c>
      <c r="N994" s="184">
        <v>40.273699999999998</v>
      </c>
      <c r="O994" s="184"/>
      <c r="P994" s="184"/>
      <c r="Q994" s="184">
        <v>20.411300000000001</v>
      </c>
      <c r="R994" s="184">
        <v>25.485600000000002</v>
      </c>
      <c r="S994" s="120"/>
      <c r="T994" s="123"/>
      <c r="U994" s="124"/>
      <c r="V994" s="124"/>
      <c r="W994" s="124"/>
      <c r="X994" s="124"/>
      <c r="Y994" s="124"/>
      <c r="Z994" s="124"/>
      <c r="AA994" s="124"/>
      <c r="AB994" s="124"/>
      <c r="AC994" s="124"/>
      <c r="AD994" s="124"/>
      <c r="AE994" s="124"/>
      <c r="AF994" s="124"/>
      <c r="AG994" s="124"/>
      <c r="AH994" s="124"/>
    </row>
    <row r="995" spans="1:34" x14ac:dyDescent="0.3">
      <c r="A995" s="180" t="s">
        <v>897</v>
      </c>
      <c r="B995" s="180" t="s">
        <v>911</v>
      </c>
      <c r="C995" s="180">
        <v>146771</v>
      </c>
      <c r="D995" s="183">
        <v>44533</v>
      </c>
      <c r="E995" s="184">
        <v>15.758599999999999</v>
      </c>
      <c r="F995" s="184">
        <v>-0.39760000000000001</v>
      </c>
      <c r="G995" s="184">
        <v>1.4211</v>
      </c>
      <c r="H995" s="184">
        <v>1.4655</v>
      </c>
      <c r="I995" s="184">
        <v>-3.2081</v>
      </c>
      <c r="J995" s="184">
        <v>-3.5345</v>
      </c>
      <c r="K995" s="184">
        <v>-0.2999</v>
      </c>
      <c r="L995" s="184">
        <v>12.3247</v>
      </c>
      <c r="M995" s="184">
        <v>17.8019</v>
      </c>
      <c r="N995" s="184">
        <v>37.916400000000003</v>
      </c>
      <c r="O995" s="184"/>
      <c r="P995" s="184"/>
      <c r="Q995" s="184">
        <v>18.437799999999999</v>
      </c>
      <c r="R995" s="184">
        <v>23.403400000000001</v>
      </c>
      <c r="S995" s="120"/>
      <c r="T995" s="123"/>
      <c r="U995" s="124"/>
      <c r="V995" s="124"/>
      <c r="W995" s="124"/>
      <c r="X995" s="124"/>
      <c r="Y995" s="124"/>
      <c r="Z995" s="124"/>
      <c r="AA995" s="124"/>
      <c r="AB995" s="124"/>
      <c r="AC995" s="124"/>
      <c r="AD995" s="124"/>
      <c r="AE995" s="124"/>
      <c r="AF995" s="124"/>
      <c r="AG995" s="124"/>
      <c r="AH995" s="124"/>
    </row>
    <row r="996" spans="1:34" x14ac:dyDescent="0.3">
      <c r="A996" s="180" t="s">
        <v>897</v>
      </c>
      <c r="B996" s="180" t="s">
        <v>912</v>
      </c>
      <c r="C996" s="180">
        <v>100349</v>
      </c>
      <c r="D996" s="183">
        <v>44533</v>
      </c>
      <c r="E996" s="184">
        <v>525.48</v>
      </c>
      <c r="F996" s="184">
        <v>-0.60150000000000003</v>
      </c>
      <c r="G996" s="184">
        <v>1.0597000000000001</v>
      </c>
      <c r="H996" s="184">
        <v>0.3054</v>
      </c>
      <c r="I996" s="184">
        <v>-3.5285000000000002</v>
      </c>
      <c r="J996" s="184">
        <v>-4.2824</v>
      </c>
      <c r="K996" s="184">
        <v>6.1425999999999998</v>
      </c>
      <c r="L996" s="184">
        <v>17.585999999999999</v>
      </c>
      <c r="M996" s="184">
        <v>22.706900000000001</v>
      </c>
      <c r="N996" s="184">
        <v>47.656500000000001</v>
      </c>
      <c r="O996" s="184">
        <v>19.158000000000001</v>
      </c>
      <c r="P996" s="184">
        <v>15.2486</v>
      </c>
      <c r="Q996" s="184">
        <v>18.431699999999999</v>
      </c>
      <c r="R996" s="184">
        <v>26.6769</v>
      </c>
      <c r="S996" s="120"/>
      <c r="T996" s="123"/>
      <c r="U996" s="124"/>
      <c r="V996" s="124"/>
      <c r="W996" s="124"/>
      <c r="X996" s="124"/>
      <c r="Y996" s="124"/>
      <c r="Z996" s="124"/>
      <c r="AA996" s="124"/>
      <c r="AB996" s="124"/>
      <c r="AC996" s="124"/>
      <c r="AD996" s="124"/>
      <c r="AE996" s="124"/>
      <c r="AF996" s="124"/>
      <c r="AG996" s="124"/>
      <c r="AH996" s="124"/>
    </row>
    <row r="997" spans="1:34" x14ac:dyDescent="0.3">
      <c r="A997" s="180" t="s">
        <v>897</v>
      </c>
      <c r="B997" s="180" t="s">
        <v>913</v>
      </c>
      <c r="C997" s="180">
        <v>120596</v>
      </c>
      <c r="D997" s="183">
        <v>44533</v>
      </c>
      <c r="E997" s="184">
        <v>568.95000000000005</v>
      </c>
      <c r="F997" s="184">
        <v>-0.60099999999999998</v>
      </c>
      <c r="G997" s="184">
        <v>1.0658000000000001</v>
      </c>
      <c r="H997" s="184">
        <v>0.31909999999999999</v>
      </c>
      <c r="I997" s="184">
        <v>-3.4975000000000001</v>
      </c>
      <c r="J997" s="184">
        <v>-4.2220000000000004</v>
      </c>
      <c r="K997" s="184">
        <v>6.3478000000000003</v>
      </c>
      <c r="L997" s="184">
        <v>18.0443</v>
      </c>
      <c r="M997" s="184">
        <v>23.405799999999999</v>
      </c>
      <c r="N997" s="184">
        <v>48.776200000000003</v>
      </c>
      <c r="O997" s="184">
        <v>20.1082</v>
      </c>
      <c r="P997" s="184">
        <v>16.366900000000001</v>
      </c>
      <c r="Q997" s="184">
        <v>15.7416</v>
      </c>
      <c r="R997" s="184">
        <v>27.639600000000002</v>
      </c>
      <c r="S997" s="120"/>
      <c r="T997" s="123"/>
      <c r="U997" s="124"/>
      <c r="V997" s="124"/>
      <c r="W997" s="124"/>
      <c r="X997" s="124"/>
      <c r="Y997" s="124"/>
      <c r="Z997" s="124"/>
      <c r="AA997" s="124"/>
      <c r="AB997" s="124"/>
      <c r="AC997" s="124"/>
      <c r="AD997" s="124"/>
      <c r="AE997" s="124"/>
      <c r="AF997" s="124"/>
      <c r="AG997" s="124"/>
      <c r="AH997" s="124"/>
    </row>
    <row r="998" spans="1:34" x14ac:dyDescent="0.3">
      <c r="A998" s="180" t="s">
        <v>897</v>
      </c>
      <c r="B998" s="180" t="s">
        <v>914</v>
      </c>
      <c r="C998" s="180">
        <v>118419</v>
      </c>
      <c r="D998" s="183">
        <v>44533</v>
      </c>
      <c r="E998" s="184">
        <v>75.92</v>
      </c>
      <c r="F998" s="184">
        <v>-0.28889999999999999</v>
      </c>
      <c r="G998" s="184">
        <v>1.6468</v>
      </c>
      <c r="H998" s="184">
        <v>1.4702</v>
      </c>
      <c r="I998" s="184">
        <v>-3.3113000000000001</v>
      </c>
      <c r="J998" s="184">
        <v>-4.1535000000000002</v>
      </c>
      <c r="K998" s="184">
        <v>0.38340000000000002</v>
      </c>
      <c r="L998" s="184">
        <v>10.188700000000001</v>
      </c>
      <c r="M998" s="184">
        <v>17.0702</v>
      </c>
      <c r="N998" s="184">
        <v>37.536200000000001</v>
      </c>
      <c r="O998" s="184">
        <v>17.3323</v>
      </c>
      <c r="P998" s="184">
        <v>16.584399999999999</v>
      </c>
      <c r="Q998" s="184">
        <v>14.4246</v>
      </c>
      <c r="R998" s="184">
        <v>24.1843</v>
      </c>
      <c r="S998" s="120"/>
      <c r="T998" s="123"/>
      <c r="U998" s="124"/>
      <c r="V998" s="124"/>
      <c r="W998" s="124"/>
      <c r="X998" s="124"/>
      <c r="Y998" s="124"/>
      <c r="Z998" s="124"/>
      <c r="AA998" s="124"/>
      <c r="AB998" s="124"/>
      <c r="AC998" s="124"/>
      <c r="AD998" s="124"/>
      <c r="AE998" s="124"/>
      <c r="AF998" s="124"/>
      <c r="AG998" s="124"/>
      <c r="AH998" s="124"/>
    </row>
    <row r="999" spans="1:34" x14ac:dyDescent="0.3">
      <c r="A999" s="180" t="s">
        <v>897</v>
      </c>
      <c r="B999" s="180" t="s">
        <v>915</v>
      </c>
      <c r="C999" s="180">
        <v>108596</v>
      </c>
      <c r="D999" s="183">
        <v>44533</v>
      </c>
      <c r="E999" s="184">
        <v>67.97</v>
      </c>
      <c r="F999" s="184">
        <v>-0.27879999999999999</v>
      </c>
      <c r="G999" s="184">
        <v>1.645</v>
      </c>
      <c r="H999" s="184">
        <v>1.4478</v>
      </c>
      <c r="I999" s="184">
        <v>-3.3555999999999999</v>
      </c>
      <c r="J999" s="184">
        <v>-4.2405999999999997</v>
      </c>
      <c r="K999" s="184">
        <v>7.3599999999999999E-2</v>
      </c>
      <c r="L999" s="184">
        <v>9.5406999999999993</v>
      </c>
      <c r="M999" s="184">
        <v>16.009599999999999</v>
      </c>
      <c r="N999" s="184">
        <v>35.912799999999997</v>
      </c>
      <c r="O999" s="184">
        <v>15.9183</v>
      </c>
      <c r="P999" s="184">
        <v>15.0403</v>
      </c>
      <c r="Q999" s="184">
        <v>12.4534</v>
      </c>
      <c r="R999" s="184">
        <v>22.702200000000001</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897</v>
      </c>
      <c r="B1000" s="180" t="s">
        <v>916</v>
      </c>
      <c r="C1000" s="180">
        <v>106144</v>
      </c>
      <c r="D1000" s="183">
        <v>44533</v>
      </c>
      <c r="E1000" s="184">
        <v>51.72</v>
      </c>
      <c r="F1000" s="184">
        <v>-0.84360000000000002</v>
      </c>
      <c r="G1000" s="184">
        <v>0.99590000000000001</v>
      </c>
      <c r="H1000" s="184">
        <v>1.2331000000000001</v>
      </c>
      <c r="I1000" s="184">
        <v>-2.8732000000000002</v>
      </c>
      <c r="J1000" s="184">
        <v>-3.5255000000000001</v>
      </c>
      <c r="K1000" s="184">
        <v>-0.3468</v>
      </c>
      <c r="L1000" s="184">
        <v>11.1541</v>
      </c>
      <c r="M1000" s="184">
        <v>14.147</v>
      </c>
      <c r="N1000" s="184">
        <v>33.2303</v>
      </c>
      <c r="O1000" s="184">
        <v>16.721900000000002</v>
      </c>
      <c r="P1000" s="184">
        <v>17.269400000000001</v>
      </c>
      <c r="Q1000" s="184">
        <v>12.1517</v>
      </c>
      <c r="R1000" s="184">
        <v>19.864599999999999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897</v>
      </c>
      <c r="B1001" s="180" t="s">
        <v>917</v>
      </c>
      <c r="C1001" s="180">
        <v>120357</v>
      </c>
      <c r="D1001" s="183">
        <v>44533</v>
      </c>
      <c r="E1001" s="184">
        <v>58.59</v>
      </c>
      <c r="F1001" s="184">
        <v>-0.84619999999999995</v>
      </c>
      <c r="G1001" s="184">
        <v>0.99980000000000002</v>
      </c>
      <c r="H1001" s="184">
        <v>1.2442</v>
      </c>
      <c r="I1001" s="184">
        <v>-2.8357999999999999</v>
      </c>
      <c r="J1001" s="184">
        <v>-3.4283999999999999</v>
      </c>
      <c r="K1001" s="184">
        <v>-5.1200000000000002E-2</v>
      </c>
      <c r="L1001" s="184">
        <v>11.877000000000001</v>
      </c>
      <c r="M1001" s="184">
        <v>15.289300000000001</v>
      </c>
      <c r="N1001" s="184">
        <v>35.031100000000002</v>
      </c>
      <c r="O1001" s="184">
        <v>18.1587</v>
      </c>
      <c r="P1001" s="184">
        <v>18.892399999999999</v>
      </c>
      <c r="Q1001" s="184">
        <v>17.622699999999998</v>
      </c>
      <c r="R1001" s="184">
        <v>21.374600000000001</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897</v>
      </c>
      <c r="B1002" s="180" t="s">
        <v>918</v>
      </c>
      <c r="C1002" s="180">
        <v>103234</v>
      </c>
      <c r="D1002" s="183">
        <v>44533</v>
      </c>
      <c r="E1002" s="184">
        <v>191.08099999999999</v>
      </c>
      <c r="F1002" s="184">
        <v>-0.49159999999999998</v>
      </c>
      <c r="G1002" s="184">
        <v>1.1166</v>
      </c>
      <c r="H1002" s="184">
        <v>1.1882999999999999</v>
      </c>
      <c r="I1002" s="184">
        <v>-2.9424999999999999</v>
      </c>
      <c r="J1002" s="184">
        <v>-3.2040999999999999</v>
      </c>
      <c r="K1002" s="184">
        <v>-2.08</v>
      </c>
      <c r="L1002" s="184">
        <v>9.8513999999999999</v>
      </c>
      <c r="M1002" s="184">
        <v>14.4794</v>
      </c>
      <c r="N1002" s="184">
        <v>32.9953</v>
      </c>
      <c r="O1002" s="184">
        <v>19.5108</v>
      </c>
      <c r="P1002" s="184">
        <v>16.696200000000001</v>
      </c>
      <c r="Q1002" s="184">
        <v>18.658799999999999</v>
      </c>
      <c r="R1002" s="184">
        <v>23.229600000000001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897</v>
      </c>
      <c r="B1003" s="180" t="s">
        <v>919</v>
      </c>
      <c r="C1003" s="180">
        <v>120158</v>
      </c>
      <c r="D1003" s="183">
        <v>44533</v>
      </c>
      <c r="E1003" s="184">
        <v>210.428</v>
      </c>
      <c r="F1003" s="184">
        <v>-0.48799999999999999</v>
      </c>
      <c r="G1003" s="184">
        <v>1.1274</v>
      </c>
      <c r="H1003" s="184">
        <v>1.2125999999999999</v>
      </c>
      <c r="I1003" s="184">
        <v>-2.8934000000000002</v>
      </c>
      <c r="J1003" s="184">
        <v>-3.1063000000000001</v>
      </c>
      <c r="K1003" s="184">
        <v>-1.7784</v>
      </c>
      <c r="L1003" s="184">
        <v>10.5282</v>
      </c>
      <c r="M1003" s="184">
        <v>15.538500000000001</v>
      </c>
      <c r="N1003" s="184">
        <v>34.6248</v>
      </c>
      <c r="O1003" s="184">
        <v>20.870999999999999</v>
      </c>
      <c r="P1003" s="184">
        <v>18.095600000000001</v>
      </c>
      <c r="Q1003" s="184">
        <v>17.2713</v>
      </c>
      <c r="R1003" s="184">
        <v>24.696300000000001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897</v>
      </c>
      <c r="B1004" s="180" t="s">
        <v>920</v>
      </c>
      <c r="C1004" s="180">
        <v>119397</v>
      </c>
      <c r="D1004" s="183">
        <v>44533</v>
      </c>
      <c r="E1004" s="184">
        <v>75.718999999999994</v>
      </c>
      <c r="F1004" s="184">
        <v>-0.2989</v>
      </c>
      <c r="G1004" s="184">
        <v>1.5014000000000001</v>
      </c>
      <c r="H1004" s="184">
        <v>1.8358000000000001</v>
      </c>
      <c r="I1004" s="184">
        <v>-2.2639999999999998</v>
      </c>
      <c r="J1004" s="184">
        <v>-8.1799999999999998E-2</v>
      </c>
      <c r="K1004" s="184">
        <v>2.0857000000000001</v>
      </c>
      <c r="L1004" s="184">
        <v>15.2338</v>
      </c>
      <c r="M1004" s="184">
        <v>21.977900000000002</v>
      </c>
      <c r="N1004" s="184">
        <v>35.352699999999999</v>
      </c>
      <c r="O1004" s="184">
        <v>16.506499999999999</v>
      </c>
      <c r="P1004" s="184">
        <v>15.3893</v>
      </c>
      <c r="Q1004" s="184">
        <v>15.1267</v>
      </c>
      <c r="R1004" s="184">
        <v>22.3248</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897</v>
      </c>
      <c r="B1005" s="180" t="s">
        <v>921</v>
      </c>
      <c r="C1005" s="180">
        <v>118049</v>
      </c>
      <c r="D1005" s="183">
        <v>44533</v>
      </c>
      <c r="E1005" s="184">
        <v>70.674999999999997</v>
      </c>
      <c r="F1005" s="184">
        <v>-0.30049999999999999</v>
      </c>
      <c r="G1005" s="184">
        <v>1.4935</v>
      </c>
      <c r="H1005" s="184">
        <v>1.8181</v>
      </c>
      <c r="I1005" s="184">
        <v>-2.3003</v>
      </c>
      <c r="J1005" s="184">
        <v>-0.15679999999999999</v>
      </c>
      <c r="K1005" s="184">
        <v>1.8532999999999999</v>
      </c>
      <c r="L1005" s="184">
        <v>14.702400000000001</v>
      </c>
      <c r="M1005" s="184">
        <v>21.1433</v>
      </c>
      <c r="N1005" s="184">
        <v>34.148899999999998</v>
      </c>
      <c r="O1005" s="184">
        <v>15.497400000000001</v>
      </c>
      <c r="P1005" s="184">
        <v>14.425700000000001</v>
      </c>
      <c r="Q1005" s="184">
        <v>13.4049</v>
      </c>
      <c r="R1005" s="184">
        <v>21.267299999999999</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897</v>
      </c>
      <c r="B1006" s="180" t="s">
        <v>922</v>
      </c>
      <c r="C1006" s="180">
        <v>133710</v>
      </c>
      <c r="D1006" s="183">
        <v>44533</v>
      </c>
      <c r="E1006" s="184">
        <v>26.5229</v>
      </c>
      <c r="F1006" s="184">
        <v>-0.30109999999999998</v>
      </c>
      <c r="G1006" s="184">
        <v>1.0623</v>
      </c>
      <c r="H1006" s="184">
        <v>1.5976999999999999</v>
      </c>
      <c r="I1006" s="184">
        <v>-2.4003999999999999</v>
      </c>
      <c r="J1006" s="184">
        <v>-1.9967999999999999</v>
      </c>
      <c r="K1006" s="184">
        <v>2.7804000000000002</v>
      </c>
      <c r="L1006" s="184">
        <v>17.747699999999998</v>
      </c>
      <c r="M1006" s="184">
        <v>23.013300000000001</v>
      </c>
      <c r="N1006" s="184">
        <v>40.938299999999998</v>
      </c>
      <c r="O1006" s="184">
        <v>21.148099999999999</v>
      </c>
      <c r="P1006" s="184">
        <v>18.8093</v>
      </c>
      <c r="Q1006" s="184">
        <v>15.4846</v>
      </c>
      <c r="R1006" s="184">
        <v>25.4512</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897</v>
      </c>
      <c r="B1007" s="180" t="s">
        <v>923</v>
      </c>
      <c r="C1007" s="180">
        <v>133711</v>
      </c>
      <c r="D1007" s="183">
        <v>44533</v>
      </c>
      <c r="E1007" s="184">
        <v>24.209900000000001</v>
      </c>
      <c r="F1007" s="184">
        <v>-0.30509999999999998</v>
      </c>
      <c r="G1007" s="184">
        <v>1.0492999999999999</v>
      </c>
      <c r="H1007" s="184">
        <v>1.5673999999999999</v>
      </c>
      <c r="I1007" s="184">
        <v>-2.4624000000000001</v>
      </c>
      <c r="J1007" s="184">
        <v>-2.1217000000000001</v>
      </c>
      <c r="K1007" s="184">
        <v>2.383</v>
      </c>
      <c r="L1007" s="184">
        <v>16.8093</v>
      </c>
      <c r="M1007" s="184">
        <v>21.524699999999999</v>
      </c>
      <c r="N1007" s="184">
        <v>38.698900000000002</v>
      </c>
      <c r="O1007" s="184">
        <v>19.3735</v>
      </c>
      <c r="P1007" s="184">
        <v>16.976099999999999</v>
      </c>
      <c r="Q1007" s="184">
        <v>13.9397</v>
      </c>
      <c r="R1007" s="184">
        <v>23.389900000000001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897</v>
      </c>
      <c r="B1008" s="180" t="s">
        <v>924</v>
      </c>
      <c r="C1008" s="180">
        <v>147840</v>
      </c>
      <c r="D1008" s="183">
        <v>44533</v>
      </c>
      <c r="E1008" s="184">
        <v>17.4817</v>
      </c>
      <c r="F1008" s="184">
        <v>-0.51670000000000005</v>
      </c>
      <c r="G1008" s="184">
        <v>1.8302</v>
      </c>
      <c r="H1008" s="184">
        <v>1.2468999999999999</v>
      </c>
      <c r="I1008" s="184">
        <v>-3.2214</v>
      </c>
      <c r="J1008" s="184">
        <v>-3.4272</v>
      </c>
      <c r="K1008" s="184">
        <v>4.7378999999999998</v>
      </c>
      <c r="L1008" s="184">
        <v>18.679300000000001</v>
      </c>
      <c r="M1008" s="184">
        <v>26.1798</v>
      </c>
      <c r="N1008" s="184">
        <v>54.565800000000003</v>
      </c>
      <c r="O1008" s="184"/>
      <c r="P1008" s="184"/>
      <c r="Q1008" s="184">
        <v>33.589199999999998</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897</v>
      </c>
      <c r="B1009" s="180" t="s">
        <v>925</v>
      </c>
      <c r="C1009" s="180">
        <v>147843</v>
      </c>
      <c r="D1009" s="183">
        <v>44533</v>
      </c>
      <c r="E1009" s="184">
        <v>16.869800000000001</v>
      </c>
      <c r="F1009" s="184">
        <v>-0.52249999999999996</v>
      </c>
      <c r="G1009" s="184">
        <v>1.8129999999999999</v>
      </c>
      <c r="H1009" s="184">
        <v>1.2082999999999999</v>
      </c>
      <c r="I1009" s="184">
        <v>-3.2906</v>
      </c>
      <c r="J1009" s="184">
        <v>-3.5758000000000001</v>
      </c>
      <c r="K1009" s="184">
        <v>4.2266000000000004</v>
      </c>
      <c r="L1009" s="184">
        <v>17.530899999999999</v>
      </c>
      <c r="M1009" s="184">
        <v>24.361799999999999</v>
      </c>
      <c r="N1009" s="184">
        <v>51.659100000000002</v>
      </c>
      <c r="O1009" s="184"/>
      <c r="P1009" s="184"/>
      <c r="Q1009" s="184">
        <v>31.144100000000002</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897</v>
      </c>
      <c r="B1010" s="180" t="s">
        <v>926</v>
      </c>
      <c r="C1010" s="180">
        <v>118834</v>
      </c>
      <c r="D1010" s="183">
        <v>44533</v>
      </c>
      <c r="E1010" s="184">
        <v>105.751</v>
      </c>
      <c r="F1010" s="184">
        <v>-0.1925</v>
      </c>
      <c r="G1010" s="184">
        <v>1.4398</v>
      </c>
      <c r="H1010" s="184">
        <v>1.4087000000000001</v>
      </c>
      <c r="I1010" s="184">
        <v>-2.5283000000000002</v>
      </c>
      <c r="J1010" s="184">
        <v>-3.0962999999999998</v>
      </c>
      <c r="K1010" s="184">
        <v>0.69220000000000004</v>
      </c>
      <c r="L1010" s="184">
        <v>14.1157</v>
      </c>
      <c r="M1010" s="184">
        <v>21.372900000000001</v>
      </c>
      <c r="N1010" s="184">
        <v>46.083100000000002</v>
      </c>
      <c r="O1010" s="184">
        <v>26.3812</v>
      </c>
      <c r="P1010" s="184">
        <v>23.157299999999999</v>
      </c>
      <c r="Q1010" s="184">
        <v>25.404199999999999</v>
      </c>
      <c r="R1010" s="184">
        <v>32.316899999999997</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897</v>
      </c>
      <c r="B1011" s="180" t="s">
        <v>927</v>
      </c>
      <c r="C1011" s="180">
        <v>112932</v>
      </c>
      <c r="D1011" s="183">
        <v>44533</v>
      </c>
      <c r="E1011" s="184">
        <v>97.281000000000006</v>
      </c>
      <c r="F1011" s="184">
        <v>-0.19600000000000001</v>
      </c>
      <c r="G1011" s="184">
        <v>1.4305000000000001</v>
      </c>
      <c r="H1011" s="184">
        <v>1.3893</v>
      </c>
      <c r="I1011" s="184">
        <v>-2.5699000000000001</v>
      </c>
      <c r="J1011" s="184">
        <v>-3.1779000000000002</v>
      </c>
      <c r="K1011" s="184">
        <v>0.43669999999999998</v>
      </c>
      <c r="L1011" s="184">
        <v>13.5373</v>
      </c>
      <c r="M1011" s="184">
        <v>20.445</v>
      </c>
      <c r="N1011" s="184">
        <v>44.582700000000003</v>
      </c>
      <c r="O1011" s="184">
        <v>25.078199999999999</v>
      </c>
      <c r="P1011" s="184">
        <v>22.045300000000001</v>
      </c>
      <c r="Q1011" s="184">
        <v>22.063500000000001</v>
      </c>
      <c r="R1011" s="184">
        <v>30.984200000000001</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897</v>
      </c>
      <c r="B1012" s="180" t="s">
        <v>928</v>
      </c>
      <c r="C1012" s="180">
        <v>147704</v>
      </c>
      <c r="D1012" s="183">
        <v>44533</v>
      </c>
      <c r="E1012" s="184">
        <v>17.3049</v>
      </c>
      <c r="F1012" s="184">
        <v>-0.53049999999999997</v>
      </c>
      <c r="G1012" s="184">
        <v>0.1308</v>
      </c>
      <c r="H1012" s="184">
        <v>0.1928</v>
      </c>
      <c r="I1012" s="184">
        <v>-1.7470000000000001</v>
      </c>
      <c r="J1012" s="184">
        <v>-1.0759000000000001</v>
      </c>
      <c r="K1012" s="184">
        <v>-0.25019999999999998</v>
      </c>
      <c r="L1012" s="184">
        <v>16.7286</v>
      </c>
      <c r="M1012" s="184">
        <v>23.9739</v>
      </c>
      <c r="N1012" s="184">
        <v>49.783200000000001</v>
      </c>
      <c r="O1012" s="184"/>
      <c r="P1012" s="184"/>
      <c r="Q1012" s="184">
        <v>29.3414</v>
      </c>
      <c r="R1012" s="184">
        <v>28.2577</v>
      </c>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897</v>
      </c>
      <c r="B1013" s="180" t="s">
        <v>929</v>
      </c>
      <c r="C1013" s="180">
        <v>147701</v>
      </c>
      <c r="D1013" s="183">
        <v>44533</v>
      </c>
      <c r="E1013" s="184">
        <v>16.674199999999999</v>
      </c>
      <c r="F1013" s="184">
        <v>-0.53510000000000002</v>
      </c>
      <c r="G1013" s="184">
        <v>0.1195</v>
      </c>
      <c r="H1013" s="184">
        <v>0.16700000000000001</v>
      </c>
      <c r="I1013" s="184">
        <v>-1.8015000000000001</v>
      </c>
      <c r="J1013" s="184">
        <v>-1.2004999999999999</v>
      </c>
      <c r="K1013" s="184">
        <v>-0.65949999999999998</v>
      </c>
      <c r="L1013" s="184">
        <v>15.74</v>
      </c>
      <c r="M1013" s="184">
        <v>22.374099999999999</v>
      </c>
      <c r="N1013" s="184">
        <v>47.231000000000002</v>
      </c>
      <c r="O1013" s="184"/>
      <c r="P1013" s="184"/>
      <c r="Q1013" s="184">
        <v>27.108000000000001</v>
      </c>
      <c r="R1013" s="184">
        <v>26.042100000000001</v>
      </c>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897</v>
      </c>
      <c r="B1014" s="180" t="s">
        <v>2011</v>
      </c>
      <c r="C1014" s="180">
        <v>135677</v>
      </c>
      <c r="D1014" s="183">
        <v>44533</v>
      </c>
      <c r="E1014" s="184">
        <v>26.860199999999999</v>
      </c>
      <c r="F1014" s="184">
        <v>-0.7006</v>
      </c>
      <c r="G1014" s="184">
        <v>1.7598</v>
      </c>
      <c r="H1014" s="184">
        <v>1.4331</v>
      </c>
      <c r="I1014" s="184">
        <v>-2.4319000000000002</v>
      </c>
      <c r="J1014" s="184">
        <v>-2.6737000000000002</v>
      </c>
      <c r="K1014" s="184">
        <v>3.7458</v>
      </c>
      <c r="L1014" s="184">
        <v>17.9999</v>
      </c>
      <c r="M1014" s="184">
        <v>24.738</v>
      </c>
      <c r="N1014" s="184">
        <v>49.890300000000003</v>
      </c>
      <c r="O1014" s="184">
        <v>21.681899999999999</v>
      </c>
      <c r="P1014" s="184">
        <v>18.103999999999999</v>
      </c>
      <c r="Q1014" s="184">
        <v>17.918900000000001</v>
      </c>
      <c r="R1014" s="184">
        <v>26.377300000000002</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897</v>
      </c>
      <c r="B1015" s="180" t="s">
        <v>2012</v>
      </c>
      <c r="C1015" s="180">
        <v>135678</v>
      </c>
      <c r="D1015" s="183">
        <v>44533</v>
      </c>
      <c r="E1015" s="184">
        <v>24.074100000000001</v>
      </c>
      <c r="F1015" s="184">
        <v>-0.70689999999999997</v>
      </c>
      <c r="G1015" s="184">
        <v>1.7412000000000001</v>
      </c>
      <c r="H1015" s="184">
        <v>1.3902000000000001</v>
      </c>
      <c r="I1015" s="184">
        <v>-2.5217999999999998</v>
      </c>
      <c r="J1015" s="184">
        <v>-2.8513999999999999</v>
      </c>
      <c r="K1015" s="184">
        <v>3.2292999999999998</v>
      </c>
      <c r="L1015" s="184">
        <v>16.8096</v>
      </c>
      <c r="M1015" s="184">
        <v>22.805700000000002</v>
      </c>
      <c r="N1015" s="184">
        <v>46.809399999999997</v>
      </c>
      <c r="O1015" s="184">
        <v>19.305</v>
      </c>
      <c r="P1015" s="184">
        <v>15.979900000000001</v>
      </c>
      <c r="Q1015" s="184">
        <v>15.7843</v>
      </c>
      <c r="R1015" s="184">
        <v>23.8764</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897</v>
      </c>
      <c r="B1016" s="180" t="s">
        <v>930</v>
      </c>
      <c r="C1016" s="180">
        <v>100380</v>
      </c>
      <c r="D1016" s="183">
        <v>44533</v>
      </c>
      <c r="E1016" s="184">
        <v>809.72940000000006</v>
      </c>
      <c r="F1016" s="184">
        <v>-0.65449999999999997</v>
      </c>
      <c r="G1016" s="184">
        <v>1.3173999999999999</v>
      </c>
      <c r="H1016" s="184">
        <v>0.83040000000000003</v>
      </c>
      <c r="I1016" s="184">
        <v>-3.8454999999999999</v>
      </c>
      <c r="J1016" s="184">
        <v>-4.1559999999999997</v>
      </c>
      <c r="K1016" s="184">
        <v>-0.69040000000000001</v>
      </c>
      <c r="L1016" s="184">
        <v>12.996600000000001</v>
      </c>
      <c r="M1016" s="184">
        <v>16.307300000000001</v>
      </c>
      <c r="N1016" s="184">
        <v>39.070099999999996</v>
      </c>
      <c r="O1016" s="184">
        <v>16.773</v>
      </c>
      <c r="P1016" s="184">
        <v>13.241</v>
      </c>
      <c r="Q1016" s="184">
        <v>18.2806</v>
      </c>
      <c r="R1016" s="184">
        <v>23.123999999999999</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897</v>
      </c>
      <c r="B1017" s="180" t="s">
        <v>931</v>
      </c>
      <c r="C1017" s="180">
        <v>118678</v>
      </c>
      <c r="D1017" s="183">
        <v>44533</v>
      </c>
      <c r="E1017" s="184">
        <v>854.45360000000005</v>
      </c>
      <c r="F1017" s="184">
        <v>-0.65329999999999999</v>
      </c>
      <c r="G1017" s="184">
        <v>1.321</v>
      </c>
      <c r="H1017" s="184">
        <v>0.8387</v>
      </c>
      <c r="I1017" s="184">
        <v>-3.8283</v>
      </c>
      <c r="J1017" s="184">
        <v>-4.1200999999999999</v>
      </c>
      <c r="K1017" s="184">
        <v>-0.57410000000000005</v>
      </c>
      <c r="L1017" s="184">
        <v>13.2646</v>
      </c>
      <c r="M1017" s="184">
        <v>16.732199999999999</v>
      </c>
      <c r="N1017" s="184">
        <v>39.759</v>
      </c>
      <c r="O1017" s="184">
        <v>17.3856</v>
      </c>
      <c r="P1017" s="184">
        <v>13.9018</v>
      </c>
      <c r="Q1017" s="184">
        <v>13.681900000000001</v>
      </c>
      <c r="R1017" s="184">
        <v>23.7502</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897</v>
      </c>
      <c r="B1018" s="180" t="s">
        <v>932</v>
      </c>
      <c r="C1018" s="180">
        <v>111381</v>
      </c>
      <c r="D1018" s="183">
        <v>44533</v>
      </c>
      <c r="E1018" s="184">
        <v>181.05</v>
      </c>
      <c r="F1018" s="184">
        <v>-0.48920000000000002</v>
      </c>
      <c r="G1018" s="184">
        <v>1.6164000000000001</v>
      </c>
      <c r="H1018" s="184">
        <v>1.6735</v>
      </c>
      <c r="I1018" s="184">
        <v>-2.3410000000000002</v>
      </c>
      <c r="J1018" s="184">
        <v>-2.5670000000000002</v>
      </c>
      <c r="K1018" s="184">
        <v>2.4733999999999998</v>
      </c>
      <c r="L1018" s="184">
        <v>15.450799999999999</v>
      </c>
      <c r="M1018" s="184">
        <v>22.770700000000001</v>
      </c>
      <c r="N1018" s="184">
        <v>44.735799999999998</v>
      </c>
      <c r="O1018" s="184">
        <v>21.583400000000001</v>
      </c>
      <c r="P1018" s="184">
        <v>18.6785</v>
      </c>
      <c r="Q1018" s="184">
        <v>24.815000000000001</v>
      </c>
      <c r="R1018" s="184">
        <v>30.6495</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897</v>
      </c>
      <c r="B1019" s="180" t="s">
        <v>933</v>
      </c>
      <c r="C1019" s="180">
        <v>119441</v>
      </c>
      <c r="D1019" s="183">
        <v>44533</v>
      </c>
      <c r="E1019" s="184">
        <v>197.54</v>
      </c>
      <c r="F1019" s="184">
        <v>-0.48859999999999998</v>
      </c>
      <c r="G1019" s="184">
        <v>1.6256999999999999</v>
      </c>
      <c r="H1019" s="184">
        <v>1.6989000000000001</v>
      </c>
      <c r="I1019" s="184">
        <v>-2.2949999999999999</v>
      </c>
      <c r="J1019" s="184">
        <v>-2.4782999999999999</v>
      </c>
      <c r="K1019" s="184">
        <v>2.7515999999999998</v>
      </c>
      <c r="L1019" s="184">
        <v>16.090699999999998</v>
      </c>
      <c r="M1019" s="184">
        <v>23.795200000000001</v>
      </c>
      <c r="N1019" s="184">
        <v>46.336799999999997</v>
      </c>
      <c r="O1019" s="184">
        <v>22.9786</v>
      </c>
      <c r="P1019" s="184">
        <v>20.011399999999998</v>
      </c>
      <c r="Q1019" s="184">
        <v>21.702200000000001</v>
      </c>
      <c r="R1019" s="184">
        <v>32.108400000000003</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897</v>
      </c>
      <c r="B1020" s="180" t="s">
        <v>934</v>
      </c>
      <c r="C1020" s="180">
        <v>104513</v>
      </c>
      <c r="D1020" s="183">
        <v>44533</v>
      </c>
      <c r="E1020" s="184">
        <v>67.141499999999994</v>
      </c>
      <c r="F1020" s="184">
        <v>-0.53720000000000001</v>
      </c>
      <c r="G1020" s="184">
        <v>2.1835</v>
      </c>
      <c r="H1020" s="184">
        <v>0.67689999999999995</v>
      </c>
      <c r="I1020" s="184">
        <v>-0.82199999999999995</v>
      </c>
      <c r="J1020" s="184">
        <v>1.7032</v>
      </c>
      <c r="K1020" s="184">
        <v>6.0170000000000003</v>
      </c>
      <c r="L1020" s="184">
        <v>14.6836</v>
      </c>
      <c r="M1020" s="184">
        <v>31.055099999999999</v>
      </c>
      <c r="N1020" s="184">
        <v>47.770899999999997</v>
      </c>
      <c r="O1020" s="184">
        <v>22.553699999999999</v>
      </c>
      <c r="P1020" s="184">
        <v>17.529800000000002</v>
      </c>
      <c r="Q1020" s="184">
        <v>13.5463</v>
      </c>
      <c r="R1020" s="184">
        <v>32.494399999999999</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897</v>
      </c>
      <c r="B1021" s="180" t="s">
        <v>935</v>
      </c>
      <c r="C1021" s="180">
        <v>120826</v>
      </c>
      <c r="D1021" s="183">
        <v>44533</v>
      </c>
      <c r="E1021" s="184">
        <v>69.636600000000001</v>
      </c>
      <c r="F1021" s="184">
        <v>-0.53239999999999998</v>
      </c>
      <c r="G1021" s="184">
        <v>2.1991000000000001</v>
      </c>
      <c r="H1021" s="184">
        <v>0.71160000000000001</v>
      </c>
      <c r="I1021" s="184">
        <v>-0.74950000000000006</v>
      </c>
      <c r="J1021" s="184">
        <v>1.8687</v>
      </c>
      <c r="K1021" s="184">
        <v>6.5761000000000003</v>
      </c>
      <c r="L1021" s="184">
        <v>15.8049</v>
      </c>
      <c r="M1021" s="184">
        <v>32.9696</v>
      </c>
      <c r="N1021" s="184">
        <v>50.306600000000003</v>
      </c>
      <c r="O1021" s="184">
        <v>23.450800000000001</v>
      </c>
      <c r="P1021" s="184">
        <v>18.1463</v>
      </c>
      <c r="Q1021" s="184">
        <v>19.2286</v>
      </c>
      <c r="R1021" s="184">
        <v>33.701300000000003</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897</v>
      </c>
      <c r="B1022" s="180" t="s">
        <v>1898</v>
      </c>
      <c r="C1022" s="180">
        <v>119721</v>
      </c>
      <c r="D1022" s="183">
        <v>44533</v>
      </c>
      <c r="E1022" s="184">
        <v>382.36410000000001</v>
      </c>
      <c r="F1022" s="184">
        <v>-0.1318</v>
      </c>
      <c r="G1022" s="184">
        <v>1.2437</v>
      </c>
      <c r="H1022" s="184">
        <v>1.2853000000000001</v>
      </c>
      <c r="I1022" s="184">
        <v>-2.2827999999999999</v>
      </c>
      <c r="J1022" s="184">
        <v>-1.6786000000000001</v>
      </c>
      <c r="K1022" s="184">
        <v>4.2755000000000001</v>
      </c>
      <c r="L1022" s="184">
        <v>13.5968</v>
      </c>
      <c r="M1022" s="184">
        <v>23.105</v>
      </c>
      <c r="N1022" s="184">
        <v>45.667099999999998</v>
      </c>
      <c r="O1022" s="184">
        <v>20.656600000000001</v>
      </c>
      <c r="P1022" s="184">
        <v>18.380500000000001</v>
      </c>
      <c r="Q1022" s="184">
        <v>17.797000000000001</v>
      </c>
      <c r="R1022" s="184">
        <v>27.786899999999999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897</v>
      </c>
      <c r="B1023" s="180" t="s">
        <v>1980</v>
      </c>
      <c r="C1023" s="180">
        <v>119720</v>
      </c>
      <c r="D1023" s="183">
        <v>44533</v>
      </c>
      <c r="E1023" s="184">
        <v>242.07852264108899</v>
      </c>
      <c r="F1023" s="184">
        <v>-0.1318</v>
      </c>
      <c r="G1023" s="184">
        <v>1.2438</v>
      </c>
      <c r="H1023" s="184">
        <v>1.2857000000000001</v>
      </c>
      <c r="I1023" s="184">
        <v>-2.2824</v>
      </c>
      <c r="J1023" s="184">
        <v>-1.6781999999999999</v>
      </c>
      <c r="K1023" s="184">
        <v>4.2756999999999996</v>
      </c>
      <c r="L1023" s="184">
        <v>13.5974</v>
      </c>
      <c r="M1023" s="184">
        <v>23.106000000000002</v>
      </c>
      <c r="N1023" s="184">
        <v>45.6601</v>
      </c>
      <c r="O1023" s="184">
        <v>20.657800000000002</v>
      </c>
      <c r="P1023" s="184">
        <v>18.377500000000001</v>
      </c>
      <c r="Q1023" s="184">
        <v>17.8079</v>
      </c>
      <c r="R1023" s="184">
        <v>27.789899999999999</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897</v>
      </c>
      <c r="B1024" s="180" t="s">
        <v>1899</v>
      </c>
      <c r="C1024" s="180">
        <v>103024</v>
      </c>
      <c r="D1024" s="183">
        <v>44533</v>
      </c>
      <c r="E1024" s="184">
        <v>535.58808637481104</v>
      </c>
      <c r="F1024" s="184">
        <v>-0.13420000000000001</v>
      </c>
      <c r="G1024" s="184">
        <v>1.2363999999999999</v>
      </c>
      <c r="H1024" s="184">
        <v>1.2687999999999999</v>
      </c>
      <c r="I1024" s="184">
        <v>-2.3166000000000002</v>
      </c>
      <c r="J1024" s="184">
        <v>-1.7438</v>
      </c>
      <c r="K1024" s="184">
        <v>4.0753000000000004</v>
      </c>
      <c r="L1024" s="184">
        <v>13.1609</v>
      </c>
      <c r="M1024" s="184">
        <v>22.4102</v>
      </c>
      <c r="N1024" s="184">
        <v>44.581099999999999</v>
      </c>
      <c r="O1024" s="184">
        <v>19.8508</v>
      </c>
      <c r="P1024" s="184">
        <v>17.559000000000001</v>
      </c>
      <c r="Q1024" s="184">
        <v>14.833600000000001</v>
      </c>
      <c r="R1024" s="184">
        <v>26.863900000000001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897</v>
      </c>
      <c r="B1025" s="180" t="s">
        <v>1981</v>
      </c>
      <c r="C1025" s="180">
        <v>101530</v>
      </c>
      <c r="D1025" s="183">
        <v>44533</v>
      </c>
      <c r="E1025" s="184">
        <v>545.98031755416105</v>
      </c>
      <c r="F1025" s="184">
        <v>-0.13420000000000001</v>
      </c>
      <c r="G1025" s="184">
        <v>1.2363999999999999</v>
      </c>
      <c r="H1025" s="184">
        <v>1.2685999999999999</v>
      </c>
      <c r="I1025" s="184">
        <v>-2.3169</v>
      </c>
      <c r="J1025" s="184">
        <v>-1.744</v>
      </c>
      <c r="K1025" s="184">
        <v>4.0754000000000001</v>
      </c>
      <c r="L1025" s="184">
        <v>13.161899999999999</v>
      </c>
      <c r="M1025" s="184">
        <v>22.410399999999999</v>
      </c>
      <c r="N1025" s="184">
        <v>44.581400000000002</v>
      </c>
      <c r="O1025" s="184">
        <v>19.854600000000001</v>
      </c>
      <c r="P1025" s="184">
        <v>17.561399999999999</v>
      </c>
      <c r="Q1025" s="184">
        <v>14.910299999999999</v>
      </c>
      <c r="R1025" s="184">
        <v>26.870699999999999</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897</v>
      </c>
      <c r="B1026" s="180" t="s">
        <v>936</v>
      </c>
      <c r="C1026" s="180">
        <v>105001</v>
      </c>
      <c r="D1026" s="183">
        <v>44533</v>
      </c>
      <c r="E1026" s="184">
        <v>55.053199999999997</v>
      </c>
      <c r="F1026" s="184">
        <v>-0.73709999999999998</v>
      </c>
      <c r="G1026" s="184">
        <v>1.0848</v>
      </c>
      <c r="H1026" s="184">
        <v>1.1308</v>
      </c>
      <c r="I1026" s="184">
        <v>-2.9584999999999999</v>
      </c>
      <c r="J1026" s="184">
        <v>-2.0261</v>
      </c>
      <c r="K1026" s="184">
        <v>1.7043999999999999</v>
      </c>
      <c r="L1026" s="184">
        <v>19.021899999999999</v>
      </c>
      <c r="M1026" s="184">
        <v>20.848600000000001</v>
      </c>
      <c r="N1026" s="184">
        <v>44.773200000000003</v>
      </c>
      <c r="O1026" s="184">
        <v>18.5563</v>
      </c>
      <c r="P1026" s="184">
        <v>18.128900000000002</v>
      </c>
      <c r="Q1026" s="184">
        <v>12.2371</v>
      </c>
      <c r="R1026" s="184">
        <v>22.5548</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897</v>
      </c>
      <c r="B1027" s="180" t="s">
        <v>937</v>
      </c>
      <c r="C1027" s="180">
        <v>119566</v>
      </c>
      <c r="D1027" s="183">
        <v>44533</v>
      </c>
      <c r="E1027" s="184">
        <v>59.479700000000001</v>
      </c>
      <c r="F1027" s="184">
        <v>-0.73329999999999995</v>
      </c>
      <c r="G1027" s="184">
        <v>1.0958000000000001</v>
      </c>
      <c r="H1027" s="184">
        <v>1.1560999999999999</v>
      </c>
      <c r="I1027" s="184">
        <v>-2.9068000000000001</v>
      </c>
      <c r="J1027" s="184">
        <v>-1.923</v>
      </c>
      <c r="K1027" s="184">
        <v>2.0272999999999999</v>
      </c>
      <c r="L1027" s="184">
        <v>19.7818</v>
      </c>
      <c r="M1027" s="184">
        <v>21.9971</v>
      </c>
      <c r="N1027" s="184">
        <v>46.589500000000001</v>
      </c>
      <c r="O1027" s="184">
        <v>19.959900000000001</v>
      </c>
      <c r="P1027" s="184">
        <v>19.464300000000001</v>
      </c>
      <c r="Q1027" s="184">
        <v>16.409600000000001</v>
      </c>
      <c r="R1027" s="184">
        <v>24.153400000000001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897</v>
      </c>
      <c r="B1028" s="180" t="s">
        <v>938</v>
      </c>
      <c r="C1028" s="180">
        <v>101824</v>
      </c>
      <c r="D1028" s="183">
        <v>44533</v>
      </c>
      <c r="E1028" s="184">
        <v>323.53219999999999</v>
      </c>
      <c r="F1028" s="184">
        <v>-0.86350000000000005</v>
      </c>
      <c r="G1028" s="184">
        <v>0.60350000000000004</v>
      </c>
      <c r="H1028" s="184">
        <v>0.82640000000000002</v>
      </c>
      <c r="I1028" s="184">
        <v>-2.5274999999999999</v>
      </c>
      <c r="J1028" s="184">
        <v>-2.7713000000000001</v>
      </c>
      <c r="K1028" s="184">
        <v>-1.3158000000000001</v>
      </c>
      <c r="L1028" s="184">
        <v>9.6028000000000002</v>
      </c>
      <c r="M1028" s="184">
        <v>12.1815</v>
      </c>
      <c r="N1028" s="184">
        <v>33.005600000000001</v>
      </c>
      <c r="O1028" s="184">
        <v>19.0471</v>
      </c>
      <c r="P1028" s="184">
        <v>15.827400000000001</v>
      </c>
      <c r="Q1028" s="184">
        <v>12.836</v>
      </c>
      <c r="R1028" s="184">
        <v>22.136199999999999</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897</v>
      </c>
      <c r="B1029" s="180" t="s">
        <v>939</v>
      </c>
      <c r="C1029" s="180">
        <v>119202</v>
      </c>
      <c r="D1029" s="183">
        <v>44533</v>
      </c>
      <c r="E1029" s="184">
        <v>354.44940000000003</v>
      </c>
      <c r="F1029" s="184">
        <v>-0.86060000000000003</v>
      </c>
      <c r="G1029" s="184">
        <v>0.61229999999999996</v>
      </c>
      <c r="H1029" s="184">
        <v>0.84819999999999995</v>
      </c>
      <c r="I1029" s="184">
        <v>-2.4842</v>
      </c>
      <c r="J1029" s="184">
        <v>-2.6852999999999998</v>
      </c>
      <c r="K1029" s="184">
        <v>-1.0485</v>
      </c>
      <c r="L1029" s="184">
        <v>10.198</v>
      </c>
      <c r="M1029" s="184">
        <v>13.088699999999999</v>
      </c>
      <c r="N1029" s="184">
        <v>34.442100000000003</v>
      </c>
      <c r="O1029" s="184">
        <v>19.889399999999998</v>
      </c>
      <c r="P1029" s="184">
        <v>17.000800000000002</v>
      </c>
      <c r="Q1029" s="184">
        <v>16.777699999999999</v>
      </c>
      <c r="R1029" s="184">
        <v>22.581900000000001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897</v>
      </c>
      <c r="B1030" s="180" t="s">
        <v>940</v>
      </c>
      <c r="C1030" s="180">
        <v>147750</v>
      </c>
      <c r="D1030" s="183">
        <v>44533</v>
      </c>
      <c r="E1030" s="184">
        <v>17.27</v>
      </c>
      <c r="F1030" s="184">
        <v>-0.74709999999999999</v>
      </c>
      <c r="G1030" s="184">
        <v>0.99419999999999997</v>
      </c>
      <c r="H1030" s="184">
        <v>1.2903</v>
      </c>
      <c r="I1030" s="184">
        <v>-2.8136999999999999</v>
      </c>
      <c r="J1030" s="184">
        <v>-1.7634000000000001</v>
      </c>
      <c r="K1030" s="184">
        <v>4.4135</v>
      </c>
      <c r="L1030" s="184">
        <v>21.9633</v>
      </c>
      <c r="M1030" s="184">
        <v>26.7988</v>
      </c>
      <c r="N1030" s="184">
        <v>45.004199999999997</v>
      </c>
      <c r="O1030" s="184"/>
      <c r="P1030" s="184"/>
      <c r="Q1030" s="184">
        <v>31.513999999999999</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897</v>
      </c>
      <c r="B1031" s="180" t="s">
        <v>941</v>
      </c>
      <c r="C1031" s="180">
        <v>147748</v>
      </c>
      <c r="D1031" s="183">
        <v>44533</v>
      </c>
      <c r="E1031" s="184">
        <v>16.93</v>
      </c>
      <c r="F1031" s="184">
        <v>-0.76200000000000001</v>
      </c>
      <c r="G1031" s="184">
        <v>1.0143</v>
      </c>
      <c r="H1031" s="184">
        <v>1.256</v>
      </c>
      <c r="I1031" s="184">
        <v>-2.8685999999999998</v>
      </c>
      <c r="J1031" s="184">
        <v>-1.8551</v>
      </c>
      <c r="K1031" s="184">
        <v>4.1845999999999997</v>
      </c>
      <c r="L1031" s="184">
        <v>21.449100000000001</v>
      </c>
      <c r="M1031" s="184">
        <v>25.8736</v>
      </c>
      <c r="N1031" s="184">
        <v>43.596299999999999</v>
      </c>
      <c r="O1031" s="184"/>
      <c r="P1031" s="184"/>
      <c r="Q1031" s="184">
        <v>30.209499999999998</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897</v>
      </c>
      <c r="B1032" s="180" t="s">
        <v>942</v>
      </c>
      <c r="C1032" s="180">
        <v>120665</v>
      </c>
      <c r="D1032" s="183">
        <v>44533</v>
      </c>
      <c r="E1032" s="184">
        <v>102.1412</v>
      </c>
      <c r="F1032" s="184">
        <v>-0.31619999999999998</v>
      </c>
      <c r="G1032" s="184">
        <v>1.3506</v>
      </c>
      <c r="H1032" s="184">
        <v>0.6351</v>
      </c>
      <c r="I1032" s="184">
        <v>-3.5665</v>
      </c>
      <c r="J1032" s="184">
        <v>-4.2431000000000001</v>
      </c>
      <c r="K1032" s="184">
        <v>0.52759999999999996</v>
      </c>
      <c r="L1032" s="184">
        <v>12.315300000000001</v>
      </c>
      <c r="M1032" s="184">
        <v>19.969799999999999</v>
      </c>
      <c r="N1032" s="184">
        <v>48.084400000000002</v>
      </c>
      <c r="O1032" s="184">
        <v>18.033899999999999</v>
      </c>
      <c r="P1032" s="184">
        <v>15.6935</v>
      </c>
      <c r="Q1032" s="184">
        <v>14.1073</v>
      </c>
      <c r="R1032" s="184">
        <v>27.8127</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897</v>
      </c>
      <c r="B1033" s="180" t="s">
        <v>943</v>
      </c>
      <c r="C1033" s="180">
        <v>100664</v>
      </c>
      <c r="D1033" s="183">
        <v>44533</v>
      </c>
      <c r="E1033" s="184">
        <v>196.07839999999999</v>
      </c>
      <c r="F1033" s="184">
        <v>-0.318</v>
      </c>
      <c r="G1033" s="184">
        <v>1.3449</v>
      </c>
      <c r="H1033" s="184">
        <v>0.62270000000000003</v>
      </c>
      <c r="I1033" s="184">
        <v>-3.5905999999999998</v>
      </c>
      <c r="J1033" s="184">
        <v>-4.2892000000000001</v>
      </c>
      <c r="K1033" s="184">
        <v>0.3896</v>
      </c>
      <c r="L1033" s="184">
        <v>12.007</v>
      </c>
      <c r="M1033" s="184">
        <v>19.482500000000002</v>
      </c>
      <c r="N1033" s="184">
        <v>47.307299999999998</v>
      </c>
      <c r="O1033" s="184">
        <v>17.4467</v>
      </c>
      <c r="P1033" s="184">
        <v>15.089499999999999</v>
      </c>
      <c r="Q1033" s="184">
        <v>12.8119</v>
      </c>
      <c r="R1033" s="184">
        <v>27.183599999999998</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-0.49075245901639347</v>
      </c>
      <c r="G1034" s="186">
        <v>1.2501278688524591</v>
      </c>
      <c r="H1034" s="186">
        <v>1.1419295081967211</v>
      </c>
      <c r="I1034" s="186">
        <v>-2.8474344262295084</v>
      </c>
      <c r="J1034" s="186">
        <v>-2.6220327868852453</v>
      </c>
      <c r="K1034" s="186">
        <v>1.8840590163934425</v>
      </c>
      <c r="L1034" s="186">
        <v>14.935737704918028</v>
      </c>
      <c r="M1034" s="186">
        <v>21.273224590163942</v>
      </c>
      <c r="N1034" s="186">
        <v>43.104037704918042</v>
      </c>
      <c r="O1034" s="186">
        <v>20.325731372549019</v>
      </c>
      <c r="P1034" s="186">
        <v>17.296971428571432</v>
      </c>
      <c r="Q1034" s="186">
        <v>19.448181967213113</v>
      </c>
      <c r="R1034" s="186">
        <v>26.597460000000002</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-0.49159999999999998</v>
      </c>
      <c r="G1035" s="186">
        <v>1.2363999999999999</v>
      </c>
      <c r="H1035" s="186">
        <v>1.2470000000000001</v>
      </c>
      <c r="I1035" s="186">
        <v>-2.8986000000000001</v>
      </c>
      <c r="J1035" s="186">
        <v>-2.6852999999999998</v>
      </c>
      <c r="K1035" s="186">
        <v>1.5647</v>
      </c>
      <c r="L1035" s="186">
        <v>15.2338</v>
      </c>
      <c r="M1035" s="186">
        <v>21.372900000000001</v>
      </c>
      <c r="N1035" s="186">
        <v>44.335999999999999</v>
      </c>
      <c r="O1035" s="186">
        <v>20.084099999999999</v>
      </c>
      <c r="P1035" s="186">
        <v>17.097899999999999</v>
      </c>
      <c r="Q1035" s="186">
        <v>17.797000000000001</v>
      </c>
      <c r="R1035" s="186">
        <v>26.6769</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944</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945</v>
      </c>
      <c r="B1038" s="180" t="s">
        <v>1900</v>
      </c>
      <c r="C1038" s="180"/>
      <c r="D1038" s="183">
        <v>44533</v>
      </c>
      <c r="E1038" s="184">
        <v>336.65</v>
      </c>
      <c r="F1038" s="184">
        <v>-0.81610000000000005</v>
      </c>
      <c r="G1038" s="184">
        <v>0.9143</v>
      </c>
      <c r="H1038" s="184">
        <v>0.66379999999999995</v>
      </c>
      <c r="I1038" s="184">
        <v>-3.2225999999999999</v>
      </c>
      <c r="J1038" s="184">
        <v>-3.9405000000000001</v>
      </c>
      <c r="K1038" s="184">
        <v>-0.3876</v>
      </c>
      <c r="L1038" s="184">
        <v>11.7844</v>
      </c>
      <c r="M1038" s="184">
        <v>15.3583</v>
      </c>
      <c r="N1038" s="184">
        <v>34.530900000000003</v>
      </c>
      <c r="O1038" s="184">
        <v>16.077100000000002</v>
      </c>
      <c r="P1038" s="184">
        <v>14.7552</v>
      </c>
      <c r="Q1038" s="184">
        <v>20.0899</v>
      </c>
      <c r="R1038" s="184">
        <v>20.799800000000001</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945</v>
      </c>
      <c r="B1039" s="180" t="s">
        <v>946</v>
      </c>
      <c r="C1039" s="180">
        <v>103174</v>
      </c>
      <c r="D1039" s="183">
        <v>44533</v>
      </c>
      <c r="E1039" s="184">
        <v>336.65</v>
      </c>
      <c r="F1039" s="184">
        <v>-0.81610000000000005</v>
      </c>
      <c r="G1039" s="184">
        <v>0.9143</v>
      </c>
      <c r="H1039" s="184">
        <v>0.66379999999999995</v>
      </c>
      <c r="I1039" s="184">
        <v>-3.2225999999999999</v>
      </c>
      <c r="J1039" s="184">
        <v>-3.9405000000000001</v>
      </c>
      <c r="K1039" s="184">
        <v>-0.3876</v>
      </c>
      <c r="L1039" s="184">
        <v>11.7844</v>
      </c>
      <c r="M1039" s="184">
        <v>15.3583</v>
      </c>
      <c r="N1039" s="184">
        <v>34.530900000000003</v>
      </c>
      <c r="O1039" s="184">
        <v>16.077100000000002</v>
      </c>
      <c r="P1039" s="184">
        <v>14.7552</v>
      </c>
      <c r="Q1039" s="184">
        <v>20.014900000000001</v>
      </c>
      <c r="R1039" s="184">
        <v>20.799800000000001</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945</v>
      </c>
      <c r="B1040" s="180" t="s">
        <v>947</v>
      </c>
      <c r="C1040" s="180">
        <v>119528</v>
      </c>
      <c r="D1040" s="183">
        <v>44533</v>
      </c>
      <c r="E1040" s="184">
        <v>363.11</v>
      </c>
      <c r="F1040" s="184">
        <v>-0.81399999999999995</v>
      </c>
      <c r="G1040" s="184">
        <v>0.92</v>
      </c>
      <c r="H1040" s="184">
        <v>0.67930000000000001</v>
      </c>
      <c r="I1040" s="184">
        <v>-3.1939000000000002</v>
      </c>
      <c r="J1040" s="184">
        <v>-3.8858000000000001</v>
      </c>
      <c r="K1040" s="184">
        <v>-0.21440000000000001</v>
      </c>
      <c r="L1040" s="184">
        <v>12.1714</v>
      </c>
      <c r="M1040" s="184">
        <v>15.9392</v>
      </c>
      <c r="N1040" s="184">
        <v>35.428199999999997</v>
      </c>
      <c r="O1040" s="184">
        <v>16.876100000000001</v>
      </c>
      <c r="P1040" s="184">
        <v>15.704599999999999</v>
      </c>
      <c r="Q1040" s="184">
        <v>15.5116</v>
      </c>
      <c r="R1040" s="184">
        <v>21.6188</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945</v>
      </c>
      <c r="B1041" s="180" t="s">
        <v>948</v>
      </c>
      <c r="C1041" s="180">
        <v>120465</v>
      </c>
      <c r="D1041" s="183">
        <v>44533</v>
      </c>
      <c r="E1041" s="184">
        <v>51.09</v>
      </c>
      <c r="F1041" s="184">
        <v>-0.93079999999999996</v>
      </c>
      <c r="G1041" s="184">
        <v>0.78910000000000002</v>
      </c>
      <c r="H1041" s="184">
        <v>1.0882000000000001</v>
      </c>
      <c r="I1041" s="184">
        <v>-3.6400999999999999</v>
      </c>
      <c r="J1041" s="184">
        <v>-3.3302</v>
      </c>
      <c r="K1041" s="184">
        <v>-1.2754000000000001</v>
      </c>
      <c r="L1041" s="184">
        <v>11.843299999999999</v>
      </c>
      <c r="M1041" s="184">
        <v>15.719099999999999</v>
      </c>
      <c r="N1041" s="184">
        <v>30.1325</v>
      </c>
      <c r="O1041" s="184">
        <v>21.075500000000002</v>
      </c>
      <c r="P1041" s="184">
        <v>21.531300000000002</v>
      </c>
      <c r="Q1041" s="184">
        <v>17.4251</v>
      </c>
      <c r="R1041" s="184">
        <v>22.1187</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945</v>
      </c>
      <c r="B1042" s="180" t="s">
        <v>949</v>
      </c>
      <c r="C1042" s="180">
        <v>112277</v>
      </c>
      <c r="D1042" s="183">
        <v>44533</v>
      </c>
      <c r="E1042" s="184">
        <v>45.99</v>
      </c>
      <c r="F1042" s="184">
        <v>-0.94769999999999999</v>
      </c>
      <c r="G1042" s="184">
        <v>0.74480000000000002</v>
      </c>
      <c r="H1042" s="184">
        <v>1.0547</v>
      </c>
      <c r="I1042" s="184">
        <v>-3.6859000000000002</v>
      </c>
      <c r="J1042" s="184">
        <v>-3.4432</v>
      </c>
      <c r="K1042" s="184">
        <v>-1.5625</v>
      </c>
      <c r="L1042" s="184">
        <v>11.1675</v>
      </c>
      <c r="M1042" s="184">
        <v>14.659700000000001</v>
      </c>
      <c r="N1042" s="184">
        <v>28.571400000000001</v>
      </c>
      <c r="O1042" s="184">
        <v>19.613800000000001</v>
      </c>
      <c r="P1042" s="184">
        <v>20.005099999999999</v>
      </c>
      <c r="Q1042" s="184">
        <v>13.6587</v>
      </c>
      <c r="R1042" s="184">
        <v>20.6463</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945</v>
      </c>
      <c r="B1043" s="180" t="s">
        <v>950</v>
      </c>
      <c r="C1043" s="180">
        <v>112943</v>
      </c>
      <c r="D1043" s="183">
        <v>44533</v>
      </c>
      <c r="E1043" s="184">
        <v>21.42</v>
      </c>
      <c r="F1043" s="184">
        <v>-0.83330000000000004</v>
      </c>
      <c r="G1043" s="184">
        <v>1.2286999999999999</v>
      </c>
      <c r="H1043" s="184">
        <v>0.89500000000000002</v>
      </c>
      <c r="I1043" s="184">
        <v>-3.9030999999999998</v>
      </c>
      <c r="J1043" s="184">
        <v>-5.2211999999999996</v>
      </c>
      <c r="K1043" s="184">
        <v>-2.7248000000000001</v>
      </c>
      <c r="L1043" s="184">
        <v>8.3460000000000001</v>
      </c>
      <c r="M1043" s="184">
        <v>9.9024999999999999</v>
      </c>
      <c r="N1043" s="184">
        <v>28.571400000000001</v>
      </c>
      <c r="O1043" s="184">
        <v>16.1053</v>
      </c>
      <c r="P1043" s="184">
        <v>13.2113</v>
      </c>
      <c r="Q1043" s="184">
        <v>6.8743999999999996</v>
      </c>
      <c r="R1043" s="184">
        <v>18.8386</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945</v>
      </c>
      <c r="B1044" s="180" t="s">
        <v>951</v>
      </c>
      <c r="C1044" s="180">
        <v>119367</v>
      </c>
      <c r="D1044" s="183">
        <v>44533</v>
      </c>
      <c r="E1044" s="184">
        <v>22.84</v>
      </c>
      <c r="F1044" s="184">
        <v>-0.86809999999999998</v>
      </c>
      <c r="G1044" s="184">
        <v>1.2411000000000001</v>
      </c>
      <c r="H1044" s="184">
        <v>0.92800000000000005</v>
      </c>
      <c r="I1044" s="184">
        <v>-3.8721000000000001</v>
      </c>
      <c r="J1044" s="184">
        <v>-5.1494999999999997</v>
      </c>
      <c r="K1044" s="184">
        <v>-2.4765000000000001</v>
      </c>
      <c r="L1044" s="184">
        <v>8.8656000000000006</v>
      </c>
      <c r="M1044" s="184">
        <v>10.658899999999999</v>
      </c>
      <c r="N1044" s="184">
        <v>29.699000000000002</v>
      </c>
      <c r="O1044" s="184">
        <v>17.0123</v>
      </c>
      <c r="P1044" s="184">
        <v>14.1425</v>
      </c>
      <c r="Q1044" s="184">
        <v>12.4872</v>
      </c>
      <c r="R1044" s="184">
        <v>19.785900000000002</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945</v>
      </c>
      <c r="B1045" s="180" t="s">
        <v>952</v>
      </c>
      <c r="C1045" s="180">
        <v>113544</v>
      </c>
      <c r="D1045" s="183">
        <v>44533</v>
      </c>
      <c r="E1045" s="184">
        <v>138.02000000000001</v>
      </c>
      <c r="F1045" s="184">
        <v>-0.88329999999999997</v>
      </c>
      <c r="G1045" s="184">
        <v>0.97299999999999998</v>
      </c>
      <c r="H1045" s="184">
        <v>0.6784</v>
      </c>
      <c r="I1045" s="184">
        <v>-3.4352</v>
      </c>
      <c r="J1045" s="184">
        <v>-4.1327999999999996</v>
      </c>
      <c r="K1045" s="184">
        <v>-0.95440000000000003</v>
      </c>
      <c r="L1045" s="184">
        <v>9.6964000000000006</v>
      </c>
      <c r="M1045" s="184">
        <v>12.220499999999999</v>
      </c>
      <c r="N1045" s="184">
        <v>28.918399999999998</v>
      </c>
      <c r="O1045" s="184">
        <v>18.626799999999999</v>
      </c>
      <c r="P1045" s="184">
        <v>16.460599999999999</v>
      </c>
      <c r="Q1045" s="184">
        <v>16.480899999999998</v>
      </c>
      <c r="R1045" s="184">
        <v>19.483799999999999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945</v>
      </c>
      <c r="B1046" s="180" t="s">
        <v>953</v>
      </c>
      <c r="C1046" s="180">
        <v>119893</v>
      </c>
      <c r="D1046" s="183">
        <v>44533</v>
      </c>
      <c r="E1046" s="184">
        <v>152.51</v>
      </c>
      <c r="F1046" s="184">
        <v>-0.871</v>
      </c>
      <c r="G1046" s="184">
        <v>0.98660000000000003</v>
      </c>
      <c r="H1046" s="184">
        <v>0.71319999999999995</v>
      </c>
      <c r="I1046" s="184">
        <v>-3.383</v>
      </c>
      <c r="J1046" s="184">
        <v>-4.0335000000000001</v>
      </c>
      <c r="K1046" s="184">
        <v>-0.63849999999999996</v>
      </c>
      <c r="L1046" s="184">
        <v>10.4025</v>
      </c>
      <c r="M1046" s="184">
        <v>13.280799999999999</v>
      </c>
      <c r="N1046" s="184">
        <v>30.540099999999999</v>
      </c>
      <c r="O1046" s="184">
        <v>20.02</v>
      </c>
      <c r="P1046" s="184">
        <v>17.923400000000001</v>
      </c>
      <c r="Q1046" s="184">
        <v>16.191299999999998</v>
      </c>
      <c r="R1046" s="184">
        <v>20.890999999999998</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945</v>
      </c>
      <c r="B1047" s="180" t="s">
        <v>954</v>
      </c>
      <c r="C1047" s="180">
        <v>118269</v>
      </c>
      <c r="D1047" s="183">
        <v>44533</v>
      </c>
      <c r="E1047" s="184">
        <v>45.35</v>
      </c>
      <c r="F1047" s="184">
        <v>-0.87429999999999997</v>
      </c>
      <c r="G1047" s="184">
        <v>1.1374</v>
      </c>
      <c r="H1047" s="184">
        <v>1.0246999999999999</v>
      </c>
      <c r="I1047" s="184">
        <v>-3.0983000000000001</v>
      </c>
      <c r="J1047" s="184">
        <v>-3.5312000000000001</v>
      </c>
      <c r="K1047" s="184">
        <v>-1.1121000000000001</v>
      </c>
      <c r="L1047" s="184">
        <v>10.582800000000001</v>
      </c>
      <c r="M1047" s="184">
        <v>14.8101</v>
      </c>
      <c r="N1047" s="184">
        <v>33.147399999999998</v>
      </c>
      <c r="O1047" s="184">
        <v>22.444299999999998</v>
      </c>
      <c r="P1047" s="184">
        <v>20.381499999999999</v>
      </c>
      <c r="Q1047" s="184">
        <v>16.0395</v>
      </c>
      <c r="R1047" s="184">
        <v>25.817599999999999</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945</v>
      </c>
      <c r="B1048" s="180" t="s">
        <v>955</v>
      </c>
      <c r="C1048" s="180">
        <v>113221</v>
      </c>
      <c r="D1048" s="183">
        <v>44533</v>
      </c>
      <c r="E1048" s="184">
        <v>41.12</v>
      </c>
      <c r="F1048" s="184">
        <v>-0.89180000000000004</v>
      </c>
      <c r="G1048" s="184">
        <v>1.1065</v>
      </c>
      <c r="H1048" s="184">
        <v>0.98229999999999995</v>
      </c>
      <c r="I1048" s="184">
        <v>-3.1558999999999999</v>
      </c>
      <c r="J1048" s="184">
        <v>-3.6324999999999998</v>
      </c>
      <c r="K1048" s="184">
        <v>-1.4854000000000001</v>
      </c>
      <c r="L1048" s="184">
        <v>9.7410999999999994</v>
      </c>
      <c r="M1048" s="184">
        <v>13.4971</v>
      </c>
      <c r="N1048" s="184">
        <v>31.0807</v>
      </c>
      <c r="O1048" s="184">
        <v>20.704499999999999</v>
      </c>
      <c r="P1048" s="184">
        <v>18.827999999999999</v>
      </c>
      <c r="Q1048" s="184">
        <v>13.334099999999999</v>
      </c>
      <c r="R1048" s="184">
        <v>23.924099999999999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945</v>
      </c>
      <c r="B1049" s="180" t="s">
        <v>956</v>
      </c>
      <c r="C1049" s="180">
        <v>119250</v>
      </c>
      <c r="D1049" s="183">
        <v>44533</v>
      </c>
      <c r="E1049" s="184">
        <v>303.01</v>
      </c>
      <c r="F1049" s="184">
        <v>-0.64370000000000005</v>
      </c>
      <c r="G1049" s="184">
        <v>0.82120000000000004</v>
      </c>
      <c r="H1049" s="184">
        <v>1.0980000000000001</v>
      </c>
      <c r="I1049" s="184">
        <v>-3.4403000000000001</v>
      </c>
      <c r="J1049" s="184">
        <v>-4.5415000000000001</v>
      </c>
      <c r="K1049" s="184">
        <v>-5.2552000000000003</v>
      </c>
      <c r="L1049" s="184">
        <v>5.8239999999999998</v>
      </c>
      <c r="M1049" s="184">
        <v>11.359</v>
      </c>
      <c r="N1049" s="184">
        <v>25.555199999999999</v>
      </c>
      <c r="O1049" s="184">
        <v>13.9124</v>
      </c>
      <c r="P1049" s="184">
        <v>12.9269</v>
      </c>
      <c r="Q1049" s="184">
        <v>11.888299999999999</v>
      </c>
      <c r="R1049" s="184">
        <v>14.293900000000001</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945</v>
      </c>
      <c r="B1050" s="180" t="s">
        <v>957</v>
      </c>
      <c r="C1050" s="180">
        <v>101635</v>
      </c>
      <c r="D1050" s="183">
        <v>44533</v>
      </c>
      <c r="E1050" s="184">
        <v>285.53300000000002</v>
      </c>
      <c r="F1050" s="184">
        <v>-0.64580000000000004</v>
      </c>
      <c r="G1050" s="184">
        <v>0.8145</v>
      </c>
      <c r="H1050" s="184">
        <v>1.0829</v>
      </c>
      <c r="I1050" s="184">
        <v>-3.4719000000000002</v>
      </c>
      <c r="J1050" s="184">
        <v>-4.6039000000000003</v>
      </c>
      <c r="K1050" s="184">
        <v>-5.4382000000000001</v>
      </c>
      <c r="L1050" s="184">
        <v>5.4249999999999998</v>
      </c>
      <c r="M1050" s="184">
        <v>10.7202</v>
      </c>
      <c r="N1050" s="184">
        <v>24.594899999999999</v>
      </c>
      <c r="O1050" s="184">
        <v>13.0717</v>
      </c>
      <c r="P1050" s="184">
        <v>12.112299999999999</v>
      </c>
      <c r="Q1050" s="184">
        <v>19.575900000000001</v>
      </c>
      <c r="R1050" s="184">
        <v>13.4122</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945</v>
      </c>
      <c r="B1051" s="180" t="s">
        <v>958</v>
      </c>
      <c r="C1051" s="180">
        <v>111940</v>
      </c>
      <c r="D1051" s="183">
        <v>44533</v>
      </c>
      <c r="E1051" s="184">
        <v>53.86</v>
      </c>
      <c r="F1051" s="184">
        <v>-0.93799999999999994</v>
      </c>
      <c r="G1051" s="184">
        <v>1.1455</v>
      </c>
      <c r="H1051" s="184">
        <v>0.99380000000000002</v>
      </c>
      <c r="I1051" s="184">
        <v>-3.1469</v>
      </c>
      <c r="J1051" s="184">
        <v>-3.2686999999999999</v>
      </c>
      <c r="K1051" s="184">
        <v>-1.7333000000000001</v>
      </c>
      <c r="L1051" s="184">
        <v>10.165699999999999</v>
      </c>
      <c r="M1051" s="184">
        <v>13.08</v>
      </c>
      <c r="N1051" s="184">
        <v>30.065200000000001</v>
      </c>
      <c r="O1051" s="184">
        <v>16.9238</v>
      </c>
      <c r="P1051" s="184">
        <v>16.646100000000001</v>
      </c>
      <c r="Q1051" s="184">
        <v>14.361000000000001</v>
      </c>
      <c r="R1051" s="184">
        <v>20.360800000000001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945</v>
      </c>
      <c r="B1052" s="180" t="s">
        <v>959</v>
      </c>
      <c r="C1052" s="180">
        <v>118617</v>
      </c>
      <c r="D1052" s="183">
        <v>44533</v>
      </c>
      <c r="E1052" s="184">
        <v>58.48</v>
      </c>
      <c r="F1052" s="184">
        <v>-0.93169999999999997</v>
      </c>
      <c r="G1052" s="184">
        <v>1.1765000000000001</v>
      </c>
      <c r="H1052" s="184">
        <v>1.0366</v>
      </c>
      <c r="I1052" s="184">
        <v>-3.0825</v>
      </c>
      <c r="J1052" s="184">
        <v>-3.1467000000000001</v>
      </c>
      <c r="K1052" s="184">
        <v>-1.3828</v>
      </c>
      <c r="L1052" s="184">
        <v>10.967700000000001</v>
      </c>
      <c r="M1052" s="184">
        <v>14.330399999999999</v>
      </c>
      <c r="N1052" s="184">
        <v>31.9495</v>
      </c>
      <c r="O1052" s="184">
        <v>18.643899999999999</v>
      </c>
      <c r="P1052" s="184">
        <v>18.054500000000001</v>
      </c>
      <c r="Q1052" s="184">
        <v>15.393800000000001</v>
      </c>
      <c r="R1052" s="184">
        <v>22.263200000000001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945</v>
      </c>
      <c r="B1053" s="180" t="s">
        <v>960</v>
      </c>
      <c r="C1053" s="180">
        <v>100471</v>
      </c>
      <c r="D1053" s="183">
        <v>44533</v>
      </c>
      <c r="E1053" s="184">
        <v>1685.6443196410801</v>
      </c>
      <c r="F1053" s="184">
        <v>-0.77329999999999999</v>
      </c>
      <c r="G1053" s="184">
        <v>0.63280000000000003</v>
      </c>
      <c r="H1053" s="184">
        <v>0.29339999999999999</v>
      </c>
      <c r="I1053" s="184">
        <v>-3.4676999999999998</v>
      </c>
      <c r="J1053" s="184">
        <v>-4.7592999999999996</v>
      </c>
      <c r="K1053" s="184">
        <v>0.46060000000000001</v>
      </c>
      <c r="L1053" s="184">
        <v>7.4006999999999996</v>
      </c>
      <c r="M1053" s="184">
        <v>12.2468</v>
      </c>
      <c r="N1053" s="184">
        <v>37.396500000000003</v>
      </c>
      <c r="O1053" s="184">
        <v>16.5623</v>
      </c>
      <c r="P1053" s="184">
        <v>13.890700000000001</v>
      </c>
      <c r="Q1053" s="184">
        <v>20.0763</v>
      </c>
      <c r="R1053" s="184">
        <v>22.3246</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945</v>
      </c>
      <c r="B1054" s="180" t="s">
        <v>961</v>
      </c>
      <c r="C1054" s="180">
        <v>118531</v>
      </c>
      <c r="D1054" s="183">
        <v>44533</v>
      </c>
      <c r="E1054" s="184">
        <v>755.44349999999997</v>
      </c>
      <c r="F1054" s="184">
        <v>-0.77129999999999999</v>
      </c>
      <c r="G1054" s="184">
        <v>0.63900000000000001</v>
      </c>
      <c r="H1054" s="184">
        <v>0.30769999999999997</v>
      </c>
      <c r="I1054" s="184">
        <v>-3.4386999999999999</v>
      </c>
      <c r="J1054" s="184">
        <v>-4.7027000000000001</v>
      </c>
      <c r="K1054" s="184">
        <v>0.64129999999999998</v>
      </c>
      <c r="L1054" s="184">
        <v>7.79</v>
      </c>
      <c r="M1054" s="184">
        <v>12.859299999999999</v>
      </c>
      <c r="N1054" s="184">
        <v>38.394399999999997</v>
      </c>
      <c r="O1054" s="184">
        <v>17.4466</v>
      </c>
      <c r="P1054" s="184">
        <v>14.8088</v>
      </c>
      <c r="Q1054" s="184">
        <v>13.796200000000001</v>
      </c>
      <c r="R1054" s="184">
        <v>23.2226</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945</v>
      </c>
      <c r="B1055" s="180" t="s">
        <v>962</v>
      </c>
      <c r="C1055" s="180">
        <v>102000</v>
      </c>
      <c r="D1055" s="183">
        <v>44533</v>
      </c>
      <c r="E1055" s="184">
        <v>828.67569090108304</v>
      </c>
      <c r="F1055" s="184">
        <v>-0.83919999999999995</v>
      </c>
      <c r="G1055" s="184">
        <v>1.3727</v>
      </c>
      <c r="H1055" s="184">
        <v>0.71689999999999998</v>
      </c>
      <c r="I1055" s="184">
        <v>-3.2644000000000002</v>
      </c>
      <c r="J1055" s="184">
        <v>-4.2373000000000003</v>
      </c>
      <c r="K1055" s="184">
        <v>1.1284000000000001</v>
      </c>
      <c r="L1055" s="184">
        <v>8.2547999999999995</v>
      </c>
      <c r="M1055" s="184">
        <v>10.877000000000001</v>
      </c>
      <c r="N1055" s="184">
        <v>34.497399999999999</v>
      </c>
      <c r="O1055" s="184">
        <v>13.694800000000001</v>
      </c>
      <c r="P1055" s="184">
        <v>13.989800000000001</v>
      </c>
      <c r="Q1055" s="184">
        <v>19.104500000000002</v>
      </c>
      <c r="R1055" s="184">
        <v>16.860700000000001</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945</v>
      </c>
      <c r="B1056" s="180" t="s">
        <v>963</v>
      </c>
      <c r="C1056" s="180">
        <v>119018</v>
      </c>
      <c r="D1056" s="183">
        <v>44533</v>
      </c>
      <c r="E1056" s="184">
        <v>715.27099999999996</v>
      </c>
      <c r="F1056" s="184">
        <v>-0.83760000000000001</v>
      </c>
      <c r="G1056" s="184">
        <v>1.3777999999999999</v>
      </c>
      <c r="H1056" s="184">
        <v>0.72829999999999995</v>
      </c>
      <c r="I1056" s="184">
        <v>-3.2421000000000002</v>
      </c>
      <c r="J1056" s="184">
        <v>-4.1916000000000002</v>
      </c>
      <c r="K1056" s="184">
        <v>1.2764</v>
      </c>
      <c r="L1056" s="184">
        <v>8.5751000000000008</v>
      </c>
      <c r="M1056" s="184">
        <v>11.355700000000001</v>
      </c>
      <c r="N1056" s="184">
        <v>35.270499999999998</v>
      </c>
      <c r="O1056" s="184">
        <v>14.349600000000001</v>
      </c>
      <c r="P1056" s="184">
        <v>14.728300000000001</v>
      </c>
      <c r="Q1056" s="184">
        <v>13.759499999999999</v>
      </c>
      <c r="R1056" s="184">
        <v>17.5444</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945</v>
      </c>
      <c r="B1057" s="180" t="s">
        <v>964</v>
      </c>
      <c r="C1057" s="180">
        <v>101594</v>
      </c>
      <c r="D1057" s="183">
        <v>44533</v>
      </c>
      <c r="E1057" s="184">
        <v>312.93549999999999</v>
      </c>
      <c r="F1057" s="184">
        <v>-0.92259999999999998</v>
      </c>
      <c r="G1057" s="184">
        <v>1.3129</v>
      </c>
      <c r="H1057" s="184">
        <v>1.2383999999999999</v>
      </c>
      <c r="I1057" s="184">
        <v>-3.6591999999999998</v>
      </c>
      <c r="J1057" s="184">
        <v>-4.2465000000000002</v>
      </c>
      <c r="K1057" s="184">
        <v>-1.6425000000000001</v>
      </c>
      <c r="L1057" s="184">
        <v>8.6578999999999997</v>
      </c>
      <c r="M1057" s="184">
        <v>10.3835</v>
      </c>
      <c r="N1057" s="184">
        <v>28.285299999999999</v>
      </c>
      <c r="O1057" s="184">
        <v>16.6388</v>
      </c>
      <c r="P1057" s="184">
        <v>15.3544</v>
      </c>
      <c r="Q1057" s="184">
        <v>19.875599999999999</v>
      </c>
      <c r="R1057" s="184">
        <v>18.106000000000002</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945</v>
      </c>
      <c r="B1058" s="180" t="s">
        <v>965</v>
      </c>
      <c r="C1058" s="180">
        <v>120030</v>
      </c>
      <c r="D1058" s="183">
        <v>44533</v>
      </c>
      <c r="E1058" s="184">
        <v>335.96859999999998</v>
      </c>
      <c r="F1058" s="184">
        <v>-0.92010000000000003</v>
      </c>
      <c r="G1058" s="184">
        <v>1.3206</v>
      </c>
      <c r="H1058" s="184">
        <v>1.2565</v>
      </c>
      <c r="I1058" s="184">
        <v>-3.6219000000000001</v>
      </c>
      <c r="J1058" s="184">
        <v>-4.1726000000000001</v>
      </c>
      <c r="K1058" s="184">
        <v>-1.4124000000000001</v>
      </c>
      <c r="L1058" s="184">
        <v>9.1715999999999998</v>
      </c>
      <c r="M1058" s="184">
        <v>11.168900000000001</v>
      </c>
      <c r="N1058" s="184">
        <v>29.497299999999999</v>
      </c>
      <c r="O1058" s="184">
        <v>17.709900000000001</v>
      </c>
      <c r="P1058" s="184">
        <v>16.324200000000001</v>
      </c>
      <c r="Q1058" s="184">
        <v>13.652900000000001</v>
      </c>
      <c r="R1058" s="184">
        <v>19.224299999999999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945</v>
      </c>
      <c r="B1059" s="180" t="s">
        <v>966</v>
      </c>
      <c r="C1059" s="180">
        <v>108466</v>
      </c>
      <c r="D1059" s="183">
        <v>44533</v>
      </c>
      <c r="E1059" s="184">
        <v>64.319999999999993</v>
      </c>
      <c r="F1059" s="184">
        <v>-0.89370000000000005</v>
      </c>
      <c r="G1059" s="184">
        <v>0.90990000000000004</v>
      </c>
      <c r="H1059" s="184">
        <v>0.40589999999999998</v>
      </c>
      <c r="I1059" s="184">
        <v>-3.4958999999999998</v>
      </c>
      <c r="J1059" s="184">
        <v>-3.7414000000000001</v>
      </c>
      <c r="K1059" s="184">
        <v>1.2594000000000001</v>
      </c>
      <c r="L1059" s="184">
        <v>12.094799999999999</v>
      </c>
      <c r="M1059" s="184">
        <v>14.8161</v>
      </c>
      <c r="N1059" s="184">
        <v>34.984299999999998</v>
      </c>
      <c r="O1059" s="184">
        <v>16.9053</v>
      </c>
      <c r="P1059" s="184">
        <v>15.991400000000001</v>
      </c>
      <c r="Q1059" s="184">
        <v>14.736599999999999</v>
      </c>
      <c r="R1059" s="184">
        <v>21.232500000000002</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945</v>
      </c>
      <c r="B1060" s="180" t="s">
        <v>967</v>
      </c>
      <c r="C1060" s="180">
        <v>120586</v>
      </c>
      <c r="D1060" s="183">
        <v>44533</v>
      </c>
      <c r="E1060" s="184">
        <v>69.14</v>
      </c>
      <c r="F1060" s="184">
        <v>-0.88880000000000003</v>
      </c>
      <c r="G1060" s="184">
        <v>0.91959999999999997</v>
      </c>
      <c r="H1060" s="184">
        <v>0.42120000000000002</v>
      </c>
      <c r="I1060" s="184">
        <v>-3.4626999999999999</v>
      </c>
      <c r="J1060" s="184">
        <v>-3.6913</v>
      </c>
      <c r="K1060" s="184">
        <v>1.4079999999999999</v>
      </c>
      <c r="L1060" s="184">
        <v>12.441000000000001</v>
      </c>
      <c r="M1060" s="184">
        <v>15.348699999999999</v>
      </c>
      <c r="N1060" s="184">
        <v>35.808300000000003</v>
      </c>
      <c r="O1060" s="184">
        <v>17.657900000000001</v>
      </c>
      <c r="P1060" s="184">
        <v>16.887899999999998</v>
      </c>
      <c r="Q1060" s="184">
        <v>15.8813</v>
      </c>
      <c r="R1060" s="184">
        <v>21.9833</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945</v>
      </c>
      <c r="B1061" s="180" t="s">
        <v>968</v>
      </c>
      <c r="C1061" s="180">
        <v>117311</v>
      </c>
      <c r="D1061" s="183">
        <v>44533</v>
      </c>
      <c r="E1061" s="184">
        <v>38.799999999999997</v>
      </c>
      <c r="F1061" s="184">
        <v>-0.79259999999999997</v>
      </c>
      <c r="G1061" s="184">
        <v>1.5175000000000001</v>
      </c>
      <c r="H1061" s="184">
        <v>1.0943000000000001</v>
      </c>
      <c r="I1061" s="184">
        <v>-3.3864999999999998</v>
      </c>
      <c r="J1061" s="184">
        <v>-3.9603999999999999</v>
      </c>
      <c r="K1061" s="184">
        <v>-0.3851</v>
      </c>
      <c r="L1061" s="184">
        <v>12.2036</v>
      </c>
      <c r="M1061" s="184">
        <v>17.825700000000001</v>
      </c>
      <c r="N1061" s="184">
        <v>36.908999999999999</v>
      </c>
      <c r="O1061" s="184">
        <v>19.404900000000001</v>
      </c>
      <c r="P1061" s="184">
        <v>15.3072</v>
      </c>
      <c r="Q1061" s="184">
        <v>15.2392</v>
      </c>
      <c r="R1061" s="184">
        <v>23.171800000000001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945</v>
      </c>
      <c r="B1062" s="180" t="s">
        <v>969</v>
      </c>
      <c r="C1062" s="180">
        <v>118344</v>
      </c>
      <c r="D1062" s="183">
        <v>44533</v>
      </c>
      <c r="E1062" s="184">
        <v>42.79</v>
      </c>
      <c r="F1062" s="184">
        <v>-0.81130000000000002</v>
      </c>
      <c r="G1062" s="184">
        <v>1.5184</v>
      </c>
      <c r="H1062" s="184">
        <v>1.1106</v>
      </c>
      <c r="I1062" s="184">
        <v>-3.3431000000000002</v>
      </c>
      <c r="J1062" s="184">
        <v>-3.8858999999999999</v>
      </c>
      <c r="K1062" s="184">
        <v>-7.0099999999999996E-2</v>
      </c>
      <c r="L1062" s="184">
        <v>12.9024</v>
      </c>
      <c r="M1062" s="184">
        <v>18.8611</v>
      </c>
      <c r="N1062" s="184">
        <v>38.5687</v>
      </c>
      <c r="O1062" s="184">
        <v>20.902100000000001</v>
      </c>
      <c r="P1062" s="184">
        <v>17.0242</v>
      </c>
      <c r="Q1062" s="184">
        <v>15.158300000000001</v>
      </c>
      <c r="R1062" s="184">
        <v>24.566400000000002</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945</v>
      </c>
      <c r="B1063" s="180" t="s">
        <v>970</v>
      </c>
      <c r="C1063" s="180">
        <v>118479</v>
      </c>
      <c r="D1063" s="183">
        <v>44533</v>
      </c>
      <c r="E1063" s="184">
        <v>54.96</v>
      </c>
      <c r="F1063" s="184">
        <v>-1.0799000000000001</v>
      </c>
      <c r="G1063" s="184">
        <v>0.97370000000000001</v>
      </c>
      <c r="H1063" s="184">
        <v>0.77010000000000001</v>
      </c>
      <c r="I1063" s="184">
        <v>-3.3414999999999999</v>
      </c>
      <c r="J1063" s="184">
        <v>-2.4493999999999998</v>
      </c>
      <c r="K1063" s="184">
        <v>1.141</v>
      </c>
      <c r="L1063" s="184">
        <v>14.1907</v>
      </c>
      <c r="M1063" s="184">
        <v>17.611799999999999</v>
      </c>
      <c r="N1063" s="184">
        <v>34.343699999999998</v>
      </c>
      <c r="O1063" s="184">
        <v>18.7562</v>
      </c>
      <c r="P1063" s="184">
        <v>17.3918</v>
      </c>
      <c r="Q1063" s="184">
        <v>13.8957</v>
      </c>
      <c r="R1063" s="184">
        <v>23.4712</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945</v>
      </c>
      <c r="B1064" s="180" t="s">
        <v>971</v>
      </c>
      <c r="C1064" s="180">
        <v>108799</v>
      </c>
      <c r="D1064" s="183">
        <v>44533</v>
      </c>
      <c r="E1064" s="184">
        <v>50</v>
      </c>
      <c r="F1064" s="184">
        <v>-1.0685</v>
      </c>
      <c r="G1064" s="184">
        <v>0.96930000000000005</v>
      </c>
      <c r="H1064" s="184">
        <v>0.76580000000000004</v>
      </c>
      <c r="I1064" s="184">
        <v>-3.363</v>
      </c>
      <c r="J1064" s="184">
        <v>-2.5341</v>
      </c>
      <c r="K1064" s="184">
        <v>0.82679999999999998</v>
      </c>
      <c r="L1064" s="184">
        <v>13.507400000000001</v>
      </c>
      <c r="M1064" s="184">
        <v>16.577300000000001</v>
      </c>
      <c r="N1064" s="184">
        <v>32.696399999999997</v>
      </c>
      <c r="O1064" s="184">
        <v>17.510300000000001</v>
      </c>
      <c r="P1064" s="184">
        <v>16.189499999999999</v>
      </c>
      <c r="Q1064" s="184">
        <v>10.944800000000001</v>
      </c>
      <c r="R1064" s="184">
        <v>22.099599999999999</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945</v>
      </c>
      <c r="B1065" s="180" t="s">
        <v>972</v>
      </c>
      <c r="C1065" s="180">
        <v>116547</v>
      </c>
      <c r="D1065" s="183">
        <v>44533</v>
      </c>
      <c r="E1065" s="184">
        <v>28.63</v>
      </c>
      <c r="F1065" s="184">
        <v>-0.96850000000000003</v>
      </c>
      <c r="G1065" s="184">
        <v>1.1660999999999999</v>
      </c>
      <c r="H1065" s="184">
        <v>0.59730000000000005</v>
      </c>
      <c r="I1065" s="184">
        <v>-3.7323</v>
      </c>
      <c r="J1065" s="184">
        <v>-4.7255000000000003</v>
      </c>
      <c r="K1065" s="184">
        <v>-3.49E-2</v>
      </c>
      <c r="L1065" s="184">
        <v>9.1082000000000001</v>
      </c>
      <c r="M1065" s="184">
        <v>10.5832</v>
      </c>
      <c r="N1065" s="184">
        <v>22.9283</v>
      </c>
      <c r="O1065" s="184">
        <v>12.483700000000001</v>
      </c>
      <c r="P1065" s="184">
        <v>13.3949</v>
      </c>
      <c r="Q1065" s="184">
        <v>11.3072</v>
      </c>
      <c r="R1065" s="184">
        <v>13.338800000000001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945</v>
      </c>
      <c r="B1066" s="180" t="s">
        <v>973</v>
      </c>
      <c r="C1066" s="180">
        <v>119133</v>
      </c>
      <c r="D1066" s="183">
        <v>44533</v>
      </c>
      <c r="E1066" s="184">
        <v>32.71</v>
      </c>
      <c r="F1066" s="184">
        <v>-0.96879999999999999</v>
      </c>
      <c r="G1066" s="184">
        <v>1.1754</v>
      </c>
      <c r="H1066" s="184">
        <v>0.61519999999999997</v>
      </c>
      <c r="I1066" s="184">
        <v>-3.6808000000000001</v>
      </c>
      <c r="J1066" s="184">
        <v>-4.6078000000000001</v>
      </c>
      <c r="K1066" s="184">
        <v>0.33739999999999998</v>
      </c>
      <c r="L1066" s="184">
        <v>9.8757000000000001</v>
      </c>
      <c r="M1066" s="184">
        <v>11.752599999999999</v>
      </c>
      <c r="N1066" s="184">
        <v>24.657</v>
      </c>
      <c r="O1066" s="184">
        <v>14.104100000000001</v>
      </c>
      <c r="P1066" s="184">
        <v>15.128</v>
      </c>
      <c r="Q1066" s="184">
        <v>13.324400000000001</v>
      </c>
      <c r="R1066" s="184">
        <v>15.0093</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945</v>
      </c>
      <c r="B1067" s="180" t="s">
        <v>974</v>
      </c>
      <c r="C1067" s="180">
        <v>112098</v>
      </c>
      <c r="D1067" s="183">
        <v>44533</v>
      </c>
      <c r="E1067" s="184">
        <v>44.6</v>
      </c>
      <c r="F1067" s="184">
        <v>-1.0208999999999999</v>
      </c>
      <c r="G1067" s="184">
        <v>0.92779999999999996</v>
      </c>
      <c r="H1067" s="184">
        <v>0.26979999999999998</v>
      </c>
      <c r="I1067" s="184">
        <v>-3.6301000000000001</v>
      </c>
      <c r="J1067" s="184">
        <v>-3.2538</v>
      </c>
      <c r="K1067" s="184">
        <v>1.5251999999999999</v>
      </c>
      <c r="L1067" s="184">
        <v>15.2157</v>
      </c>
      <c r="M1067" s="184">
        <v>20.768999999999998</v>
      </c>
      <c r="N1067" s="184">
        <v>38.681600000000003</v>
      </c>
      <c r="O1067" s="184">
        <v>17.945900000000002</v>
      </c>
      <c r="P1067" s="184">
        <v>16.260999999999999</v>
      </c>
      <c r="Q1067" s="184">
        <v>12.933</v>
      </c>
      <c r="R1067" s="184">
        <v>22.860800000000001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945</v>
      </c>
      <c r="B1068" s="180" t="s">
        <v>975</v>
      </c>
      <c r="C1068" s="180">
        <v>120392</v>
      </c>
      <c r="D1068" s="183">
        <v>44533</v>
      </c>
      <c r="E1068" s="184">
        <v>50.83</v>
      </c>
      <c r="F1068" s="184">
        <v>-1.0126999999999999</v>
      </c>
      <c r="G1068" s="184">
        <v>0.93330000000000002</v>
      </c>
      <c r="H1068" s="184">
        <v>0.29599999999999999</v>
      </c>
      <c r="I1068" s="184">
        <v>-3.5667</v>
      </c>
      <c r="J1068" s="184">
        <v>-3.1440999999999999</v>
      </c>
      <c r="K1068" s="184">
        <v>1.9046000000000001</v>
      </c>
      <c r="L1068" s="184">
        <v>16.023700000000002</v>
      </c>
      <c r="M1068" s="184">
        <v>22.040800000000001</v>
      </c>
      <c r="N1068" s="184">
        <v>40.608600000000003</v>
      </c>
      <c r="O1068" s="184">
        <v>19.569299999999998</v>
      </c>
      <c r="P1068" s="184">
        <v>18.051200000000001</v>
      </c>
      <c r="Q1068" s="184">
        <v>16.484400000000001</v>
      </c>
      <c r="R1068" s="184">
        <v>24.468399999999999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945</v>
      </c>
      <c r="B1069" s="180" t="s">
        <v>1901</v>
      </c>
      <c r="C1069" s="180">
        <v>148353</v>
      </c>
      <c r="D1069" s="183">
        <v>44533</v>
      </c>
      <c r="E1069" s="184">
        <v>12.5253</v>
      </c>
      <c r="F1069" s="184">
        <v>-0.95679999999999998</v>
      </c>
      <c r="G1069" s="184">
        <v>1.2399</v>
      </c>
      <c r="H1069" s="184">
        <v>0.50880000000000003</v>
      </c>
      <c r="I1069" s="184">
        <v>-3.2892000000000001</v>
      </c>
      <c r="J1069" s="184">
        <v>-3.9316</v>
      </c>
      <c r="K1069" s="184">
        <v>1.1949000000000001</v>
      </c>
      <c r="L1069" s="184">
        <v>8.9430999999999994</v>
      </c>
      <c r="M1069" s="184">
        <v>10.8032</v>
      </c>
      <c r="N1069" s="184"/>
      <c r="O1069" s="184"/>
      <c r="P1069" s="184"/>
      <c r="Q1069" s="184">
        <v>25.253</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945</v>
      </c>
      <c r="B1070" s="180" t="s">
        <v>1902</v>
      </c>
      <c r="C1070" s="180">
        <v>148351</v>
      </c>
      <c r="D1070" s="183">
        <v>44533</v>
      </c>
      <c r="E1070" s="184">
        <v>12.256</v>
      </c>
      <c r="F1070" s="184">
        <v>-0.96240000000000003</v>
      </c>
      <c r="G1070" s="184">
        <v>1.2222999999999999</v>
      </c>
      <c r="H1070" s="184">
        <v>0.46729999999999999</v>
      </c>
      <c r="I1070" s="184">
        <v>-3.3742999999999999</v>
      </c>
      <c r="J1070" s="184">
        <v>-4.1009000000000002</v>
      </c>
      <c r="K1070" s="184">
        <v>0.65459999999999996</v>
      </c>
      <c r="L1070" s="184">
        <v>7.7554999999999996</v>
      </c>
      <c r="M1070" s="184">
        <v>8.8811999999999998</v>
      </c>
      <c r="N1070" s="184"/>
      <c r="O1070" s="184"/>
      <c r="P1070" s="184"/>
      <c r="Q1070" s="184">
        <v>22.56</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945</v>
      </c>
      <c r="B1071" s="180" t="s">
        <v>976</v>
      </c>
      <c r="C1071" s="180">
        <v>100219</v>
      </c>
      <c r="D1071" s="183">
        <v>44533</v>
      </c>
      <c r="E1071" s="184">
        <v>97.976900000000001</v>
      </c>
      <c r="F1071" s="184">
        <v>-0.88739999999999997</v>
      </c>
      <c r="G1071" s="184">
        <v>1.5731999999999999</v>
      </c>
      <c r="H1071" s="184">
        <v>1.006</v>
      </c>
      <c r="I1071" s="184">
        <v>-3.3450000000000002</v>
      </c>
      <c r="J1071" s="184">
        <v>-3.323</v>
      </c>
      <c r="K1071" s="184">
        <v>1.7908999999999999</v>
      </c>
      <c r="L1071" s="184">
        <v>12.1922</v>
      </c>
      <c r="M1071" s="184">
        <v>15.033899999999999</v>
      </c>
      <c r="N1071" s="184">
        <v>26.830100000000002</v>
      </c>
      <c r="O1071" s="184">
        <v>14.6571</v>
      </c>
      <c r="P1071" s="184">
        <v>13.134</v>
      </c>
      <c r="Q1071" s="184">
        <v>8.9257000000000009</v>
      </c>
      <c r="R1071" s="184">
        <v>20.195</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945</v>
      </c>
      <c r="B1072" s="180" t="s">
        <v>977</v>
      </c>
      <c r="C1072" s="180">
        <v>120490</v>
      </c>
      <c r="D1072" s="183">
        <v>44533</v>
      </c>
      <c r="E1072" s="184">
        <v>107.8186</v>
      </c>
      <c r="F1072" s="184">
        <v>-0.88429999999999997</v>
      </c>
      <c r="G1072" s="184">
        <v>1.5824</v>
      </c>
      <c r="H1072" s="184">
        <v>1.0271999999999999</v>
      </c>
      <c r="I1072" s="184">
        <v>-3.3012999999999999</v>
      </c>
      <c r="J1072" s="184">
        <v>-3.2355999999999998</v>
      </c>
      <c r="K1072" s="184">
        <v>2.0705</v>
      </c>
      <c r="L1072" s="184">
        <v>12.8127</v>
      </c>
      <c r="M1072" s="184">
        <v>15.991199999999999</v>
      </c>
      <c r="N1072" s="184">
        <v>28.232700000000001</v>
      </c>
      <c r="O1072" s="184">
        <v>15.853999999999999</v>
      </c>
      <c r="P1072" s="184">
        <v>14.325100000000001</v>
      </c>
      <c r="Q1072" s="184">
        <v>13.0085</v>
      </c>
      <c r="R1072" s="184">
        <v>21.4861</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945</v>
      </c>
      <c r="B1073" s="180" t="s">
        <v>1903</v>
      </c>
      <c r="C1073" s="180">
        <v>114458</v>
      </c>
      <c r="D1073" s="183">
        <v>44533</v>
      </c>
      <c r="E1073" s="184">
        <v>371.887</v>
      </c>
      <c r="F1073" s="184">
        <v>-0.8891</v>
      </c>
      <c r="G1073" s="184">
        <v>1.1317999999999999</v>
      </c>
      <c r="H1073" s="184">
        <v>1.3089999999999999</v>
      </c>
      <c r="I1073" s="184">
        <v>-3.2927</v>
      </c>
      <c r="J1073" s="184">
        <v>-3.4037000000000002</v>
      </c>
      <c r="K1073" s="184">
        <v>-0.94499999999999995</v>
      </c>
      <c r="L1073" s="184">
        <v>10.9415</v>
      </c>
      <c r="M1073" s="184">
        <v>15.186299999999999</v>
      </c>
      <c r="N1073" s="184">
        <v>34.298900000000003</v>
      </c>
      <c r="O1073" s="184">
        <v>19.2395</v>
      </c>
      <c r="P1073" s="184">
        <v>16.321100000000001</v>
      </c>
      <c r="Q1073" s="184">
        <v>19.973199999999999</v>
      </c>
      <c r="R1073" s="184">
        <v>22.154900000000001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945</v>
      </c>
      <c r="B1074" s="180" t="s">
        <v>1904</v>
      </c>
      <c r="C1074" s="180">
        <v>120152</v>
      </c>
      <c r="D1074" s="183">
        <v>44533</v>
      </c>
      <c r="E1074" s="184">
        <v>409.40800000000002</v>
      </c>
      <c r="F1074" s="184">
        <v>-0.88529999999999998</v>
      </c>
      <c r="G1074" s="184">
        <v>1.1433</v>
      </c>
      <c r="H1074" s="184">
        <v>1.3346</v>
      </c>
      <c r="I1074" s="184">
        <v>-3.2418</v>
      </c>
      <c r="J1074" s="184">
        <v>-3.3035000000000001</v>
      </c>
      <c r="K1074" s="184">
        <v>-0.64119999999999999</v>
      </c>
      <c r="L1074" s="184">
        <v>11.620100000000001</v>
      </c>
      <c r="M1074" s="184">
        <v>16.245699999999999</v>
      </c>
      <c r="N1074" s="184">
        <v>35.931899999999999</v>
      </c>
      <c r="O1074" s="184">
        <v>20.604700000000001</v>
      </c>
      <c r="P1074" s="184">
        <v>17.704999999999998</v>
      </c>
      <c r="Q1074" s="184">
        <v>15.7333</v>
      </c>
      <c r="R1074" s="184">
        <v>23.594000000000001</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945</v>
      </c>
      <c r="B1075" s="180" t="s">
        <v>1982</v>
      </c>
      <c r="C1075" s="180">
        <v>114457</v>
      </c>
      <c r="D1075" s="183">
        <v>44533</v>
      </c>
      <c r="E1075" s="184">
        <v>496.18968135803499</v>
      </c>
      <c r="F1075" s="184">
        <v>-0.88780000000000003</v>
      </c>
      <c r="G1075" s="184">
        <v>1.1334</v>
      </c>
      <c r="H1075" s="184">
        <v>1.3106</v>
      </c>
      <c r="I1075" s="184">
        <v>-3.2917999999999998</v>
      </c>
      <c r="J1075" s="184">
        <v>-3.4026999999999998</v>
      </c>
      <c r="K1075" s="184">
        <v>-0.94510000000000005</v>
      </c>
      <c r="L1075" s="184">
        <v>10.9429</v>
      </c>
      <c r="M1075" s="184">
        <v>15.186199999999999</v>
      </c>
      <c r="N1075" s="184">
        <v>34.299500000000002</v>
      </c>
      <c r="O1075" s="184">
        <v>18.747900000000001</v>
      </c>
      <c r="P1075" s="184">
        <v>15.9975</v>
      </c>
      <c r="Q1075" s="184">
        <v>18.549499999999998</v>
      </c>
      <c r="R1075" s="184">
        <v>21.6081</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945</v>
      </c>
      <c r="B1076" s="180" t="s">
        <v>1983</v>
      </c>
      <c r="C1076" s="180">
        <v>120153</v>
      </c>
      <c r="D1076" s="183">
        <v>44533</v>
      </c>
      <c r="E1076" s="184">
        <v>112.587888555677</v>
      </c>
      <c r="F1076" s="184">
        <v>-0.8841</v>
      </c>
      <c r="G1076" s="184">
        <v>1.1432</v>
      </c>
      <c r="H1076" s="184">
        <v>1.3344</v>
      </c>
      <c r="I1076" s="184">
        <v>-3.2416</v>
      </c>
      <c r="J1076" s="184">
        <v>-3.3037999999999998</v>
      </c>
      <c r="K1076" s="184">
        <v>-0.64039999999999997</v>
      </c>
      <c r="L1076" s="184">
        <v>11.6205</v>
      </c>
      <c r="M1076" s="184">
        <v>16.2455</v>
      </c>
      <c r="N1076" s="184">
        <v>35.932099999999998</v>
      </c>
      <c r="O1076" s="184">
        <v>20.113800000000001</v>
      </c>
      <c r="P1076" s="184">
        <v>17.385300000000001</v>
      </c>
      <c r="Q1076" s="184">
        <v>15.273</v>
      </c>
      <c r="R1076" s="184">
        <v>23.0395</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945</v>
      </c>
      <c r="B1077" s="180" t="s">
        <v>978</v>
      </c>
      <c r="C1077" s="180">
        <v>119308</v>
      </c>
      <c r="D1077" s="183">
        <v>44533</v>
      </c>
      <c r="E1077" s="184">
        <v>42.996000000000002</v>
      </c>
      <c r="F1077" s="184">
        <v>-0.91720000000000002</v>
      </c>
      <c r="G1077" s="184">
        <v>1.0648</v>
      </c>
      <c r="H1077" s="184">
        <v>0.73799999999999999</v>
      </c>
      <c r="I1077" s="184">
        <v>-3.4535</v>
      </c>
      <c r="J1077" s="184">
        <v>-4.1529999999999996</v>
      </c>
      <c r="K1077" s="184">
        <v>-1.3446</v>
      </c>
      <c r="L1077" s="184">
        <v>9.9136000000000006</v>
      </c>
      <c r="M1077" s="184">
        <v>13.4399</v>
      </c>
      <c r="N1077" s="184">
        <v>31.470199999999998</v>
      </c>
      <c r="O1077" s="184">
        <v>17.044899999999998</v>
      </c>
      <c r="P1077" s="184">
        <v>15.551299999999999</v>
      </c>
      <c r="Q1077" s="184">
        <v>14.3668</v>
      </c>
      <c r="R1077" s="184">
        <v>19.391100000000002</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945</v>
      </c>
      <c r="B1078" s="180" t="s">
        <v>979</v>
      </c>
      <c r="C1078" s="180">
        <v>118069</v>
      </c>
      <c r="D1078" s="183">
        <v>44533</v>
      </c>
      <c r="E1078" s="184">
        <v>40.151000000000003</v>
      </c>
      <c r="F1078" s="184">
        <v>-0.9204</v>
      </c>
      <c r="G1078" s="184">
        <v>1.0570999999999999</v>
      </c>
      <c r="H1078" s="184">
        <v>0.71989999999999998</v>
      </c>
      <c r="I1078" s="184">
        <v>-3.4925000000000002</v>
      </c>
      <c r="J1078" s="184">
        <v>-4.2267999999999999</v>
      </c>
      <c r="K1078" s="184">
        <v>-1.5762</v>
      </c>
      <c r="L1078" s="184">
        <v>9.3884000000000007</v>
      </c>
      <c r="M1078" s="184">
        <v>12.635</v>
      </c>
      <c r="N1078" s="184">
        <v>30.263100000000001</v>
      </c>
      <c r="O1078" s="184">
        <v>16.012899999999998</v>
      </c>
      <c r="P1078" s="184">
        <v>14.579499999999999</v>
      </c>
      <c r="Q1078" s="184">
        <v>10.343</v>
      </c>
      <c r="R1078" s="184">
        <v>18.3032</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945</v>
      </c>
      <c r="B1079" s="180" t="s">
        <v>980</v>
      </c>
      <c r="C1079" s="180">
        <v>120267</v>
      </c>
      <c r="D1079" s="183">
        <v>44533</v>
      </c>
      <c r="E1079" s="184">
        <v>44.509</v>
      </c>
      <c r="F1079" s="184">
        <v>-0.89439999999999997</v>
      </c>
      <c r="G1079" s="184">
        <v>0.99339999999999995</v>
      </c>
      <c r="H1079" s="184">
        <v>1.18</v>
      </c>
      <c r="I1079" s="184">
        <v>-3.3102</v>
      </c>
      <c r="J1079" s="184">
        <v>-3.2804000000000002</v>
      </c>
      <c r="K1079" s="184">
        <v>0.33250000000000002</v>
      </c>
      <c r="L1079" s="184">
        <v>13.786899999999999</v>
      </c>
      <c r="M1079" s="184">
        <v>17.6861</v>
      </c>
      <c r="N1079" s="184">
        <v>32.787399999999998</v>
      </c>
      <c r="O1079" s="184">
        <v>18.873699999999999</v>
      </c>
      <c r="P1079" s="184">
        <v>16.870699999999999</v>
      </c>
      <c r="Q1079" s="184">
        <v>14.377000000000001</v>
      </c>
      <c r="R1079" s="184">
        <v>20.9495</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945</v>
      </c>
      <c r="B1080" s="180" t="s">
        <v>2027</v>
      </c>
      <c r="C1080" s="180">
        <v>106871</v>
      </c>
      <c r="D1080" s="183">
        <v>44533</v>
      </c>
      <c r="E1080" s="184">
        <v>45.404656706627499</v>
      </c>
      <c r="F1080" s="184">
        <v>-0.89839999999999998</v>
      </c>
      <c r="G1080" s="184">
        <v>0.98160000000000003</v>
      </c>
      <c r="H1080" s="184">
        <v>1.1528</v>
      </c>
      <c r="I1080" s="184">
        <v>-3.3660999999999999</v>
      </c>
      <c r="J1080" s="184">
        <v>-3.3917000000000002</v>
      </c>
      <c r="K1080" s="184">
        <v>-1.8599999999999998E-2</v>
      </c>
      <c r="L1080" s="184">
        <v>12.933299999999999</v>
      </c>
      <c r="M1080" s="184">
        <v>16.316299999999998</v>
      </c>
      <c r="N1080" s="184">
        <v>30.803799999999999</v>
      </c>
      <c r="O1080" s="184">
        <v>17.505299999999998</v>
      </c>
      <c r="P1080" s="184">
        <v>15.515499999999999</v>
      </c>
      <c r="Q1080" s="184">
        <v>10.591699999999999</v>
      </c>
      <c r="R1080" s="184">
        <v>19.4163</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945</v>
      </c>
      <c r="B1081" s="180" t="s">
        <v>981</v>
      </c>
      <c r="C1081" s="180">
        <v>146549</v>
      </c>
      <c r="D1081" s="183">
        <v>44533</v>
      </c>
      <c r="E1081" s="184">
        <v>16.347799999999999</v>
      </c>
      <c r="F1081" s="184">
        <v>-0.87260000000000004</v>
      </c>
      <c r="G1081" s="184">
        <v>1.4905999999999999</v>
      </c>
      <c r="H1081" s="184">
        <v>0.78110000000000002</v>
      </c>
      <c r="I1081" s="184">
        <v>-3.1454</v>
      </c>
      <c r="J1081" s="184">
        <v>-4.0735000000000001</v>
      </c>
      <c r="K1081" s="184">
        <v>1.3421000000000001</v>
      </c>
      <c r="L1081" s="184">
        <v>10.872400000000001</v>
      </c>
      <c r="M1081" s="184">
        <v>16.439800000000002</v>
      </c>
      <c r="N1081" s="184">
        <v>39.2547</v>
      </c>
      <c r="O1081" s="184"/>
      <c r="P1081" s="184"/>
      <c r="Q1081" s="184">
        <v>19.779599999999999</v>
      </c>
      <c r="R1081" s="184">
        <v>22.334299999999999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945</v>
      </c>
      <c r="B1082" s="180" t="s">
        <v>982</v>
      </c>
      <c r="C1082" s="180">
        <v>146551</v>
      </c>
      <c r="D1082" s="183">
        <v>44533</v>
      </c>
      <c r="E1082" s="184">
        <v>15.532</v>
      </c>
      <c r="F1082" s="184">
        <v>-0.87749999999999995</v>
      </c>
      <c r="G1082" s="184">
        <v>1.4719</v>
      </c>
      <c r="H1082" s="184">
        <v>0.74270000000000003</v>
      </c>
      <c r="I1082" s="184">
        <v>-3.2195999999999998</v>
      </c>
      <c r="J1082" s="184">
        <v>-4.2186000000000003</v>
      </c>
      <c r="K1082" s="184">
        <v>0.88990000000000002</v>
      </c>
      <c r="L1082" s="184">
        <v>9.8925999999999998</v>
      </c>
      <c r="M1082" s="184">
        <v>14.909700000000001</v>
      </c>
      <c r="N1082" s="184">
        <v>36.837400000000002</v>
      </c>
      <c r="O1082" s="184"/>
      <c r="P1082" s="184"/>
      <c r="Q1082" s="184">
        <v>17.549099999999999</v>
      </c>
      <c r="R1082" s="184">
        <v>20.142700000000001</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945</v>
      </c>
      <c r="B1083" s="180" t="s">
        <v>983</v>
      </c>
      <c r="C1083" s="180">
        <v>118825</v>
      </c>
      <c r="D1083" s="183">
        <v>44533</v>
      </c>
      <c r="E1083" s="184">
        <v>84.507000000000005</v>
      </c>
      <c r="F1083" s="184">
        <v>-0.70269999999999999</v>
      </c>
      <c r="G1083" s="184">
        <v>1.2363</v>
      </c>
      <c r="H1083" s="184">
        <v>0.90629999999999999</v>
      </c>
      <c r="I1083" s="184">
        <v>-3.0905</v>
      </c>
      <c r="J1083" s="184">
        <v>-3.4790000000000001</v>
      </c>
      <c r="K1083" s="184">
        <v>-0.63260000000000005</v>
      </c>
      <c r="L1083" s="184">
        <v>11.688700000000001</v>
      </c>
      <c r="M1083" s="184">
        <v>15.2059</v>
      </c>
      <c r="N1083" s="184">
        <v>34.520299999999999</v>
      </c>
      <c r="O1083" s="184">
        <v>18.5885</v>
      </c>
      <c r="P1083" s="184">
        <v>18.629100000000001</v>
      </c>
      <c r="Q1083" s="184">
        <v>18.329599999999999</v>
      </c>
      <c r="R1083" s="184">
        <v>21.7316</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945</v>
      </c>
      <c r="B1084" s="180" t="s">
        <v>984</v>
      </c>
      <c r="C1084" s="180">
        <v>107578</v>
      </c>
      <c r="D1084" s="183">
        <v>44533</v>
      </c>
      <c r="E1084" s="184">
        <v>77.741</v>
      </c>
      <c r="F1084" s="184">
        <v>-0.70630000000000004</v>
      </c>
      <c r="G1084" s="184">
        <v>1.2279</v>
      </c>
      <c r="H1084" s="184">
        <v>0.88629999999999998</v>
      </c>
      <c r="I1084" s="184">
        <v>-3.1324999999999998</v>
      </c>
      <c r="J1084" s="184">
        <v>-3.5638999999999998</v>
      </c>
      <c r="K1084" s="184">
        <v>-0.89739999999999998</v>
      </c>
      <c r="L1084" s="184">
        <v>11.090299999999999</v>
      </c>
      <c r="M1084" s="184">
        <v>14.2729</v>
      </c>
      <c r="N1084" s="184">
        <v>33.070300000000003</v>
      </c>
      <c r="O1084" s="184">
        <v>17.2973</v>
      </c>
      <c r="P1084" s="184">
        <v>17.490400000000001</v>
      </c>
      <c r="Q1084" s="184">
        <v>16.180900000000001</v>
      </c>
      <c r="R1084" s="184">
        <v>20.4117</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945</v>
      </c>
      <c r="B1085" s="180" t="s">
        <v>2013</v>
      </c>
      <c r="C1085" s="180">
        <v>115790</v>
      </c>
      <c r="D1085" s="183">
        <v>44533</v>
      </c>
      <c r="E1085" s="184">
        <v>33.8339</v>
      </c>
      <c r="F1085" s="184">
        <v>-1.0236000000000001</v>
      </c>
      <c r="G1085" s="184">
        <v>1.2673000000000001</v>
      </c>
      <c r="H1085" s="184">
        <v>1.3225</v>
      </c>
      <c r="I1085" s="184">
        <v>-2.8613</v>
      </c>
      <c r="J1085" s="184">
        <v>-3.5356999999999998</v>
      </c>
      <c r="K1085" s="184">
        <v>-0.86060000000000003</v>
      </c>
      <c r="L1085" s="184">
        <v>10.8454</v>
      </c>
      <c r="M1085" s="184">
        <v>13.309200000000001</v>
      </c>
      <c r="N1085" s="184">
        <v>32.231299999999997</v>
      </c>
      <c r="O1085" s="184">
        <v>15.8757</v>
      </c>
      <c r="P1085" s="184">
        <v>14.4429</v>
      </c>
      <c r="Q1085" s="184">
        <v>12.707599999999999</v>
      </c>
      <c r="R1085" s="184">
        <v>18.922499999999999</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945</v>
      </c>
      <c r="B1086" s="180" t="s">
        <v>2014</v>
      </c>
      <c r="C1086" s="180">
        <v>119148</v>
      </c>
      <c r="D1086" s="183">
        <v>44533</v>
      </c>
      <c r="E1086" s="184">
        <v>38.498899999999999</v>
      </c>
      <c r="F1086" s="184">
        <v>-1.0176000000000001</v>
      </c>
      <c r="G1086" s="184">
        <v>1.286</v>
      </c>
      <c r="H1086" s="184">
        <v>1.3662000000000001</v>
      </c>
      <c r="I1086" s="184">
        <v>-2.7715000000000001</v>
      </c>
      <c r="J1086" s="184">
        <v>-3.3572000000000002</v>
      </c>
      <c r="K1086" s="184">
        <v>-0.34379999999999999</v>
      </c>
      <c r="L1086" s="184">
        <v>12.0372</v>
      </c>
      <c r="M1086" s="184">
        <v>15.1693</v>
      </c>
      <c r="N1086" s="184">
        <v>35.116599999999998</v>
      </c>
      <c r="O1086" s="184">
        <v>18.032599999999999</v>
      </c>
      <c r="P1086" s="184">
        <v>16.277999999999999</v>
      </c>
      <c r="Q1086" s="184">
        <v>14.1191</v>
      </c>
      <c r="R1086" s="184">
        <v>21.200800000000001</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945</v>
      </c>
      <c r="B1087" s="180" t="s">
        <v>985</v>
      </c>
      <c r="C1087" s="180">
        <v>106235</v>
      </c>
      <c r="D1087" s="183">
        <v>44533</v>
      </c>
      <c r="E1087" s="184">
        <v>49.381599999999999</v>
      </c>
      <c r="F1087" s="184">
        <v>-0.68079999999999996</v>
      </c>
      <c r="G1087" s="184">
        <v>1.4792000000000001</v>
      </c>
      <c r="H1087" s="184">
        <v>0.81559999999999999</v>
      </c>
      <c r="I1087" s="184">
        <v>-3.2862</v>
      </c>
      <c r="J1087" s="184">
        <v>-3.9748999999999999</v>
      </c>
      <c r="K1087" s="184">
        <v>1.2684</v>
      </c>
      <c r="L1087" s="184">
        <v>12.526300000000001</v>
      </c>
      <c r="M1087" s="184">
        <v>15.358700000000001</v>
      </c>
      <c r="N1087" s="184">
        <v>40.078899999999997</v>
      </c>
      <c r="O1087" s="184">
        <v>14.535500000000001</v>
      </c>
      <c r="P1087" s="184">
        <v>15.5566</v>
      </c>
      <c r="Q1087" s="184">
        <v>11.787800000000001</v>
      </c>
      <c r="R1087" s="184">
        <v>18.7652</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945</v>
      </c>
      <c r="B1088" s="180" t="s">
        <v>986</v>
      </c>
      <c r="C1088" s="180">
        <v>118632</v>
      </c>
      <c r="D1088" s="183">
        <v>44533</v>
      </c>
      <c r="E1088" s="184">
        <v>53.399000000000001</v>
      </c>
      <c r="F1088" s="184">
        <v>-0.67849999999999999</v>
      </c>
      <c r="G1088" s="184">
        <v>1.4863999999999999</v>
      </c>
      <c r="H1088" s="184">
        <v>0.83250000000000002</v>
      </c>
      <c r="I1088" s="184">
        <v>-3.2551000000000001</v>
      </c>
      <c r="J1088" s="184">
        <v>-3.9116</v>
      </c>
      <c r="K1088" s="184">
        <v>1.4682999999999999</v>
      </c>
      <c r="L1088" s="184">
        <v>12.968999999999999</v>
      </c>
      <c r="M1088" s="184">
        <v>16.068899999999999</v>
      </c>
      <c r="N1088" s="184">
        <v>41.188800000000001</v>
      </c>
      <c r="O1088" s="184">
        <v>15.5069</v>
      </c>
      <c r="P1088" s="184">
        <v>16.642099999999999</v>
      </c>
      <c r="Q1088" s="184">
        <v>15.6525</v>
      </c>
      <c r="R1088" s="184">
        <v>19.7698</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945</v>
      </c>
      <c r="B1089" s="180" t="s">
        <v>987</v>
      </c>
      <c r="C1089" s="180">
        <v>138308</v>
      </c>
      <c r="D1089" s="183">
        <v>44533</v>
      </c>
      <c r="E1089" s="184">
        <v>241.84</v>
      </c>
      <c r="F1089" s="184">
        <v>-0.76729999999999998</v>
      </c>
      <c r="G1089" s="184">
        <v>1.091</v>
      </c>
      <c r="H1089" s="184">
        <v>0.51959999999999995</v>
      </c>
      <c r="I1089" s="184">
        <v>-3.8485999999999998</v>
      </c>
      <c r="J1089" s="184">
        <v>-3.6225000000000001</v>
      </c>
      <c r="K1089" s="184">
        <v>-3.9897999999999998</v>
      </c>
      <c r="L1089" s="184">
        <v>5.6346999999999996</v>
      </c>
      <c r="M1089" s="184">
        <v>10.3436</v>
      </c>
      <c r="N1089" s="184">
        <v>26.425799999999999</v>
      </c>
      <c r="O1089" s="184">
        <v>15.5578</v>
      </c>
      <c r="P1089" s="184">
        <v>14.097099999999999</v>
      </c>
      <c r="Q1089" s="184">
        <v>18.4072</v>
      </c>
      <c r="R1089" s="184">
        <v>16.990500000000001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945</v>
      </c>
      <c r="B1090" s="180" t="s">
        <v>988</v>
      </c>
      <c r="C1090" s="180">
        <v>138312</v>
      </c>
      <c r="D1090" s="183">
        <v>44533</v>
      </c>
      <c r="E1090" s="184">
        <v>271.64999999999998</v>
      </c>
      <c r="F1090" s="184">
        <v>-0.76349999999999996</v>
      </c>
      <c r="G1090" s="184">
        <v>1.1015999999999999</v>
      </c>
      <c r="H1090" s="184">
        <v>0.54410000000000003</v>
      </c>
      <c r="I1090" s="184">
        <v>-3.7930000000000001</v>
      </c>
      <c r="J1090" s="184">
        <v>-3.5093999999999999</v>
      </c>
      <c r="K1090" s="184">
        <v>-3.6326000000000001</v>
      </c>
      <c r="L1090" s="184">
        <v>6.4375999999999998</v>
      </c>
      <c r="M1090" s="184">
        <v>11.606400000000001</v>
      </c>
      <c r="N1090" s="184">
        <v>28.354800000000001</v>
      </c>
      <c r="O1090" s="184">
        <v>17.1815</v>
      </c>
      <c r="P1090" s="184">
        <v>15.803900000000001</v>
      </c>
      <c r="Q1090" s="184">
        <v>15.0235</v>
      </c>
      <c r="R1090" s="184">
        <v>18.733899999999998</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945</v>
      </c>
      <c r="B1091" s="180" t="s">
        <v>1905</v>
      </c>
      <c r="C1091" s="180">
        <v>148524</v>
      </c>
      <c r="D1091" s="183">
        <v>44533</v>
      </c>
      <c r="E1091" s="184">
        <v>14.87</v>
      </c>
      <c r="F1091" s="184">
        <v>-0.73429999999999995</v>
      </c>
      <c r="G1091" s="184">
        <v>0.74529999999999996</v>
      </c>
      <c r="H1091" s="184">
        <v>0.40510000000000002</v>
      </c>
      <c r="I1091" s="184">
        <v>-3.3159999999999998</v>
      </c>
      <c r="J1091" s="184">
        <v>-3.1269999999999998</v>
      </c>
      <c r="K1091" s="184">
        <v>0.67700000000000005</v>
      </c>
      <c r="L1091" s="184">
        <v>12.5662</v>
      </c>
      <c r="M1091" s="184">
        <v>17.642399999999999</v>
      </c>
      <c r="N1091" s="184">
        <v>33.602899999999998</v>
      </c>
      <c r="O1091" s="184"/>
      <c r="P1091" s="184"/>
      <c r="Q1091" s="184">
        <v>42.363500000000002</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945</v>
      </c>
      <c r="B1092" s="180" t="s">
        <v>1906</v>
      </c>
      <c r="C1092" s="180">
        <v>148491</v>
      </c>
      <c r="D1092" s="183">
        <v>44533</v>
      </c>
      <c r="E1092" s="184">
        <v>14.53</v>
      </c>
      <c r="F1092" s="184">
        <v>-0.75139999999999996</v>
      </c>
      <c r="G1092" s="184">
        <v>0.69299999999999995</v>
      </c>
      <c r="H1092" s="184">
        <v>0.3453</v>
      </c>
      <c r="I1092" s="184">
        <v>-3.391</v>
      </c>
      <c r="J1092" s="184">
        <v>-3.2623000000000002</v>
      </c>
      <c r="K1092" s="184">
        <v>0.2069</v>
      </c>
      <c r="L1092" s="184">
        <v>11.511900000000001</v>
      </c>
      <c r="M1092" s="184">
        <v>15.869199999999999</v>
      </c>
      <c r="N1092" s="184">
        <v>30.9009</v>
      </c>
      <c r="O1092" s="184"/>
      <c r="P1092" s="184"/>
      <c r="Q1092" s="184">
        <v>39.462000000000003</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945</v>
      </c>
      <c r="B1093" s="180" t="s">
        <v>989</v>
      </c>
      <c r="C1093" s="180">
        <v>119598</v>
      </c>
      <c r="D1093" s="183">
        <v>44533</v>
      </c>
      <c r="E1093" s="184">
        <v>65.225200000000001</v>
      </c>
      <c r="F1093" s="184">
        <v>-0.81299999999999994</v>
      </c>
      <c r="G1093" s="184">
        <v>1.0222</v>
      </c>
      <c r="H1093" s="184">
        <v>0.65959999999999996</v>
      </c>
      <c r="I1093" s="184">
        <v>-3.3515000000000001</v>
      </c>
      <c r="J1093" s="184">
        <v>-3.5409999999999999</v>
      </c>
      <c r="K1093" s="184">
        <v>0.13619999999999999</v>
      </c>
      <c r="L1093" s="184">
        <v>10.535600000000001</v>
      </c>
      <c r="M1093" s="184">
        <v>12.2088</v>
      </c>
      <c r="N1093" s="184">
        <v>33.118400000000001</v>
      </c>
      <c r="O1093" s="184">
        <v>18.624600000000001</v>
      </c>
      <c r="P1093" s="184">
        <v>16.070599999999999</v>
      </c>
      <c r="Q1093" s="184">
        <v>16.474499999999999</v>
      </c>
      <c r="R1093" s="184">
        <v>22.222000000000001</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945</v>
      </c>
      <c r="B1094" s="180" t="s">
        <v>990</v>
      </c>
      <c r="C1094" s="180">
        <v>103504</v>
      </c>
      <c r="D1094" s="183">
        <v>44533</v>
      </c>
      <c r="E1094" s="184">
        <v>60.407499999999999</v>
      </c>
      <c r="F1094" s="184">
        <v>-0.81489999999999996</v>
      </c>
      <c r="G1094" s="184">
        <v>1.0159</v>
      </c>
      <c r="H1094" s="184">
        <v>0.64600000000000002</v>
      </c>
      <c r="I1094" s="184">
        <v>-3.3805000000000001</v>
      </c>
      <c r="J1094" s="184">
        <v>-3.6019999999999999</v>
      </c>
      <c r="K1094" s="184">
        <v>-5.4600000000000003E-2</v>
      </c>
      <c r="L1094" s="184">
        <v>10.126799999999999</v>
      </c>
      <c r="M1094" s="184">
        <v>11.570499999999999</v>
      </c>
      <c r="N1094" s="184">
        <v>32.110700000000001</v>
      </c>
      <c r="O1094" s="184">
        <v>17.730699999999999</v>
      </c>
      <c r="P1094" s="184">
        <v>15.037800000000001</v>
      </c>
      <c r="Q1094" s="184">
        <v>11.9925</v>
      </c>
      <c r="R1094" s="184">
        <v>21.288799999999998</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945</v>
      </c>
      <c r="B1095" s="180" t="s">
        <v>1907</v>
      </c>
      <c r="C1095" s="180">
        <v>148507</v>
      </c>
      <c r="D1095" s="183">
        <v>44533</v>
      </c>
      <c r="E1095" s="184">
        <v>15.0259</v>
      </c>
      <c r="F1095" s="184">
        <v>-0.77200000000000002</v>
      </c>
      <c r="G1095" s="184">
        <v>1.3189</v>
      </c>
      <c r="H1095" s="184">
        <v>0.90249999999999997</v>
      </c>
      <c r="I1095" s="184">
        <v>-3.2751999999999999</v>
      </c>
      <c r="J1095" s="184">
        <v>-3.2122999999999999</v>
      </c>
      <c r="K1095" s="184">
        <v>-0.96360000000000001</v>
      </c>
      <c r="L1095" s="184">
        <v>12.8232</v>
      </c>
      <c r="M1095" s="184">
        <v>17.464200000000002</v>
      </c>
      <c r="N1095" s="184">
        <v>36.668700000000001</v>
      </c>
      <c r="O1095" s="184"/>
      <c r="P1095" s="184"/>
      <c r="Q1095" s="184">
        <v>42.337000000000003</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945</v>
      </c>
      <c r="B1096" s="180" t="s">
        <v>1908</v>
      </c>
      <c r="C1096" s="180">
        <v>148504</v>
      </c>
      <c r="D1096" s="183">
        <v>44533</v>
      </c>
      <c r="E1096" s="184">
        <v>14.688000000000001</v>
      </c>
      <c r="F1096" s="184">
        <v>-0.77749999999999997</v>
      </c>
      <c r="G1096" s="184">
        <v>1.3021</v>
      </c>
      <c r="H1096" s="184">
        <v>0.8639</v>
      </c>
      <c r="I1096" s="184">
        <v>-3.3544</v>
      </c>
      <c r="J1096" s="184">
        <v>-3.3702999999999999</v>
      </c>
      <c r="K1096" s="184">
        <v>-1.4486000000000001</v>
      </c>
      <c r="L1096" s="184">
        <v>11.7128</v>
      </c>
      <c r="M1096" s="184">
        <v>15.723699999999999</v>
      </c>
      <c r="N1096" s="184">
        <v>33.997500000000002</v>
      </c>
      <c r="O1096" s="184"/>
      <c r="P1096" s="184"/>
      <c r="Q1096" s="184">
        <v>39.557699999999997</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945</v>
      </c>
      <c r="B1097" s="180" t="s">
        <v>991</v>
      </c>
      <c r="C1097" s="180">
        <v>100475</v>
      </c>
      <c r="D1097" s="183">
        <v>44533</v>
      </c>
      <c r="E1097" s="184">
        <v>719.34385831322595</v>
      </c>
      <c r="F1097" s="184">
        <v>-0.82179999999999997</v>
      </c>
      <c r="G1097" s="184">
        <v>0.97929999999999995</v>
      </c>
      <c r="H1097" s="184">
        <v>0.55569999999999997</v>
      </c>
      <c r="I1097" s="184">
        <v>-3.2136999999999998</v>
      </c>
      <c r="J1097" s="184">
        <v>-4.2285000000000004</v>
      </c>
      <c r="K1097" s="184">
        <v>-4.0599999999999997E-2</v>
      </c>
      <c r="L1097" s="184">
        <v>11.2681</v>
      </c>
      <c r="M1097" s="184">
        <v>15.0433</v>
      </c>
      <c r="N1097" s="184">
        <v>39.497599999999998</v>
      </c>
      <c r="O1097" s="184">
        <v>16.843800000000002</v>
      </c>
      <c r="P1097" s="184">
        <v>14.755800000000001</v>
      </c>
      <c r="Q1097" s="184">
        <v>19.870200000000001</v>
      </c>
      <c r="R1097" s="184">
        <v>19.609100000000002</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945</v>
      </c>
      <c r="B1098" s="180" t="s">
        <v>992</v>
      </c>
      <c r="C1098" s="180">
        <v>119160</v>
      </c>
      <c r="D1098" s="183">
        <v>44533</v>
      </c>
      <c r="E1098" s="184">
        <v>362.68709999999999</v>
      </c>
      <c r="F1098" s="184">
        <v>-0.81930000000000003</v>
      </c>
      <c r="G1098" s="184">
        <v>0.98580000000000001</v>
      </c>
      <c r="H1098" s="184">
        <v>0.57240000000000002</v>
      </c>
      <c r="I1098" s="184">
        <v>-3.1819999999999999</v>
      </c>
      <c r="J1098" s="184">
        <v>-4.1669999999999998</v>
      </c>
      <c r="K1098" s="184">
        <v>0.16350000000000001</v>
      </c>
      <c r="L1098" s="184">
        <v>11.6911</v>
      </c>
      <c r="M1098" s="184">
        <v>15.686</v>
      </c>
      <c r="N1098" s="184">
        <v>40.555399999999999</v>
      </c>
      <c r="O1098" s="184">
        <v>17.814</v>
      </c>
      <c r="P1098" s="184">
        <v>16.0595</v>
      </c>
      <c r="Q1098" s="184">
        <v>14.4656</v>
      </c>
      <c r="R1098" s="184">
        <v>20.546099999999999</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945</v>
      </c>
      <c r="B1099" s="180" t="s">
        <v>993</v>
      </c>
      <c r="C1099" s="180">
        <v>118870</v>
      </c>
      <c r="D1099" s="183">
        <v>44533</v>
      </c>
      <c r="E1099" s="184">
        <v>105.98</v>
      </c>
      <c r="F1099" s="184">
        <v>-0.86990000000000001</v>
      </c>
      <c r="G1099" s="184">
        <v>1.3774999999999999</v>
      </c>
      <c r="H1099" s="184">
        <v>0.7702</v>
      </c>
      <c r="I1099" s="184">
        <v>-3.6107</v>
      </c>
      <c r="J1099" s="184">
        <v>-4.1252000000000004</v>
      </c>
      <c r="K1099" s="184">
        <v>-1.9974000000000001</v>
      </c>
      <c r="L1099" s="184">
        <v>5.8952999999999998</v>
      </c>
      <c r="M1099" s="184">
        <v>10.869300000000001</v>
      </c>
      <c r="N1099" s="184">
        <v>24.946899999999999</v>
      </c>
      <c r="O1099" s="184">
        <v>12.010400000000001</v>
      </c>
      <c r="P1099" s="184">
        <v>11.112500000000001</v>
      </c>
      <c r="Q1099" s="184">
        <v>10.282299999999999</v>
      </c>
      <c r="R1099" s="184">
        <v>14.839399999999999</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945</v>
      </c>
      <c r="B1100" s="180" t="s">
        <v>994</v>
      </c>
      <c r="C1100" s="180">
        <v>101209</v>
      </c>
      <c r="D1100" s="183">
        <v>44533</v>
      </c>
      <c r="E1100" s="184">
        <v>134.09333333333299</v>
      </c>
      <c r="F1100" s="184">
        <v>-0.86739999999999995</v>
      </c>
      <c r="G1100" s="184">
        <v>1.381</v>
      </c>
      <c r="H1100" s="184">
        <v>0.76139999999999997</v>
      </c>
      <c r="I1100" s="184">
        <v>-3.6132</v>
      </c>
      <c r="J1100" s="184">
        <v>-4.1368999999999998</v>
      </c>
      <c r="K1100" s="184">
        <v>-2.0167999999999999</v>
      </c>
      <c r="L1100" s="184">
        <v>5.8520000000000003</v>
      </c>
      <c r="M1100" s="184">
        <v>10.7965</v>
      </c>
      <c r="N1100" s="184">
        <v>24.8386</v>
      </c>
      <c r="O1100" s="184">
        <v>11.819000000000001</v>
      </c>
      <c r="P1100" s="184">
        <v>10.6937</v>
      </c>
      <c r="Q1100" s="184">
        <v>10.178699999999999</v>
      </c>
      <c r="R1100" s="184">
        <v>14.7037</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945</v>
      </c>
      <c r="B1101" s="180" t="s">
        <v>995</v>
      </c>
      <c r="C1101" s="180">
        <v>141248</v>
      </c>
      <c r="D1101" s="183">
        <v>44533</v>
      </c>
      <c r="E1101" s="184">
        <v>17.14</v>
      </c>
      <c r="F1101" s="184">
        <v>-1.0392999999999999</v>
      </c>
      <c r="G1101" s="184">
        <v>0.76429999999999998</v>
      </c>
      <c r="H1101" s="184">
        <v>0.64590000000000003</v>
      </c>
      <c r="I1101" s="184">
        <v>-3.7618999999999998</v>
      </c>
      <c r="J1101" s="184">
        <v>-4.1387</v>
      </c>
      <c r="K1101" s="184">
        <v>1.1209</v>
      </c>
      <c r="L1101" s="184">
        <v>13.9628</v>
      </c>
      <c r="M1101" s="184">
        <v>17.3169</v>
      </c>
      <c r="N1101" s="184">
        <v>36.031700000000001</v>
      </c>
      <c r="O1101" s="184">
        <v>18.292400000000001</v>
      </c>
      <c r="P1101" s="184"/>
      <c r="Q1101" s="184">
        <v>12.5222</v>
      </c>
      <c r="R1101" s="184">
        <v>22.422699999999999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945</v>
      </c>
      <c r="B1102" s="180" t="s">
        <v>996</v>
      </c>
      <c r="C1102" s="180">
        <v>141247</v>
      </c>
      <c r="D1102" s="183">
        <v>44533</v>
      </c>
      <c r="E1102" s="184">
        <v>16.61</v>
      </c>
      <c r="F1102" s="184">
        <v>-1.0721000000000001</v>
      </c>
      <c r="G1102" s="184">
        <v>0.72770000000000001</v>
      </c>
      <c r="H1102" s="184">
        <v>0.60570000000000002</v>
      </c>
      <c r="I1102" s="184">
        <v>-3.8216999999999999</v>
      </c>
      <c r="J1102" s="184">
        <v>-4.2099000000000002</v>
      </c>
      <c r="K1102" s="184">
        <v>1.0341</v>
      </c>
      <c r="L1102" s="184">
        <v>13.611499999999999</v>
      </c>
      <c r="M1102" s="184">
        <v>16.725200000000001</v>
      </c>
      <c r="N1102" s="184">
        <v>35.150500000000001</v>
      </c>
      <c r="O1102" s="184">
        <v>17.632000000000001</v>
      </c>
      <c r="P1102" s="184"/>
      <c r="Q1102" s="184">
        <v>11.750999999999999</v>
      </c>
      <c r="R1102" s="184">
        <v>21.692900000000002</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945</v>
      </c>
      <c r="B1103" s="180" t="s">
        <v>1909</v>
      </c>
      <c r="C1103" s="180">
        <v>120656</v>
      </c>
      <c r="D1103" s="183">
        <v>44533</v>
      </c>
      <c r="E1103" s="184">
        <v>207.3837</v>
      </c>
      <c r="F1103" s="184">
        <v>-0.7853</v>
      </c>
      <c r="G1103" s="184">
        <v>1.0389999999999999</v>
      </c>
      <c r="H1103" s="184">
        <v>0.76</v>
      </c>
      <c r="I1103" s="184">
        <v>-3.4935999999999998</v>
      </c>
      <c r="J1103" s="184">
        <v>-2.9073000000000002</v>
      </c>
      <c r="K1103" s="184">
        <v>0.79710000000000003</v>
      </c>
      <c r="L1103" s="184">
        <v>14.287100000000001</v>
      </c>
      <c r="M1103" s="184">
        <v>18.6279</v>
      </c>
      <c r="N1103" s="184">
        <v>37.127499999999998</v>
      </c>
      <c r="O1103" s="184">
        <v>19.814</v>
      </c>
      <c r="P1103" s="184">
        <v>17.8492</v>
      </c>
      <c r="Q1103" s="184">
        <v>15.35</v>
      </c>
      <c r="R1103" s="184">
        <v>25.477900000000002</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945</v>
      </c>
      <c r="B1104" s="180" t="s">
        <v>1984</v>
      </c>
      <c r="C1104" s="180">
        <v>120657</v>
      </c>
      <c r="D1104" s="183">
        <v>44533</v>
      </c>
      <c r="E1104" s="184">
        <v>93.0840172702231</v>
      </c>
      <c r="F1104" s="184">
        <v>-0.78539999999999999</v>
      </c>
      <c r="G1104" s="184">
        <v>1.0387999999999999</v>
      </c>
      <c r="H1104" s="184">
        <v>0.75990000000000002</v>
      </c>
      <c r="I1104" s="184">
        <v>-3.4937</v>
      </c>
      <c r="J1104" s="184">
        <v>-2.9074</v>
      </c>
      <c r="K1104" s="184">
        <v>0.79720000000000002</v>
      </c>
      <c r="L1104" s="184">
        <v>14.289899999999999</v>
      </c>
      <c r="M1104" s="184">
        <v>18.630700000000001</v>
      </c>
      <c r="N1104" s="184">
        <v>37.131</v>
      </c>
      <c r="O1104" s="184">
        <v>19.623100000000001</v>
      </c>
      <c r="P1104" s="184">
        <v>17.525200000000002</v>
      </c>
      <c r="Q1104" s="184">
        <v>15.172499999999999</v>
      </c>
      <c r="R1104" s="184">
        <v>25.491900000000001</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945</v>
      </c>
      <c r="B1105" s="180" t="s">
        <v>1910</v>
      </c>
      <c r="C1105" s="180">
        <v>100651</v>
      </c>
      <c r="D1105" s="183">
        <v>44533</v>
      </c>
      <c r="E1105" s="184">
        <v>195.2645</v>
      </c>
      <c r="F1105" s="184">
        <v>-0.78800000000000003</v>
      </c>
      <c r="G1105" s="184">
        <v>1.0306999999999999</v>
      </c>
      <c r="H1105" s="184">
        <v>0.74209999999999998</v>
      </c>
      <c r="I1105" s="184">
        <v>-3.5301999999999998</v>
      </c>
      <c r="J1105" s="184">
        <v>-2.9807000000000001</v>
      </c>
      <c r="K1105" s="184">
        <v>0.56399999999999995</v>
      </c>
      <c r="L1105" s="184">
        <v>13.754899999999999</v>
      </c>
      <c r="M1105" s="184">
        <v>17.803100000000001</v>
      </c>
      <c r="N1105" s="184">
        <v>35.874699999999997</v>
      </c>
      <c r="O1105" s="184">
        <v>18.762799999999999</v>
      </c>
      <c r="P1105" s="184">
        <v>16.8506</v>
      </c>
      <c r="Q1105" s="184">
        <v>13.9621</v>
      </c>
      <c r="R1105" s="184">
        <v>24.3216</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945</v>
      </c>
      <c r="B1106" s="180" t="s">
        <v>1985</v>
      </c>
      <c r="C1106" s="180">
        <v>100650</v>
      </c>
      <c r="D1106" s="183">
        <v>44533</v>
      </c>
      <c r="E1106" s="184">
        <v>960.88370471730502</v>
      </c>
      <c r="F1106" s="184">
        <v>-0.78800000000000003</v>
      </c>
      <c r="G1106" s="184">
        <v>1.0306</v>
      </c>
      <c r="H1106" s="184">
        <v>0.74199999999999999</v>
      </c>
      <c r="I1106" s="184">
        <v>-3.5303</v>
      </c>
      <c r="J1106" s="184">
        <v>-2.9807999999999999</v>
      </c>
      <c r="K1106" s="184">
        <v>0.56420000000000003</v>
      </c>
      <c r="L1106" s="184">
        <v>13.755000000000001</v>
      </c>
      <c r="M1106" s="184">
        <v>17.8032</v>
      </c>
      <c r="N1106" s="184">
        <v>35.8748</v>
      </c>
      <c r="O1106" s="184">
        <v>18.4008</v>
      </c>
      <c r="P1106" s="184">
        <v>16.418700000000001</v>
      </c>
      <c r="Q1106" s="184">
        <v>13.865399999999999</v>
      </c>
      <c r="R1106" s="184">
        <v>24.321899999999999</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-0.8627985507246374</v>
      </c>
      <c r="G1107" s="186">
        <v>1.1077826086956519</v>
      </c>
      <c r="H1107" s="186">
        <v>0.81178695652173938</v>
      </c>
      <c r="I1107" s="186">
        <v>-3.3967275362318836</v>
      </c>
      <c r="J1107" s="186">
        <v>-3.7580536231884056</v>
      </c>
      <c r="K1107" s="186">
        <v>-0.35624492753623221</v>
      </c>
      <c r="L1107" s="186">
        <v>10.879278260869567</v>
      </c>
      <c r="M1107" s="186">
        <v>14.523005797101451</v>
      </c>
      <c r="N1107" s="186">
        <v>33.07760298507462</v>
      </c>
      <c r="O1107" s="186">
        <v>17.334811475409829</v>
      </c>
      <c r="P1107" s="186">
        <v>15.878991525423729</v>
      </c>
      <c r="Q1107" s="186">
        <v>16.631815942028979</v>
      </c>
      <c r="R1107" s="186">
        <v>20.644728571428576</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-0.87260000000000004</v>
      </c>
      <c r="G1108" s="186">
        <v>1.1015999999999999</v>
      </c>
      <c r="H1108" s="186">
        <v>0.76139999999999997</v>
      </c>
      <c r="I1108" s="186">
        <v>-3.3660999999999999</v>
      </c>
      <c r="J1108" s="186">
        <v>-3.6913</v>
      </c>
      <c r="K1108" s="186">
        <v>-7.0099999999999996E-2</v>
      </c>
      <c r="L1108" s="186">
        <v>11.1675</v>
      </c>
      <c r="M1108" s="186">
        <v>15.0433</v>
      </c>
      <c r="N1108" s="186">
        <v>33.997500000000002</v>
      </c>
      <c r="O1108" s="186">
        <v>17.510300000000001</v>
      </c>
      <c r="P1108" s="186">
        <v>15.9975</v>
      </c>
      <c r="Q1108" s="186">
        <v>15.172499999999999</v>
      </c>
      <c r="R1108" s="186">
        <v>20.9495</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44535</v>
      </c>
      <c r="E1111" s="184">
        <v>226.43890018309</v>
      </c>
      <c r="F1111" s="184">
        <v>3.6762999999999999</v>
      </c>
      <c r="G1111" s="184">
        <v>3.6717</v>
      </c>
      <c r="H1111" s="184">
        <v>3.4641000000000002</v>
      </c>
      <c r="I1111" s="184">
        <v>3.2031000000000001</v>
      </c>
      <c r="J1111" s="184">
        <v>3.4849000000000001</v>
      </c>
      <c r="K1111" s="184">
        <v>2.7947000000000002</v>
      </c>
      <c r="L1111" s="184">
        <v>2.9476</v>
      </c>
      <c r="M1111" s="184">
        <v>3.2241</v>
      </c>
      <c r="N1111" s="184">
        <v>3.2246000000000001</v>
      </c>
      <c r="O1111" s="184">
        <v>4.7689000000000004</v>
      </c>
      <c r="P1111" s="184">
        <v>5.7176999999999998</v>
      </c>
      <c r="Q1111" s="184">
        <v>6.7782</v>
      </c>
      <c r="R1111" s="184">
        <v>3.7786</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44535</v>
      </c>
      <c r="E1112" s="184">
        <v>336.6302</v>
      </c>
      <c r="F1112" s="184">
        <v>3.3723999999999998</v>
      </c>
      <c r="G1112" s="184">
        <v>3.2898999999999998</v>
      </c>
      <c r="H1112" s="184">
        <v>3.4782000000000002</v>
      </c>
      <c r="I1112" s="184">
        <v>3.4060000000000001</v>
      </c>
      <c r="J1112" s="184">
        <v>3.6214</v>
      </c>
      <c r="K1112" s="184">
        <v>3.2202000000000002</v>
      </c>
      <c r="L1112" s="184">
        <v>3.2850000000000001</v>
      </c>
      <c r="M1112" s="184">
        <v>3.2854999999999999</v>
      </c>
      <c r="N1112" s="184">
        <v>3.2259000000000002</v>
      </c>
      <c r="O1112" s="184">
        <v>4.8292000000000002</v>
      </c>
      <c r="P1112" s="184">
        <v>5.6913</v>
      </c>
      <c r="Q1112" s="184">
        <v>7.0993000000000004</v>
      </c>
      <c r="R1112" s="184">
        <v>3.8321999999999998</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44535</v>
      </c>
      <c r="E1113" s="184">
        <v>339.16239999999999</v>
      </c>
      <c r="F1113" s="184">
        <v>3.4763999999999999</v>
      </c>
      <c r="G1113" s="184">
        <v>3.4016999999999999</v>
      </c>
      <c r="H1113" s="184">
        <v>3.5891999999999999</v>
      </c>
      <c r="I1113" s="184">
        <v>3.5146000000000002</v>
      </c>
      <c r="J1113" s="184">
        <v>3.7284999999999999</v>
      </c>
      <c r="K1113" s="184">
        <v>3.3267000000000002</v>
      </c>
      <c r="L1113" s="184">
        <v>3.3952</v>
      </c>
      <c r="M1113" s="184">
        <v>3.4005999999999998</v>
      </c>
      <c r="N1113" s="184">
        <v>3.3405999999999998</v>
      </c>
      <c r="O1113" s="184">
        <v>4.9340999999999999</v>
      </c>
      <c r="P1113" s="184">
        <v>5.7904999999999998</v>
      </c>
      <c r="Q1113" s="184">
        <v>7.0865</v>
      </c>
      <c r="R1113" s="184">
        <v>3.9413999999999998</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44535</v>
      </c>
      <c r="E1114" s="184">
        <v>560.5951</v>
      </c>
      <c r="F1114" s="184">
        <v>3.3664999999999998</v>
      </c>
      <c r="G1114" s="184">
        <v>3.2911000000000001</v>
      </c>
      <c r="H1114" s="184">
        <v>3.4773000000000001</v>
      </c>
      <c r="I1114" s="184">
        <v>3.4058999999999999</v>
      </c>
      <c r="J1114" s="184">
        <v>3.6217000000000001</v>
      </c>
      <c r="K1114" s="184">
        <v>3.2204000000000002</v>
      </c>
      <c r="L1114" s="184">
        <v>3.2850999999999999</v>
      </c>
      <c r="M1114" s="184">
        <v>3.2854999999999999</v>
      </c>
      <c r="N1114" s="184">
        <v>3.226</v>
      </c>
      <c r="O1114" s="184">
        <v>4.8293999999999997</v>
      </c>
      <c r="P1114" s="184">
        <v>5.6916000000000002</v>
      </c>
      <c r="Q1114" s="184">
        <v>6.8372999999999999</v>
      </c>
      <c r="R1114" s="184">
        <v>3.8321999999999998</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44535</v>
      </c>
      <c r="E1115" s="184">
        <v>546.27880000000005</v>
      </c>
      <c r="F1115" s="184">
        <v>3.3677999999999999</v>
      </c>
      <c r="G1115" s="184">
        <v>3.2904</v>
      </c>
      <c r="H1115" s="184">
        <v>3.4767000000000001</v>
      </c>
      <c r="I1115" s="184">
        <v>3.4058000000000002</v>
      </c>
      <c r="J1115" s="184">
        <v>3.6217000000000001</v>
      </c>
      <c r="K1115" s="184">
        <v>3.2202999999999999</v>
      </c>
      <c r="L1115" s="184">
        <v>3.2850999999999999</v>
      </c>
      <c r="M1115" s="184">
        <v>3.2854999999999999</v>
      </c>
      <c r="N1115" s="184">
        <v>3.226</v>
      </c>
      <c r="O1115" s="184">
        <v>4.8293999999999997</v>
      </c>
      <c r="P1115" s="184">
        <v>5.6914999999999996</v>
      </c>
      <c r="Q1115" s="184">
        <v>7.18</v>
      </c>
      <c r="R1115" s="184">
        <v>3.8321999999999998</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44535</v>
      </c>
      <c r="E1116" s="184">
        <v>2337.0830999999998</v>
      </c>
      <c r="F1116" s="184">
        <v>3.3972000000000002</v>
      </c>
      <c r="G1116" s="184">
        <v>3.4291</v>
      </c>
      <c r="H1116" s="184">
        <v>3.4592000000000001</v>
      </c>
      <c r="I1116" s="184">
        <v>3.4826000000000001</v>
      </c>
      <c r="J1116" s="184">
        <v>3.7286000000000001</v>
      </c>
      <c r="K1116" s="184">
        <v>3.3214000000000001</v>
      </c>
      <c r="L1116" s="184">
        <v>3.3896000000000002</v>
      </c>
      <c r="M1116" s="184">
        <v>3.3794</v>
      </c>
      <c r="N1116" s="184">
        <v>3.3231000000000002</v>
      </c>
      <c r="O1116" s="184">
        <v>4.8804999999999996</v>
      </c>
      <c r="P1116" s="184">
        <v>5.7679999999999998</v>
      </c>
      <c r="Q1116" s="184">
        <v>7.0368000000000004</v>
      </c>
      <c r="R1116" s="184">
        <v>3.9074</v>
      </c>
      <c r="S1116" s="120" t="s">
        <v>1995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44535</v>
      </c>
      <c r="E1117" s="184">
        <v>2323.6120000000001</v>
      </c>
      <c r="F1117" s="184">
        <v>3.3273000000000001</v>
      </c>
      <c r="G1117" s="184">
        <v>3.3588</v>
      </c>
      <c r="H1117" s="184">
        <v>3.3891</v>
      </c>
      <c r="I1117" s="184">
        <v>3.4104000000000001</v>
      </c>
      <c r="J1117" s="184">
        <v>3.6524999999999999</v>
      </c>
      <c r="K1117" s="184">
        <v>3.2488000000000001</v>
      </c>
      <c r="L1117" s="184">
        <v>3.3168000000000002</v>
      </c>
      <c r="M1117" s="184">
        <v>3.3062</v>
      </c>
      <c r="N1117" s="184">
        <v>3.2496999999999998</v>
      </c>
      <c r="O1117" s="184">
        <v>4.8151999999999999</v>
      </c>
      <c r="P1117" s="184">
        <v>5.7012999999999998</v>
      </c>
      <c r="Q1117" s="184">
        <v>7.1768999999999998</v>
      </c>
      <c r="R1117" s="184">
        <v>3.8376999999999999</v>
      </c>
      <c r="S1117" s="120" t="s">
        <v>1995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44535</v>
      </c>
      <c r="E1118" s="184">
        <v>2165.9859999999999</v>
      </c>
      <c r="F1118" s="184">
        <v>2.8262</v>
      </c>
      <c r="G1118" s="184">
        <v>2.8586999999999998</v>
      </c>
      <c r="H1118" s="184">
        <v>2.8885000000000001</v>
      </c>
      <c r="I1118" s="184">
        <v>2.9096000000000002</v>
      </c>
      <c r="J1118" s="184">
        <v>3.1511</v>
      </c>
      <c r="K1118" s="184">
        <v>2.7450000000000001</v>
      </c>
      <c r="L1118" s="184">
        <v>2.8090000000000002</v>
      </c>
      <c r="M1118" s="184">
        <v>2.7947000000000002</v>
      </c>
      <c r="N1118" s="184">
        <v>2.7347000000000001</v>
      </c>
      <c r="O1118" s="184">
        <v>4.3135000000000003</v>
      </c>
      <c r="P1118" s="184">
        <v>5.1582999999999997</v>
      </c>
      <c r="Q1118" s="184">
        <v>6.7853000000000003</v>
      </c>
      <c r="R1118" s="184">
        <v>3.3448000000000002</v>
      </c>
      <c r="S1118" s="120" t="s">
        <v>1995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44535</v>
      </c>
      <c r="E1119" s="184">
        <v>2403.7557999999999</v>
      </c>
      <c r="F1119" s="184">
        <v>3.2589000000000001</v>
      </c>
      <c r="G1119" s="184">
        <v>3.2568999999999999</v>
      </c>
      <c r="H1119" s="184">
        <v>3.2480000000000002</v>
      </c>
      <c r="I1119" s="184">
        <v>3.2690000000000001</v>
      </c>
      <c r="J1119" s="184">
        <v>3.4845999999999999</v>
      </c>
      <c r="K1119" s="184">
        <v>3.2646999999999999</v>
      </c>
      <c r="L1119" s="184">
        <v>3.3245</v>
      </c>
      <c r="M1119" s="184">
        <v>3.3431999999999999</v>
      </c>
      <c r="N1119" s="184">
        <v>3.2854999999999999</v>
      </c>
      <c r="O1119" s="184">
        <v>4.7709000000000001</v>
      </c>
      <c r="P1119" s="184">
        <v>5.67</v>
      </c>
      <c r="Q1119" s="184">
        <v>7.0701000000000001</v>
      </c>
      <c r="R1119" s="184">
        <v>3.7818999999999998</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44535</v>
      </c>
      <c r="E1120" s="184">
        <v>2424.4738000000002</v>
      </c>
      <c r="F1120" s="184">
        <v>3.3605</v>
      </c>
      <c r="G1120" s="184">
        <v>3.3571</v>
      </c>
      <c r="H1120" s="184">
        <v>3.3483999999999998</v>
      </c>
      <c r="I1120" s="184">
        <v>3.3691</v>
      </c>
      <c r="J1120" s="184">
        <v>3.5849000000000002</v>
      </c>
      <c r="K1120" s="184">
        <v>3.3654999999999999</v>
      </c>
      <c r="L1120" s="184">
        <v>3.4262000000000001</v>
      </c>
      <c r="M1120" s="184">
        <v>3.4458000000000002</v>
      </c>
      <c r="N1120" s="184">
        <v>3.3887999999999998</v>
      </c>
      <c r="O1120" s="184">
        <v>4.8742000000000001</v>
      </c>
      <c r="P1120" s="184">
        <v>5.7752999999999997</v>
      </c>
      <c r="Q1120" s="184">
        <v>7.0766999999999998</v>
      </c>
      <c r="R1120" s="184">
        <v>3.8856999999999999</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44535</v>
      </c>
      <c r="E1121" s="184">
        <v>3537.1174000000001</v>
      </c>
      <c r="F1121" s="184">
        <v>3.2601</v>
      </c>
      <c r="G1121" s="184">
        <v>3.2572000000000001</v>
      </c>
      <c r="H1121" s="184">
        <v>3.2483</v>
      </c>
      <c r="I1121" s="184">
        <v>3.2690000000000001</v>
      </c>
      <c r="J1121" s="184">
        <v>3.4845999999999999</v>
      </c>
      <c r="K1121" s="184">
        <v>3.2646999999999999</v>
      </c>
      <c r="L1121" s="184">
        <v>3.3245</v>
      </c>
      <c r="M1121" s="184">
        <v>3.3433000000000002</v>
      </c>
      <c r="N1121" s="184">
        <v>3.2854999999999999</v>
      </c>
      <c r="O1121" s="184">
        <v>4.7709000000000001</v>
      </c>
      <c r="P1121" s="184">
        <v>5.67</v>
      </c>
      <c r="Q1121" s="184">
        <v>6.5873999999999997</v>
      </c>
      <c r="R1121" s="184">
        <v>3.7818999999999998</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44535</v>
      </c>
      <c r="E1122" s="184">
        <v>3211.7575000000002</v>
      </c>
      <c r="F1122" s="184">
        <v>3.3923999999999999</v>
      </c>
      <c r="G1122" s="184">
        <v>3.48</v>
      </c>
      <c r="H1122" s="184">
        <v>3.5253999999999999</v>
      </c>
      <c r="I1122" s="184">
        <v>3.4710999999999999</v>
      </c>
      <c r="J1122" s="184">
        <v>3.6316999999999999</v>
      </c>
      <c r="K1122" s="184">
        <v>3.2248000000000001</v>
      </c>
      <c r="L1122" s="184">
        <v>3.3016000000000001</v>
      </c>
      <c r="M1122" s="184">
        <v>3.3174000000000001</v>
      </c>
      <c r="N1122" s="184">
        <v>3.2938000000000001</v>
      </c>
      <c r="O1122" s="184">
        <v>4.7873999999999999</v>
      </c>
      <c r="P1122" s="184">
        <v>5.6539999999999999</v>
      </c>
      <c r="Q1122" s="184">
        <v>6.9904000000000002</v>
      </c>
      <c r="R1122" s="184">
        <v>3.7854999999999999</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44535</v>
      </c>
      <c r="E1123" s="184">
        <v>3240.1089000000002</v>
      </c>
      <c r="F1123" s="184">
        <v>3.4933999999999998</v>
      </c>
      <c r="G1123" s="184">
        <v>3.5811000000000002</v>
      </c>
      <c r="H1123" s="184">
        <v>3.6259999999999999</v>
      </c>
      <c r="I1123" s="184">
        <v>3.5716000000000001</v>
      </c>
      <c r="J1123" s="184">
        <v>3.7324000000000002</v>
      </c>
      <c r="K1123" s="184">
        <v>3.3258000000000001</v>
      </c>
      <c r="L1123" s="184">
        <v>3.4034</v>
      </c>
      <c r="M1123" s="184">
        <v>3.4199000000000002</v>
      </c>
      <c r="N1123" s="184">
        <v>3.3973</v>
      </c>
      <c r="O1123" s="184">
        <v>4.9027000000000003</v>
      </c>
      <c r="P1123" s="184">
        <v>5.7735000000000003</v>
      </c>
      <c r="Q1123" s="184">
        <v>7.02</v>
      </c>
      <c r="R1123" s="184">
        <v>3.8913000000000002</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44535</v>
      </c>
      <c r="E1124" s="184">
        <v>3035.0344</v>
      </c>
      <c r="F1124" s="184">
        <v>3.3571</v>
      </c>
      <c r="G1124" s="184">
        <v>3.4449000000000001</v>
      </c>
      <c r="H1124" s="184">
        <v>3.4901</v>
      </c>
      <c r="I1124" s="184">
        <v>3.4358</v>
      </c>
      <c r="J1124" s="184">
        <v>3.5964</v>
      </c>
      <c r="K1124" s="184">
        <v>3.1892999999999998</v>
      </c>
      <c r="L1124" s="184">
        <v>3.2656999999999998</v>
      </c>
      <c r="M1124" s="184">
        <v>3.2812000000000001</v>
      </c>
      <c r="N1124" s="184">
        <v>3.2574000000000001</v>
      </c>
      <c r="O1124" s="184">
        <v>4.7538</v>
      </c>
      <c r="P1124" s="184">
        <v>5.6082000000000001</v>
      </c>
      <c r="Q1124" s="184">
        <v>6.6403999999999996</v>
      </c>
      <c r="R1124" s="184">
        <v>3.7507000000000001</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44535</v>
      </c>
      <c r="E1125" s="184">
        <v>2420.85</v>
      </c>
      <c r="F1125" s="184">
        <v>3.5345</v>
      </c>
      <c r="G1125" s="184">
        <v>3.6272000000000002</v>
      </c>
      <c r="H1125" s="184">
        <v>3.6131000000000002</v>
      </c>
      <c r="I1125" s="184">
        <v>3.5903999999999998</v>
      </c>
      <c r="J1125" s="184">
        <v>3.7551999999999999</v>
      </c>
      <c r="K1125" s="184">
        <v>3.3948</v>
      </c>
      <c r="L1125" s="184">
        <v>3.3565</v>
      </c>
      <c r="M1125" s="184">
        <v>3.3529</v>
      </c>
      <c r="N1125" s="184">
        <v>3.2982</v>
      </c>
      <c r="O1125" s="184">
        <v>4.7625999999999999</v>
      </c>
      <c r="P1125" s="184">
        <v>5.6978999999999997</v>
      </c>
      <c r="Q1125" s="184">
        <v>7.0049999999999999</v>
      </c>
      <c r="R1125" s="184">
        <v>3.8130000000000002</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44535</v>
      </c>
      <c r="E1126" s="184">
        <v>2401.0183999999999</v>
      </c>
      <c r="F1126" s="184">
        <v>3.4603000000000002</v>
      </c>
      <c r="G1126" s="184">
        <v>3.5531999999999999</v>
      </c>
      <c r="H1126" s="184">
        <v>3.5392000000000001</v>
      </c>
      <c r="I1126" s="184">
        <v>3.5165000000000002</v>
      </c>
      <c r="J1126" s="184">
        <v>3.6810999999999998</v>
      </c>
      <c r="K1126" s="184">
        <v>3.3220000000000001</v>
      </c>
      <c r="L1126" s="184">
        <v>3.2845</v>
      </c>
      <c r="M1126" s="184">
        <v>3.2785000000000002</v>
      </c>
      <c r="N1126" s="184">
        <v>3.2210000000000001</v>
      </c>
      <c r="O1126" s="184">
        <v>4.6786000000000003</v>
      </c>
      <c r="P1126" s="184">
        <v>5.6082000000000001</v>
      </c>
      <c r="Q1126" s="184">
        <v>6.7563000000000004</v>
      </c>
      <c r="R1126" s="184">
        <v>3.7311000000000001</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44535</v>
      </c>
      <c r="E1127" s="184">
        <v>2521.6925999999999</v>
      </c>
      <c r="F1127" s="184">
        <v>3.2932000000000001</v>
      </c>
      <c r="G1127" s="184">
        <v>3.3372999999999999</v>
      </c>
      <c r="H1127" s="184">
        <v>3.3144999999999998</v>
      </c>
      <c r="I1127" s="184">
        <v>3.3227000000000002</v>
      </c>
      <c r="J1127" s="184">
        <v>3.4289000000000001</v>
      </c>
      <c r="K1127" s="184">
        <v>3.2486999999999999</v>
      </c>
      <c r="L1127" s="184">
        <v>3.2682000000000002</v>
      </c>
      <c r="M1127" s="184">
        <v>3.2791000000000001</v>
      </c>
      <c r="N1127" s="184">
        <v>3.2292000000000001</v>
      </c>
      <c r="O1127" s="184">
        <v>4.5305</v>
      </c>
      <c r="P1127" s="184">
        <v>5.4878</v>
      </c>
      <c r="Q1127" s="184">
        <v>6.8353000000000002</v>
      </c>
      <c r="R1127" s="184">
        <v>3.5331999999999999</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44535</v>
      </c>
      <c r="E1128" s="184">
        <v>2513.3728999999998</v>
      </c>
      <c r="F1128" s="184">
        <v>3.2562000000000002</v>
      </c>
      <c r="G1128" s="184">
        <v>3.3008000000000002</v>
      </c>
      <c r="H1128" s="184">
        <v>3.2785000000000002</v>
      </c>
      <c r="I1128" s="184">
        <v>3.2862</v>
      </c>
      <c r="J1128" s="184">
        <v>3.3904999999999998</v>
      </c>
      <c r="K1128" s="184">
        <v>3.2159</v>
      </c>
      <c r="L1128" s="184">
        <v>3.2381000000000002</v>
      </c>
      <c r="M1128" s="184">
        <v>3.2509999999999999</v>
      </c>
      <c r="N1128" s="184">
        <v>3.198</v>
      </c>
      <c r="O1128" s="184">
        <v>4.5042</v>
      </c>
      <c r="P1128" s="184">
        <v>5.4550999999999998</v>
      </c>
      <c r="Q1128" s="184">
        <v>7.0850999999999997</v>
      </c>
      <c r="R1128" s="184">
        <v>3.5074999999999998</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997</v>
      </c>
      <c r="C1129" s="180">
        <v>142589</v>
      </c>
      <c r="D1129" s="183">
        <v>44535</v>
      </c>
      <c r="E1129" s="184">
        <v>1131.2188755319601</v>
      </c>
      <c r="F1129" s="184">
        <v>2.8751000000000002</v>
      </c>
      <c r="G1129" s="184">
        <v>2.8740000000000001</v>
      </c>
      <c r="H1129" s="184">
        <v>2.7742</v>
      </c>
      <c r="I1129" s="184">
        <v>2.7725</v>
      </c>
      <c r="J1129" s="184">
        <v>2.7688999999999999</v>
      </c>
      <c r="K1129" s="184">
        <v>2.6724999999999999</v>
      </c>
      <c r="L1129" s="184">
        <v>2.6113</v>
      </c>
      <c r="M1129" s="184">
        <v>2.6703000000000001</v>
      </c>
      <c r="N1129" s="184">
        <v>2.6368999999999998</v>
      </c>
      <c r="O1129" s="184">
        <v>3.0956000000000001</v>
      </c>
      <c r="P1129" s="184"/>
      <c r="Q1129" s="184">
        <v>3.3593999999999999</v>
      </c>
      <c r="R1129" s="184">
        <v>2.7311999999999999</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44535</v>
      </c>
      <c r="E1130" s="184">
        <v>3008.2011000000002</v>
      </c>
      <c r="F1130" s="184">
        <v>3.4365000000000001</v>
      </c>
      <c r="G1130" s="184">
        <v>3.4283000000000001</v>
      </c>
      <c r="H1130" s="184">
        <v>3.4397000000000002</v>
      </c>
      <c r="I1130" s="184">
        <v>3.4554999999999998</v>
      </c>
      <c r="J1130" s="184">
        <v>3.621</v>
      </c>
      <c r="K1130" s="184">
        <v>3.3130000000000002</v>
      </c>
      <c r="L1130" s="184">
        <v>3.3559000000000001</v>
      </c>
      <c r="M1130" s="184">
        <v>3.3671000000000002</v>
      </c>
      <c r="N1130" s="184">
        <v>3.3170000000000002</v>
      </c>
      <c r="O1130" s="184">
        <v>4.8152999999999997</v>
      </c>
      <c r="P1130" s="184">
        <v>5.7206999999999999</v>
      </c>
      <c r="Q1130" s="184">
        <v>6.9993999999999996</v>
      </c>
      <c r="R1130" s="184">
        <v>3.8529</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44535</v>
      </c>
      <c r="E1131" s="184">
        <v>2984.1732999999999</v>
      </c>
      <c r="F1131" s="184">
        <v>3.3675999999999999</v>
      </c>
      <c r="G1131" s="184">
        <v>3.3584000000000001</v>
      </c>
      <c r="H1131" s="184">
        <v>3.3696000000000002</v>
      </c>
      <c r="I1131" s="184">
        <v>3.3769</v>
      </c>
      <c r="J1131" s="184">
        <v>3.5308999999999999</v>
      </c>
      <c r="K1131" s="184">
        <v>3.2122999999999999</v>
      </c>
      <c r="L1131" s="184">
        <v>3.2505000000000002</v>
      </c>
      <c r="M1131" s="184">
        <v>3.2635000000000001</v>
      </c>
      <c r="N1131" s="184">
        <v>3.2176</v>
      </c>
      <c r="O1131" s="184">
        <v>4.7187000000000001</v>
      </c>
      <c r="P1131" s="184">
        <v>5.6105</v>
      </c>
      <c r="Q1131" s="184">
        <v>7.0509000000000004</v>
      </c>
      <c r="R1131" s="184">
        <v>3.7605</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44535</v>
      </c>
      <c r="E1132" s="184">
        <v>2716.5945000000002</v>
      </c>
      <c r="F1132" s="184">
        <v>3.4546999999999999</v>
      </c>
      <c r="G1132" s="184">
        <v>3.4679000000000002</v>
      </c>
      <c r="H1132" s="184">
        <v>3.4748999999999999</v>
      </c>
      <c r="I1132" s="184">
        <v>3.4956999999999998</v>
      </c>
      <c r="J1132" s="184">
        <v>3.6779000000000002</v>
      </c>
      <c r="K1132" s="184">
        <v>3.3616999999999999</v>
      </c>
      <c r="L1132" s="184">
        <v>3.4689999999999999</v>
      </c>
      <c r="M1132" s="184">
        <v>3.5068999999999999</v>
      </c>
      <c r="N1132" s="184">
        <v>3.4687999999999999</v>
      </c>
      <c r="O1132" s="184">
        <v>4.9756</v>
      </c>
      <c r="P1132" s="184">
        <v>5.8121</v>
      </c>
      <c r="Q1132" s="184">
        <v>6.9614000000000003</v>
      </c>
      <c r="R1132" s="184">
        <v>3.9963000000000002</v>
      </c>
      <c r="S1132" s="120" t="s">
        <v>1996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44535</v>
      </c>
      <c r="E1133" s="184">
        <v>2681.1745999999998</v>
      </c>
      <c r="F1133" s="184">
        <v>3.2143999999999999</v>
      </c>
      <c r="G1133" s="184">
        <v>3.2277</v>
      </c>
      <c r="H1133" s="184">
        <v>3.2347999999999999</v>
      </c>
      <c r="I1133" s="184">
        <v>3.2553999999999998</v>
      </c>
      <c r="J1133" s="184">
        <v>3.4371999999999998</v>
      </c>
      <c r="K1133" s="184">
        <v>3.1196999999999999</v>
      </c>
      <c r="L1133" s="184">
        <v>3.2206000000000001</v>
      </c>
      <c r="M1133" s="184">
        <v>3.2545000000000002</v>
      </c>
      <c r="N1133" s="184">
        <v>3.2134</v>
      </c>
      <c r="O1133" s="184">
        <v>4.7389999999999999</v>
      </c>
      <c r="P1133" s="184">
        <v>5.6234000000000002</v>
      </c>
      <c r="Q1133" s="184">
        <v>7.0895000000000001</v>
      </c>
      <c r="R1133" s="184">
        <v>3.7349999999999999</v>
      </c>
      <c r="S1133" s="120" t="s">
        <v>1996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44535</v>
      </c>
      <c r="E1134" s="184">
        <v>2438.3413</v>
      </c>
      <c r="F1134" s="184">
        <v>3.2157</v>
      </c>
      <c r="G1134" s="184">
        <v>3.2282000000000002</v>
      </c>
      <c r="H1134" s="184">
        <v>3.2347000000000001</v>
      </c>
      <c r="I1134" s="184">
        <v>3.2553999999999998</v>
      </c>
      <c r="J1134" s="184">
        <v>3.4371999999999998</v>
      </c>
      <c r="K1134" s="184">
        <v>3.12</v>
      </c>
      <c r="L1134" s="184">
        <v>3.2208999999999999</v>
      </c>
      <c r="M1134" s="184">
        <v>3.2547999999999999</v>
      </c>
      <c r="N1134" s="184">
        <v>3.2138</v>
      </c>
      <c r="O1134" s="184">
        <v>4.7389000000000001</v>
      </c>
      <c r="P1134" s="184">
        <v>5.6125999999999996</v>
      </c>
      <c r="Q1134" s="184">
        <v>6.4702999999999999</v>
      </c>
      <c r="R1134" s="184">
        <v>3.7347999999999999</v>
      </c>
      <c r="S1134" s="120" t="s">
        <v>1996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44535</v>
      </c>
      <c r="E1136" s="184">
        <v>4842.7191000000003</v>
      </c>
      <c r="F1136" s="184">
        <v>2.6305999999999998</v>
      </c>
      <c r="G1136" s="184">
        <v>2.6745000000000001</v>
      </c>
      <c r="H1136" s="184">
        <v>2.7191999999999998</v>
      </c>
      <c r="I1136" s="184">
        <v>2.8266</v>
      </c>
      <c r="J1136" s="184">
        <v>2.9483000000000001</v>
      </c>
      <c r="K1136" s="184">
        <v>2.5853999999999999</v>
      </c>
      <c r="L1136" s="184">
        <v>2.6349999999999998</v>
      </c>
      <c r="M1136" s="184">
        <v>2.6183999999999998</v>
      </c>
      <c r="N1136" s="184">
        <v>2.5514000000000001</v>
      </c>
      <c r="O1136" s="184">
        <v>4.2081</v>
      </c>
      <c r="P1136" s="184">
        <v>5.0506000000000002</v>
      </c>
      <c r="Q1136" s="184">
        <v>6.9069000000000003</v>
      </c>
      <c r="R1136" s="184">
        <v>3.1749999999999998</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44535</v>
      </c>
      <c r="E1137" s="184">
        <v>3144.4917999999998</v>
      </c>
      <c r="F1137" s="184">
        <v>3.2875999999999999</v>
      </c>
      <c r="G1137" s="184">
        <v>3.3319000000000001</v>
      </c>
      <c r="H1137" s="184">
        <v>3.3759999999999999</v>
      </c>
      <c r="I1137" s="184">
        <v>3.4839000000000002</v>
      </c>
      <c r="J1137" s="184">
        <v>3.6072000000000002</v>
      </c>
      <c r="K1137" s="184">
        <v>3.2473999999999998</v>
      </c>
      <c r="L1137" s="184">
        <v>3.3026</v>
      </c>
      <c r="M1137" s="184">
        <v>3.2949999999999999</v>
      </c>
      <c r="N1137" s="184">
        <v>3.2349999999999999</v>
      </c>
      <c r="O1137" s="184">
        <v>4.9122000000000003</v>
      </c>
      <c r="P1137" s="184">
        <v>5.7594000000000003</v>
      </c>
      <c r="Q1137" s="184">
        <v>7.2960000000000003</v>
      </c>
      <c r="R1137" s="184">
        <v>3.8675000000000002</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44535</v>
      </c>
      <c r="E1138" s="184">
        <v>3162.3944999999999</v>
      </c>
      <c r="F1138" s="184">
        <v>3.3635999999999999</v>
      </c>
      <c r="G1138" s="184">
        <v>3.4073000000000002</v>
      </c>
      <c r="H1138" s="184">
        <v>3.4521999999999999</v>
      </c>
      <c r="I1138" s="184">
        <v>3.5615000000000001</v>
      </c>
      <c r="J1138" s="184">
        <v>3.6850000000000001</v>
      </c>
      <c r="K1138" s="184">
        <v>3.3250000000000002</v>
      </c>
      <c r="L1138" s="184">
        <v>3.3805999999999998</v>
      </c>
      <c r="M1138" s="184">
        <v>3.3736000000000002</v>
      </c>
      <c r="N1138" s="184">
        <v>3.3144</v>
      </c>
      <c r="O1138" s="184">
        <v>4.9870000000000001</v>
      </c>
      <c r="P1138" s="184">
        <v>5.8300999999999998</v>
      </c>
      <c r="Q1138" s="184">
        <v>7.1275000000000004</v>
      </c>
      <c r="R1138" s="184">
        <v>3.9476</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44535</v>
      </c>
      <c r="E1139" s="184">
        <v>4106.1220000000003</v>
      </c>
      <c r="F1139" s="184">
        <v>3.34</v>
      </c>
      <c r="G1139" s="184">
        <v>3.4268000000000001</v>
      </c>
      <c r="H1139" s="184">
        <v>3.4474999999999998</v>
      </c>
      <c r="I1139" s="184">
        <v>3.4163000000000001</v>
      </c>
      <c r="J1139" s="184">
        <v>3.6105</v>
      </c>
      <c r="K1139" s="184">
        <v>3.2059000000000002</v>
      </c>
      <c r="L1139" s="184">
        <v>3.2713000000000001</v>
      </c>
      <c r="M1139" s="184">
        <v>3.2492999999999999</v>
      </c>
      <c r="N1139" s="184">
        <v>3.1734</v>
      </c>
      <c r="O1139" s="184">
        <v>4.6920000000000002</v>
      </c>
      <c r="P1139" s="184">
        <v>5.5430999999999999</v>
      </c>
      <c r="Q1139" s="184">
        <v>6.9070999999999998</v>
      </c>
      <c r="R1139" s="184">
        <v>3.7126000000000001</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44535</v>
      </c>
      <c r="E1140" s="184">
        <v>4137.3892999999998</v>
      </c>
      <c r="F1140" s="184">
        <v>3.44</v>
      </c>
      <c r="G1140" s="184">
        <v>3.5272000000000001</v>
      </c>
      <c r="H1140" s="184">
        <v>3.5478000000000001</v>
      </c>
      <c r="I1140" s="184">
        <v>3.5167999999999999</v>
      </c>
      <c r="J1140" s="184">
        <v>3.7111000000000001</v>
      </c>
      <c r="K1140" s="184">
        <v>3.3069000000000002</v>
      </c>
      <c r="L1140" s="184">
        <v>3.3731</v>
      </c>
      <c r="M1140" s="184">
        <v>3.3513000000000002</v>
      </c>
      <c r="N1140" s="184">
        <v>3.2763</v>
      </c>
      <c r="O1140" s="184">
        <v>4.7968000000000002</v>
      </c>
      <c r="P1140" s="184">
        <v>5.6487999999999996</v>
      </c>
      <c r="Q1140" s="184">
        <v>6.9749999999999996</v>
      </c>
      <c r="R1140" s="184">
        <v>3.8163999999999998</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44535</v>
      </c>
      <c r="E1141" s="184">
        <v>2083.6125999999999</v>
      </c>
      <c r="F1141" s="184">
        <v>3.3544</v>
      </c>
      <c r="G1141" s="184">
        <v>3.4373999999999998</v>
      </c>
      <c r="H1141" s="184">
        <v>3.464</v>
      </c>
      <c r="I1141" s="184">
        <v>3.4157000000000002</v>
      </c>
      <c r="J1141" s="184">
        <v>3.5880000000000001</v>
      </c>
      <c r="K1141" s="184">
        <v>3.2176999999999998</v>
      </c>
      <c r="L1141" s="184">
        <v>3.2801999999999998</v>
      </c>
      <c r="M1141" s="184">
        <v>3.2738999999999998</v>
      </c>
      <c r="N1141" s="184">
        <v>3.2181999999999999</v>
      </c>
      <c r="O1141" s="184">
        <v>4.7222999999999997</v>
      </c>
      <c r="P1141" s="184">
        <v>5.6322000000000001</v>
      </c>
      <c r="Q1141" s="184">
        <v>4.2782999999999998</v>
      </c>
      <c r="R1141" s="184">
        <v>3.6911999999999998</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44535</v>
      </c>
      <c r="E1142" s="184">
        <v>2095.6066999999998</v>
      </c>
      <c r="F1142" s="184">
        <v>3.4519000000000002</v>
      </c>
      <c r="G1142" s="184">
        <v>3.5344000000000002</v>
      </c>
      <c r="H1142" s="184">
        <v>3.5611000000000002</v>
      </c>
      <c r="I1142" s="184">
        <v>3.5127000000000002</v>
      </c>
      <c r="J1142" s="184">
        <v>3.6850999999999998</v>
      </c>
      <c r="K1142" s="184">
        <v>3.3147000000000002</v>
      </c>
      <c r="L1142" s="184">
        <v>3.3776999999999999</v>
      </c>
      <c r="M1142" s="184">
        <v>3.3723999999999998</v>
      </c>
      <c r="N1142" s="184">
        <v>3.3184999999999998</v>
      </c>
      <c r="O1142" s="184">
        <v>4.8182</v>
      </c>
      <c r="P1142" s="184">
        <v>5.7156000000000002</v>
      </c>
      <c r="Q1142" s="184">
        <v>6.9945000000000004</v>
      </c>
      <c r="R1142" s="184">
        <v>3.7938000000000001</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44535</v>
      </c>
      <c r="E1143" s="184">
        <v>3028.8051999999998</v>
      </c>
      <c r="F1143" s="184">
        <v>2.5588000000000002</v>
      </c>
      <c r="G1143" s="184">
        <v>2.6408999999999998</v>
      </c>
      <c r="H1143" s="184">
        <v>2.6674000000000002</v>
      </c>
      <c r="I1143" s="184">
        <v>2.6185</v>
      </c>
      <c r="J1143" s="184">
        <v>2.7894000000000001</v>
      </c>
      <c r="K1143" s="184">
        <v>2.4157000000000002</v>
      </c>
      <c r="L1143" s="184">
        <v>2.4723000000000002</v>
      </c>
      <c r="M1143" s="184">
        <v>2.4607000000000001</v>
      </c>
      <c r="N1143" s="184">
        <v>2.4005999999999998</v>
      </c>
      <c r="O1143" s="184">
        <v>3.8837000000000002</v>
      </c>
      <c r="P1143" s="184">
        <v>4.7610999999999999</v>
      </c>
      <c r="Q1143" s="184">
        <v>6.0006000000000004</v>
      </c>
      <c r="R1143" s="184">
        <v>2.8723000000000001</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998</v>
      </c>
      <c r="C1144" s="180">
        <v>144947</v>
      </c>
      <c r="D1144" s="183">
        <v>44535</v>
      </c>
      <c r="E1144" s="184">
        <v>1103.4540817549801</v>
      </c>
      <c r="F1144" s="184">
        <v>3.1448999999999998</v>
      </c>
      <c r="G1144" s="184">
        <v>3.1475</v>
      </c>
      <c r="H1144" s="184">
        <v>3.0819999999999999</v>
      </c>
      <c r="I1144" s="184">
        <v>3.0990000000000002</v>
      </c>
      <c r="J1144" s="184">
        <v>3.1211000000000002</v>
      </c>
      <c r="K1144" s="184">
        <v>3.0394000000000001</v>
      </c>
      <c r="L1144" s="184">
        <v>2.8369</v>
      </c>
      <c r="M1144" s="184">
        <v>2.7646999999999999</v>
      </c>
      <c r="N1144" s="184">
        <v>2.6938</v>
      </c>
      <c r="O1144" s="184">
        <v>3.0255000000000001</v>
      </c>
      <c r="P1144" s="184"/>
      <c r="Q1144" s="184">
        <v>3.1198000000000001</v>
      </c>
      <c r="R1144" s="184">
        <v>2.6480000000000001</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44535</v>
      </c>
      <c r="E1145" s="184">
        <v>309.69639999999998</v>
      </c>
      <c r="F1145" s="184">
        <v>3.2648999999999999</v>
      </c>
      <c r="G1145" s="184">
        <v>3.3283999999999998</v>
      </c>
      <c r="H1145" s="184">
        <v>3.2835999999999999</v>
      </c>
      <c r="I1145" s="184">
        <v>3.3109000000000002</v>
      </c>
      <c r="J1145" s="184">
        <v>3.4891000000000001</v>
      </c>
      <c r="K1145" s="184">
        <v>3.1751999999999998</v>
      </c>
      <c r="L1145" s="184">
        <v>3.2501000000000002</v>
      </c>
      <c r="M1145" s="184">
        <v>3.2471000000000001</v>
      </c>
      <c r="N1145" s="184">
        <v>3.1930999999999998</v>
      </c>
      <c r="O1145" s="184">
        <v>4.7838000000000003</v>
      </c>
      <c r="P1145" s="184">
        <v>5.6498999999999997</v>
      </c>
      <c r="Q1145" s="184">
        <v>7.2923</v>
      </c>
      <c r="R1145" s="184">
        <v>3.8090999999999999</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44535</v>
      </c>
      <c r="E1146" s="184">
        <v>311.68189999999998</v>
      </c>
      <c r="F1146" s="184">
        <v>3.3730000000000002</v>
      </c>
      <c r="G1146" s="184">
        <v>3.4478</v>
      </c>
      <c r="H1146" s="184">
        <v>3.4033000000000002</v>
      </c>
      <c r="I1146" s="184">
        <v>3.4316</v>
      </c>
      <c r="J1146" s="184">
        <v>3.6093999999999999</v>
      </c>
      <c r="K1146" s="184">
        <v>3.2961999999999998</v>
      </c>
      <c r="L1146" s="184">
        <v>3.3721000000000001</v>
      </c>
      <c r="M1146" s="184">
        <v>3.3700999999999999</v>
      </c>
      <c r="N1146" s="184">
        <v>3.3170000000000002</v>
      </c>
      <c r="O1146" s="184">
        <v>4.8883999999999999</v>
      </c>
      <c r="P1146" s="184">
        <v>5.7382999999999997</v>
      </c>
      <c r="Q1146" s="184">
        <v>7.0298999999999996</v>
      </c>
      <c r="R1146" s="184">
        <v>3.9283000000000001</v>
      </c>
      <c r="S1146" s="120" t="s">
        <v>1995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44535</v>
      </c>
      <c r="E1147" s="184">
        <v>2246.9067</v>
      </c>
      <c r="F1147" s="184">
        <v>3.3613</v>
      </c>
      <c r="G1147" s="184">
        <v>3.3934000000000002</v>
      </c>
      <c r="H1147" s="184">
        <v>3.4449999999999998</v>
      </c>
      <c r="I1147" s="184">
        <v>3.4481000000000002</v>
      </c>
      <c r="J1147" s="184">
        <v>3.7181000000000002</v>
      </c>
      <c r="K1147" s="184">
        <v>3.3311000000000002</v>
      </c>
      <c r="L1147" s="184">
        <v>3.3875999999999999</v>
      </c>
      <c r="M1147" s="184">
        <v>3.4037000000000002</v>
      </c>
      <c r="N1147" s="184">
        <v>3.3681000000000001</v>
      </c>
      <c r="O1147" s="184">
        <v>4.9344000000000001</v>
      </c>
      <c r="P1147" s="184">
        <v>5.7473999999999998</v>
      </c>
      <c r="Q1147" s="184">
        <v>7.3486000000000002</v>
      </c>
      <c r="R1147" s="184">
        <v>4.0114999999999998</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44535</v>
      </c>
      <c r="E1148" s="184">
        <v>2264.9308000000001</v>
      </c>
      <c r="F1148" s="184">
        <v>3.4022999999999999</v>
      </c>
      <c r="G1148" s="184">
        <v>3.4335</v>
      </c>
      <c r="H1148" s="184">
        <v>3.4851000000000001</v>
      </c>
      <c r="I1148" s="184">
        <v>3.4882</v>
      </c>
      <c r="J1148" s="184">
        <v>3.7582</v>
      </c>
      <c r="K1148" s="184">
        <v>3.3715000000000002</v>
      </c>
      <c r="L1148" s="184">
        <v>3.4283000000000001</v>
      </c>
      <c r="M1148" s="184">
        <v>3.4447999999999999</v>
      </c>
      <c r="N1148" s="184">
        <v>3.4096000000000002</v>
      </c>
      <c r="O1148" s="184">
        <v>4.9981999999999998</v>
      </c>
      <c r="P1148" s="184">
        <v>5.8352000000000004</v>
      </c>
      <c r="Q1148" s="184">
        <v>7.0462999999999996</v>
      </c>
      <c r="R1148" s="184">
        <v>4.0533000000000001</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44535</v>
      </c>
      <c r="E1149" s="184">
        <v>2542.0589</v>
      </c>
      <c r="F1149" s="184">
        <v>3.2826</v>
      </c>
      <c r="G1149" s="184">
        <v>3.2799</v>
      </c>
      <c r="H1149" s="184">
        <v>3.3391999999999999</v>
      </c>
      <c r="I1149" s="184">
        <v>3.3717999999999999</v>
      </c>
      <c r="J1149" s="184">
        <v>3.5287000000000002</v>
      </c>
      <c r="K1149" s="184">
        <v>3.2780999999999998</v>
      </c>
      <c r="L1149" s="184">
        <v>3.3308</v>
      </c>
      <c r="M1149" s="184">
        <v>3.3298000000000001</v>
      </c>
      <c r="N1149" s="184">
        <v>3.2677999999999998</v>
      </c>
      <c r="O1149" s="184">
        <v>4.6706000000000003</v>
      </c>
      <c r="P1149" s="184">
        <v>5.6044999999999998</v>
      </c>
      <c r="Q1149" s="184">
        <v>6.9344000000000001</v>
      </c>
      <c r="R1149" s="184">
        <v>3.7494999999999998</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44535</v>
      </c>
      <c r="E1150" s="184">
        <v>2528.3966999999998</v>
      </c>
      <c r="F1150" s="184">
        <v>3.2122999999999999</v>
      </c>
      <c r="G1150" s="184">
        <v>3.21</v>
      </c>
      <c r="H1150" s="184">
        <v>3.2747000000000002</v>
      </c>
      <c r="I1150" s="184">
        <v>3.3144999999999998</v>
      </c>
      <c r="J1150" s="184">
        <v>3.4752000000000001</v>
      </c>
      <c r="K1150" s="184">
        <v>3.2265000000000001</v>
      </c>
      <c r="L1150" s="184">
        <v>3.2793999999999999</v>
      </c>
      <c r="M1150" s="184">
        <v>3.2782</v>
      </c>
      <c r="N1150" s="184">
        <v>3.2159</v>
      </c>
      <c r="O1150" s="184">
        <v>4.6165000000000003</v>
      </c>
      <c r="P1150" s="184">
        <v>5.5366999999999997</v>
      </c>
      <c r="Q1150" s="184">
        <v>5.3834</v>
      </c>
      <c r="R1150" s="184">
        <v>3.6966999999999999</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44535</v>
      </c>
      <c r="E1151" s="184">
        <v>1623.2906</v>
      </c>
      <c r="F1151" s="184">
        <v>3.2383999999999999</v>
      </c>
      <c r="G1151" s="184">
        <v>3.3565</v>
      </c>
      <c r="H1151" s="184">
        <v>3.1968000000000001</v>
      </c>
      <c r="I1151" s="184">
        <v>3.1735000000000002</v>
      </c>
      <c r="J1151" s="184">
        <v>3.2427999999999999</v>
      </c>
      <c r="K1151" s="184">
        <v>3.1648999999999998</v>
      </c>
      <c r="L1151" s="184">
        <v>3.1080000000000001</v>
      </c>
      <c r="M1151" s="184">
        <v>3.0708000000000002</v>
      </c>
      <c r="N1151" s="184">
        <v>2.9973999999999998</v>
      </c>
      <c r="O1151" s="184">
        <v>4.2382</v>
      </c>
      <c r="P1151" s="184">
        <v>5.1531000000000002</v>
      </c>
      <c r="Q1151" s="184">
        <v>6.1872999999999996</v>
      </c>
      <c r="R1151" s="184">
        <v>3.3109000000000002</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44535</v>
      </c>
      <c r="E1152" s="184">
        <v>1616.7518</v>
      </c>
      <c r="F1152" s="184">
        <v>3.1894</v>
      </c>
      <c r="G1152" s="184">
        <v>3.3068</v>
      </c>
      <c r="H1152" s="184">
        <v>3.1463999999999999</v>
      </c>
      <c r="I1152" s="184">
        <v>3.1231</v>
      </c>
      <c r="J1152" s="184">
        <v>3.1926000000000001</v>
      </c>
      <c r="K1152" s="184">
        <v>3.1145999999999998</v>
      </c>
      <c r="L1152" s="184">
        <v>3.0571999999999999</v>
      </c>
      <c r="M1152" s="184">
        <v>3.0196999999999998</v>
      </c>
      <c r="N1152" s="184">
        <v>2.9459</v>
      </c>
      <c r="O1152" s="184">
        <v>4.1862000000000004</v>
      </c>
      <c r="P1152" s="184">
        <v>5.1006</v>
      </c>
      <c r="Q1152" s="184">
        <v>6.1341999999999999</v>
      </c>
      <c r="R1152" s="184">
        <v>3.2593999999999999</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44535</v>
      </c>
      <c r="E1153" s="184">
        <v>2030.0645</v>
      </c>
      <c r="F1153" s="184">
        <v>3.109</v>
      </c>
      <c r="G1153" s="184">
        <v>3.1461000000000001</v>
      </c>
      <c r="H1153" s="184">
        <v>3.1831</v>
      </c>
      <c r="I1153" s="184">
        <v>3.0495000000000001</v>
      </c>
      <c r="J1153" s="184">
        <v>3.1875</v>
      </c>
      <c r="K1153" s="184">
        <v>2.9689000000000001</v>
      </c>
      <c r="L1153" s="184">
        <v>2.9823</v>
      </c>
      <c r="M1153" s="184">
        <v>2.9517000000000002</v>
      </c>
      <c r="N1153" s="184">
        <v>3.1164999999999998</v>
      </c>
      <c r="O1153" s="184">
        <v>4.6048999999999998</v>
      </c>
      <c r="P1153" s="184">
        <v>5.5518000000000001</v>
      </c>
      <c r="Q1153" s="184">
        <v>7.2469000000000001</v>
      </c>
      <c r="R1153" s="184">
        <v>3.5672000000000001</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44535</v>
      </c>
      <c r="E1154" s="184">
        <v>2047.9188999999999</v>
      </c>
      <c r="F1154" s="184">
        <v>3.2065999999999999</v>
      </c>
      <c r="G1154" s="184">
        <v>3.2458</v>
      </c>
      <c r="H1154" s="184">
        <v>3.2829999999999999</v>
      </c>
      <c r="I1154" s="184">
        <v>3.1482999999999999</v>
      </c>
      <c r="J1154" s="184">
        <v>3.2869999999999999</v>
      </c>
      <c r="K1154" s="184">
        <v>3.0689000000000002</v>
      </c>
      <c r="L1154" s="184">
        <v>3.0831</v>
      </c>
      <c r="M1154" s="184">
        <v>3.0529999999999999</v>
      </c>
      <c r="N1154" s="184">
        <v>3.2197</v>
      </c>
      <c r="O1154" s="184">
        <v>4.7095000000000002</v>
      </c>
      <c r="P1154" s="184">
        <v>5.6577999999999999</v>
      </c>
      <c r="Q1154" s="184">
        <v>7.0190000000000001</v>
      </c>
      <c r="R1154" s="184">
        <v>3.6707000000000001</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44529</v>
      </c>
      <c r="E1155" s="184">
        <v>2035.3382999999999</v>
      </c>
      <c r="F1155" s="184">
        <v>2.6955</v>
      </c>
      <c r="G1155" s="184">
        <v>2.6970999999999998</v>
      </c>
      <c r="H1155" s="184">
        <v>2.698</v>
      </c>
      <c r="I1155" s="184">
        <v>2.6029</v>
      </c>
      <c r="J1155" s="184">
        <v>3.0087999999999999</v>
      </c>
      <c r="K1155" s="184">
        <v>3.0423</v>
      </c>
      <c r="L1155" s="184">
        <v>2.9826999999999999</v>
      </c>
      <c r="M1155" s="184">
        <v>2.9115000000000002</v>
      </c>
      <c r="N1155" s="184">
        <v>2.9159999999999999</v>
      </c>
      <c r="O1155" s="184"/>
      <c r="P1155" s="184"/>
      <c r="Q1155" s="184">
        <v>3.2437</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44529</v>
      </c>
      <c r="E1156" s="184">
        <v>2047.1668999999999</v>
      </c>
      <c r="F1156" s="184">
        <v>3.2399</v>
      </c>
      <c r="G1156" s="184">
        <v>3.1602000000000001</v>
      </c>
      <c r="H1156" s="184">
        <v>3.2071999999999998</v>
      </c>
      <c r="I1156" s="184">
        <v>3.1318999999999999</v>
      </c>
      <c r="J1156" s="184">
        <v>3.2446000000000002</v>
      </c>
      <c r="K1156" s="184">
        <v>3.0634999999999999</v>
      </c>
      <c r="L1156" s="184">
        <v>3.0718999999999999</v>
      </c>
      <c r="M1156" s="184">
        <v>3.0301999999999998</v>
      </c>
      <c r="N1156" s="184">
        <v>3.1941000000000002</v>
      </c>
      <c r="O1156" s="184"/>
      <c r="P1156" s="184"/>
      <c r="Q1156" s="184">
        <v>3.5566</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44529</v>
      </c>
      <c r="E1157" s="184">
        <v>2047.2249999999999</v>
      </c>
      <c r="F1157" s="184">
        <v>3.1631</v>
      </c>
      <c r="G1157" s="184">
        <v>3.1059999999999999</v>
      </c>
      <c r="H1157" s="184">
        <v>3.1558999999999999</v>
      </c>
      <c r="I1157" s="184">
        <v>3.1454</v>
      </c>
      <c r="J1157" s="184">
        <v>3.246</v>
      </c>
      <c r="K1157" s="184">
        <v>3.0394999999999999</v>
      </c>
      <c r="L1157" s="184">
        <v>3.0701999999999998</v>
      </c>
      <c r="M1157" s="184">
        <v>3.0326</v>
      </c>
      <c r="N1157" s="184">
        <v>3.1987000000000001</v>
      </c>
      <c r="O1157" s="184"/>
      <c r="P1157" s="184"/>
      <c r="Q1157" s="184">
        <v>3.5592000000000001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44529</v>
      </c>
      <c r="E1158" s="184">
        <v>2047.4042999999999</v>
      </c>
      <c r="F1158" s="184">
        <v>3.1147</v>
      </c>
      <c r="G1158" s="184">
        <v>3.0165999999999999</v>
      </c>
      <c r="H1158" s="184">
        <v>3.0739999999999998</v>
      </c>
      <c r="I1158" s="184">
        <v>3.0546000000000002</v>
      </c>
      <c r="J1158" s="184">
        <v>3.2431000000000001</v>
      </c>
      <c r="K1158" s="184">
        <v>3.1114000000000002</v>
      </c>
      <c r="L1158" s="184">
        <v>3.1301999999999999</v>
      </c>
      <c r="M1158" s="184">
        <v>3.0678000000000001</v>
      </c>
      <c r="N1158" s="184">
        <v>3.2208000000000001</v>
      </c>
      <c r="O1158" s="184"/>
      <c r="P1158" s="184"/>
      <c r="Q1158" s="184">
        <v>3.5621999999999998</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44535</v>
      </c>
      <c r="E1159" s="184">
        <v>2872.7606000000001</v>
      </c>
      <c r="F1159" s="184">
        <v>3.2871999999999999</v>
      </c>
      <c r="G1159" s="184">
        <v>3.2890999999999999</v>
      </c>
      <c r="H1159" s="184">
        <v>3.3700999999999999</v>
      </c>
      <c r="I1159" s="184">
        <v>3.3414000000000001</v>
      </c>
      <c r="J1159" s="184">
        <v>3.6078999999999999</v>
      </c>
      <c r="K1159" s="184">
        <v>3.2368999999999999</v>
      </c>
      <c r="L1159" s="184">
        <v>3.2968000000000002</v>
      </c>
      <c r="M1159" s="184">
        <v>3.2826</v>
      </c>
      <c r="N1159" s="184">
        <v>3.2301000000000002</v>
      </c>
      <c r="O1159" s="184">
        <v>4.6840000000000002</v>
      </c>
      <c r="P1159" s="184">
        <v>5.6092000000000004</v>
      </c>
      <c r="Q1159" s="184">
        <v>7.2583000000000002</v>
      </c>
      <c r="R1159" s="184">
        <v>3.7254</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44535</v>
      </c>
      <c r="E1160" s="184">
        <v>2890.3245999999999</v>
      </c>
      <c r="F1160" s="184">
        <v>3.3569</v>
      </c>
      <c r="G1160" s="184">
        <v>3.3592</v>
      </c>
      <c r="H1160" s="184">
        <v>3.4403999999999999</v>
      </c>
      <c r="I1160" s="184">
        <v>3.4119000000000002</v>
      </c>
      <c r="J1160" s="184">
        <v>3.6787000000000001</v>
      </c>
      <c r="K1160" s="184">
        <v>3.3079999999999998</v>
      </c>
      <c r="L1160" s="184">
        <v>3.3683999999999998</v>
      </c>
      <c r="M1160" s="184">
        <v>3.3546999999999998</v>
      </c>
      <c r="N1160" s="184">
        <v>3.3027000000000002</v>
      </c>
      <c r="O1160" s="184">
        <v>4.7575000000000003</v>
      </c>
      <c r="P1160" s="184">
        <v>5.6833</v>
      </c>
      <c r="Q1160" s="184">
        <v>7.0003000000000002</v>
      </c>
      <c r="R1160" s="184">
        <v>3.7982999999999998</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44535</v>
      </c>
      <c r="E1161" s="184">
        <v>2592.4396999999999</v>
      </c>
      <c r="F1161" s="184">
        <v>2.7584</v>
      </c>
      <c r="G1161" s="184">
        <v>2.7591999999999999</v>
      </c>
      <c r="H1161" s="184">
        <v>2.84</v>
      </c>
      <c r="I1161" s="184">
        <v>2.8109000000000002</v>
      </c>
      <c r="J1161" s="184">
        <v>3.0766</v>
      </c>
      <c r="K1161" s="184">
        <v>2.7031000000000001</v>
      </c>
      <c r="L1161" s="184">
        <v>2.7589000000000001</v>
      </c>
      <c r="M1161" s="184">
        <v>2.7406999999999999</v>
      </c>
      <c r="N1161" s="184">
        <v>2.6844999999999999</v>
      </c>
      <c r="O1161" s="184">
        <v>4.1326999999999998</v>
      </c>
      <c r="P1161" s="184">
        <v>5.0316999999999998</v>
      </c>
      <c r="Q1161" s="184">
        <v>6.5296000000000003</v>
      </c>
      <c r="R1161" s="184">
        <v>3.1783000000000001</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44535</v>
      </c>
      <c r="E1162" s="184">
        <v>1103.1352999999999</v>
      </c>
      <c r="F1162" s="184">
        <v>3.3222999999999998</v>
      </c>
      <c r="G1162" s="184">
        <v>3.3571</v>
      </c>
      <c r="H1162" s="184">
        <v>3.2757999999999998</v>
      </c>
      <c r="I1162" s="184">
        <v>3.2145999999999999</v>
      </c>
      <c r="J1162" s="184">
        <v>3.3060999999999998</v>
      </c>
      <c r="K1162" s="184">
        <v>3.1575000000000002</v>
      </c>
      <c r="L1162" s="184">
        <v>3.1549999999999998</v>
      </c>
      <c r="M1162" s="184">
        <v>3.1429999999999998</v>
      </c>
      <c r="N1162" s="184">
        <v>3.1074999999999999</v>
      </c>
      <c r="O1162" s="184"/>
      <c r="P1162" s="184"/>
      <c r="Q1162" s="184">
        <v>3.8153000000000001</v>
      </c>
      <c r="R1162" s="184">
        <v>3.274</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44535</v>
      </c>
      <c r="E1163" s="184">
        <v>1099.9598000000001</v>
      </c>
      <c r="F1163" s="184">
        <v>3.2124000000000001</v>
      </c>
      <c r="G1163" s="184">
        <v>3.2473000000000001</v>
      </c>
      <c r="H1163" s="184">
        <v>3.1661999999999999</v>
      </c>
      <c r="I1163" s="184">
        <v>3.1046</v>
      </c>
      <c r="J1163" s="184">
        <v>3.1959</v>
      </c>
      <c r="K1163" s="184">
        <v>3.0467</v>
      </c>
      <c r="L1163" s="184">
        <v>3.0434000000000001</v>
      </c>
      <c r="M1163" s="184">
        <v>3.0303</v>
      </c>
      <c r="N1163" s="184">
        <v>2.9939</v>
      </c>
      <c r="O1163" s="184"/>
      <c r="P1163" s="184"/>
      <c r="Q1163" s="184">
        <v>3.7012</v>
      </c>
      <c r="R1163" s="184">
        <v>3.1604999999999999</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44535</v>
      </c>
      <c r="E1164" s="184">
        <v>57.139299999999999</v>
      </c>
      <c r="F1164" s="184">
        <v>3.3858999999999999</v>
      </c>
      <c r="G1164" s="184">
        <v>3.4504000000000001</v>
      </c>
      <c r="H1164" s="184">
        <v>3.4243000000000001</v>
      </c>
      <c r="I1164" s="184">
        <v>3.4495</v>
      </c>
      <c r="J1164" s="184">
        <v>3.6284999999999998</v>
      </c>
      <c r="K1164" s="184">
        <v>3.2966000000000002</v>
      </c>
      <c r="L1164" s="184">
        <v>3.3281999999999998</v>
      </c>
      <c r="M1164" s="184">
        <v>3.3363999999999998</v>
      </c>
      <c r="N1164" s="184">
        <v>3.2784</v>
      </c>
      <c r="O1164" s="184">
        <v>4.7079000000000004</v>
      </c>
      <c r="P1164" s="184">
        <v>5.6332000000000004</v>
      </c>
      <c r="Q1164" s="184">
        <v>7.5502000000000002</v>
      </c>
      <c r="R1164" s="184">
        <v>3.6922999999999999</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44535</v>
      </c>
      <c r="E1165" s="184">
        <v>57.545699999999997</v>
      </c>
      <c r="F1165" s="184">
        <v>3.4889000000000001</v>
      </c>
      <c r="G1165" s="184">
        <v>3.5106999999999999</v>
      </c>
      <c r="H1165" s="184">
        <v>3.4998999999999998</v>
      </c>
      <c r="I1165" s="184">
        <v>3.5249999999999999</v>
      </c>
      <c r="J1165" s="184">
        <v>3.7069999999999999</v>
      </c>
      <c r="K1165" s="184">
        <v>3.3765999999999998</v>
      </c>
      <c r="L1165" s="184">
        <v>3.4093</v>
      </c>
      <c r="M1165" s="184">
        <v>3.4182000000000001</v>
      </c>
      <c r="N1165" s="184">
        <v>3.3610000000000002</v>
      </c>
      <c r="O1165" s="184">
        <v>4.7916999999999996</v>
      </c>
      <c r="P1165" s="184">
        <v>5.7169999999999996</v>
      </c>
      <c r="Q1165" s="184">
        <v>7.0486000000000004</v>
      </c>
      <c r="R1165" s="184">
        <v>3.7753000000000001</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44535</v>
      </c>
      <c r="E1166" s="184">
        <v>32.854900000000001</v>
      </c>
      <c r="F1166" s="184">
        <v>3.3331</v>
      </c>
      <c r="G1166" s="184">
        <v>3.4079000000000002</v>
      </c>
      <c r="H1166" s="184">
        <v>3.3984999999999999</v>
      </c>
      <c r="I1166" s="184">
        <v>3.4245999999999999</v>
      </c>
      <c r="J1166" s="184">
        <v>3.6027</v>
      </c>
      <c r="K1166" s="184">
        <v>3.2713999999999999</v>
      </c>
      <c r="L1166" s="184">
        <v>3.3178999999999998</v>
      </c>
      <c r="M1166" s="184">
        <v>3.3294999999999999</v>
      </c>
      <c r="N1166" s="184">
        <v>3.2734999999999999</v>
      </c>
      <c r="O1166" s="184">
        <v>4.7064000000000004</v>
      </c>
      <c r="P1166" s="184">
        <v>5.6322999999999999</v>
      </c>
      <c r="Q1166" s="184">
        <v>7.0091999999999999</v>
      </c>
      <c r="R1166" s="184">
        <v>3.6901000000000002</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1911</v>
      </c>
      <c r="C1167" s="180">
        <v>148414</v>
      </c>
      <c r="D1167" s="183">
        <v>44535</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1912</v>
      </c>
      <c r="C1168" s="180">
        <v>148413</v>
      </c>
      <c r="D1168" s="183">
        <v>44535</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1913</v>
      </c>
      <c r="C1169" s="180">
        <v>139260</v>
      </c>
      <c r="D1169" s="183">
        <v>44535</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1914</v>
      </c>
      <c r="C1170" s="180">
        <v>139258</v>
      </c>
      <c r="D1170" s="183">
        <v>44535</v>
      </c>
      <c r="E1170" s="184">
        <v>57.547899999999998</v>
      </c>
      <c r="F1170" s="184">
        <v>3.4887000000000001</v>
      </c>
      <c r="G1170" s="184">
        <v>3.5106000000000002</v>
      </c>
      <c r="H1170" s="184">
        <v>3.5089000000000001</v>
      </c>
      <c r="I1170" s="184">
        <v>3.5293999999999999</v>
      </c>
      <c r="J1170" s="184">
        <v>3.7090000000000001</v>
      </c>
      <c r="K1170" s="184">
        <v>3.3772000000000002</v>
      </c>
      <c r="L1170" s="184">
        <v>3.4095</v>
      </c>
      <c r="M1170" s="184">
        <v>3.4182999999999999</v>
      </c>
      <c r="N1170" s="184">
        <v>3.3610000000000002</v>
      </c>
      <c r="O1170" s="184">
        <v>4.7915999999999999</v>
      </c>
      <c r="P1170" s="184">
        <v>5.7178000000000004</v>
      </c>
      <c r="Q1170" s="184">
        <v>5.9474999999999998</v>
      </c>
      <c r="R1170" s="184">
        <v>3.7753000000000001</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1915</v>
      </c>
      <c r="C1171" s="180">
        <v>139259</v>
      </c>
      <c r="D1171" s="183">
        <v>44535</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1916</v>
      </c>
      <c r="C1172" s="180">
        <v>139257</v>
      </c>
      <c r="D1172" s="183">
        <v>44535</v>
      </c>
      <c r="E1172" s="184">
        <v>57.547899999999998</v>
      </c>
      <c r="F1172" s="184">
        <v>3.4887000000000001</v>
      </c>
      <c r="G1172" s="184">
        <v>3.5106000000000002</v>
      </c>
      <c r="H1172" s="184">
        <v>3.5089000000000001</v>
      </c>
      <c r="I1172" s="184">
        <v>3.5249000000000001</v>
      </c>
      <c r="J1172" s="184">
        <v>3.7090000000000001</v>
      </c>
      <c r="K1172" s="184">
        <v>3.3772000000000002</v>
      </c>
      <c r="L1172" s="184">
        <v>3.4095</v>
      </c>
      <c r="M1172" s="184">
        <v>3.4182999999999999</v>
      </c>
      <c r="N1172" s="184">
        <v>3.3610000000000002</v>
      </c>
      <c r="O1172" s="184">
        <v>4.7915999999999999</v>
      </c>
      <c r="P1172" s="184">
        <v>5.7178000000000004</v>
      </c>
      <c r="Q1172" s="184">
        <v>5.9474999999999998</v>
      </c>
      <c r="R1172" s="184">
        <v>3.7751999999999999</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1917</v>
      </c>
      <c r="C1173" s="180">
        <v>148415</v>
      </c>
      <c r="D1173" s="183">
        <v>44535</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44535</v>
      </c>
      <c r="E1174" s="184">
        <v>4254.2444999999998</v>
      </c>
      <c r="F1174" s="184">
        <v>3.4367999999999999</v>
      </c>
      <c r="G1174" s="184">
        <v>3.4417</v>
      </c>
      <c r="H1174" s="184">
        <v>3.4335</v>
      </c>
      <c r="I1174" s="184">
        <v>3.4643000000000002</v>
      </c>
      <c r="J1174" s="184">
        <v>3.7378999999999998</v>
      </c>
      <c r="K1174" s="184">
        <v>3.3151999999999999</v>
      </c>
      <c r="L1174" s="184">
        <v>3.3822000000000001</v>
      </c>
      <c r="M1174" s="184">
        <v>3.3904000000000001</v>
      </c>
      <c r="N1174" s="184">
        <v>3.3105000000000002</v>
      </c>
      <c r="O1174" s="184">
        <v>4.7721</v>
      </c>
      <c r="P1174" s="184">
        <v>5.6637000000000004</v>
      </c>
      <c r="Q1174" s="184">
        <v>6.9710999999999999</v>
      </c>
      <c r="R1174" s="184">
        <v>3.8250999999999999</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44535</v>
      </c>
      <c r="E1175" s="184">
        <v>4232.0617000000002</v>
      </c>
      <c r="F1175" s="184">
        <v>3.3146</v>
      </c>
      <c r="G1175" s="184">
        <v>3.3197000000000001</v>
      </c>
      <c r="H1175" s="184">
        <v>3.3115000000000001</v>
      </c>
      <c r="I1175" s="184">
        <v>3.3424</v>
      </c>
      <c r="J1175" s="184">
        <v>3.6156999999999999</v>
      </c>
      <c r="K1175" s="184">
        <v>3.1924000000000001</v>
      </c>
      <c r="L1175" s="184">
        <v>3.2583000000000002</v>
      </c>
      <c r="M1175" s="184">
        <v>3.2654999999999998</v>
      </c>
      <c r="N1175" s="184">
        <v>3.1897000000000002</v>
      </c>
      <c r="O1175" s="184">
        <v>4.6914999999999996</v>
      </c>
      <c r="P1175" s="184">
        <v>5.5937999999999999</v>
      </c>
      <c r="Q1175" s="184">
        <v>6.9806999999999997</v>
      </c>
      <c r="R1175" s="184">
        <v>3.7317</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44535</v>
      </c>
      <c r="E1176" s="184">
        <v>2868.1338999999998</v>
      </c>
      <c r="F1176" s="184">
        <v>3.3102999999999998</v>
      </c>
      <c r="G1176" s="184">
        <v>3.2846000000000002</v>
      </c>
      <c r="H1176" s="184">
        <v>3.2995999999999999</v>
      </c>
      <c r="I1176" s="184">
        <v>3.3389000000000002</v>
      </c>
      <c r="J1176" s="184">
        <v>3.5206</v>
      </c>
      <c r="K1176" s="184">
        <v>3.2290999999999999</v>
      </c>
      <c r="L1176" s="184">
        <v>3.2605</v>
      </c>
      <c r="M1176" s="184">
        <v>3.2618</v>
      </c>
      <c r="N1176" s="184">
        <v>3.2092999999999998</v>
      </c>
      <c r="O1176" s="184">
        <v>4.7436999999999996</v>
      </c>
      <c r="P1176" s="184">
        <v>5.6460999999999997</v>
      </c>
      <c r="Q1176" s="184">
        <v>7.1859000000000002</v>
      </c>
      <c r="R1176" s="184">
        <v>3.7839999999999998</v>
      </c>
      <c r="S1176" s="120" t="s">
        <v>1996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44535</v>
      </c>
      <c r="E1177" s="184">
        <v>2882.2064</v>
      </c>
      <c r="F1177" s="184">
        <v>3.3689</v>
      </c>
      <c r="G1177" s="184">
        <v>3.3441999999999998</v>
      </c>
      <c r="H1177" s="184">
        <v>3.3593999999999999</v>
      </c>
      <c r="I1177" s="184">
        <v>3.3988999999999998</v>
      </c>
      <c r="J1177" s="184">
        <v>3.5808</v>
      </c>
      <c r="K1177" s="184">
        <v>3.2896000000000001</v>
      </c>
      <c r="L1177" s="184">
        <v>3.3189000000000002</v>
      </c>
      <c r="M1177" s="184">
        <v>3.3180999999999998</v>
      </c>
      <c r="N1177" s="184">
        <v>3.2648000000000001</v>
      </c>
      <c r="O1177" s="184">
        <v>4.7972999999999999</v>
      </c>
      <c r="P1177" s="184">
        <v>5.7035</v>
      </c>
      <c r="Q1177" s="184">
        <v>6.9932999999999996</v>
      </c>
      <c r="R1177" s="184">
        <v>3.8378000000000001</v>
      </c>
      <c r="S1177" s="120" t="s">
        <v>1996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144</v>
      </c>
      <c r="C1178" s="180">
        <v>120249</v>
      </c>
      <c r="D1178" s="183">
        <v>44535</v>
      </c>
      <c r="E1178" s="184">
        <v>3823.0405999999998</v>
      </c>
      <c r="F1178" s="184">
        <v>3.4592999999999998</v>
      </c>
      <c r="G1178" s="184">
        <v>3.5049000000000001</v>
      </c>
      <c r="H1178" s="184">
        <v>3.4754</v>
      </c>
      <c r="I1178" s="184">
        <v>3.4849000000000001</v>
      </c>
      <c r="J1178" s="184">
        <v>3.6621000000000001</v>
      </c>
      <c r="K1178" s="184">
        <v>3.3216999999999999</v>
      </c>
      <c r="L1178" s="184">
        <v>3.4003000000000001</v>
      </c>
      <c r="M1178" s="184">
        <v>3.4030999999999998</v>
      </c>
      <c r="N1178" s="184">
        <v>3.3731</v>
      </c>
      <c r="O1178" s="184">
        <v>4.9066999999999998</v>
      </c>
      <c r="P1178" s="184">
        <v>5.7694000000000001</v>
      </c>
      <c r="Q1178" s="184">
        <v>7.0223000000000004</v>
      </c>
      <c r="R1178" s="184">
        <v>3.9674999999999998</v>
      </c>
      <c r="S1178" s="120" t="s">
        <v>1996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2028</v>
      </c>
      <c r="C1179" s="180">
        <v>101185</v>
      </c>
      <c r="D1179" s="183">
        <v>44535</v>
      </c>
      <c r="E1179" s="184">
        <v>3784.6287000000002</v>
      </c>
      <c r="F1179" s="184">
        <v>3.3199000000000001</v>
      </c>
      <c r="G1179" s="184">
        <v>3.3649</v>
      </c>
      <c r="H1179" s="184">
        <v>3.3351000000000002</v>
      </c>
      <c r="I1179" s="184">
        <v>3.3445999999999998</v>
      </c>
      <c r="J1179" s="184">
        <v>3.5215000000000001</v>
      </c>
      <c r="K1179" s="184">
        <v>3.1804999999999999</v>
      </c>
      <c r="L1179" s="184">
        <v>3.2578999999999998</v>
      </c>
      <c r="M1179" s="184">
        <v>3.2595000000000001</v>
      </c>
      <c r="N1179" s="184">
        <v>3.2280000000000002</v>
      </c>
      <c r="O1179" s="184">
        <v>4.7622</v>
      </c>
      <c r="P1179" s="184">
        <v>5.6227999999999998</v>
      </c>
      <c r="Q1179" s="184">
        <v>6.9729999999999999</v>
      </c>
      <c r="R1179" s="184">
        <v>3.8224999999999998</v>
      </c>
      <c r="S1179" s="120" t="s">
        <v>1996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44535</v>
      </c>
      <c r="E1180" s="184">
        <v>1368.2188000000001</v>
      </c>
      <c r="F1180" s="184">
        <v>3.4737</v>
      </c>
      <c r="G1180" s="184">
        <v>3.4699</v>
      </c>
      <c r="H1180" s="184">
        <v>3.4832999999999998</v>
      </c>
      <c r="I1180" s="184">
        <v>3.4609999999999999</v>
      </c>
      <c r="J1180" s="184">
        <v>3.6593</v>
      </c>
      <c r="K1180" s="184">
        <v>3.3128000000000002</v>
      </c>
      <c r="L1180" s="184">
        <v>3.4049999999999998</v>
      </c>
      <c r="M1180" s="184">
        <v>3.4355000000000002</v>
      </c>
      <c r="N1180" s="184">
        <v>3.387</v>
      </c>
      <c r="O1180" s="184">
        <v>4.9695999999999998</v>
      </c>
      <c r="P1180" s="184">
        <v>5.8329000000000004</v>
      </c>
      <c r="Q1180" s="184">
        <v>5.9465000000000003</v>
      </c>
      <c r="R1180" s="184">
        <v>3.9634</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44535</v>
      </c>
      <c r="E1181" s="184">
        <v>1359.0661</v>
      </c>
      <c r="F1181" s="184">
        <v>3.3628</v>
      </c>
      <c r="G1181" s="184">
        <v>3.3597999999999999</v>
      </c>
      <c r="H1181" s="184">
        <v>3.3723000000000001</v>
      </c>
      <c r="I1181" s="184">
        <v>3.3502999999999998</v>
      </c>
      <c r="J1181" s="184">
        <v>3.5487000000000002</v>
      </c>
      <c r="K1181" s="184">
        <v>3.2019000000000002</v>
      </c>
      <c r="L1181" s="184">
        <v>3.2930000000000001</v>
      </c>
      <c r="M1181" s="184">
        <v>3.3226</v>
      </c>
      <c r="N1181" s="184">
        <v>3.2732999999999999</v>
      </c>
      <c r="O1181" s="184">
        <v>4.8543000000000003</v>
      </c>
      <c r="P1181" s="184">
        <v>5.7032999999999996</v>
      </c>
      <c r="Q1181" s="184">
        <v>5.8155000000000001</v>
      </c>
      <c r="R1181" s="184">
        <v>3.8492000000000002</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44535</v>
      </c>
      <c r="E1182" s="184">
        <v>2221.5893999999998</v>
      </c>
      <c r="F1182" s="184">
        <v>3.4245999999999999</v>
      </c>
      <c r="G1182" s="184">
        <v>3.4544999999999999</v>
      </c>
      <c r="H1182" s="184">
        <v>3.5082</v>
      </c>
      <c r="I1182" s="184">
        <v>3.5065</v>
      </c>
      <c r="J1182" s="184">
        <v>3.6187</v>
      </c>
      <c r="K1182" s="184">
        <v>3.3208000000000002</v>
      </c>
      <c r="L1182" s="184">
        <v>3.3912</v>
      </c>
      <c r="M1182" s="184">
        <v>3.4134000000000002</v>
      </c>
      <c r="N1182" s="184">
        <v>3.3894000000000002</v>
      </c>
      <c r="O1182" s="184">
        <v>4.8598999999999997</v>
      </c>
      <c r="P1182" s="184">
        <v>5.7252000000000001</v>
      </c>
      <c r="Q1182" s="184">
        <v>6.8207000000000004</v>
      </c>
      <c r="R1182" s="184">
        <v>3.9058000000000002</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44535</v>
      </c>
      <c r="E1183" s="184">
        <v>2191.8921</v>
      </c>
      <c r="F1183" s="184">
        <v>3.3218999999999999</v>
      </c>
      <c r="G1183" s="184">
        <v>3.3519000000000001</v>
      </c>
      <c r="H1183" s="184">
        <v>3.4051999999999998</v>
      </c>
      <c r="I1183" s="184">
        <v>3.4036</v>
      </c>
      <c r="J1183" s="184">
        <v>3.5154000000000001</v>
      </c>
      <c r="K1183" s="184">
        <v>3.2174</v>
      </c>
      <c r="L1183" s="184">
        <v>3.2932000000000001</v>
      </c>
      <c r="M1183" s="184">
        <v>3.3148</v>
      </c>
      <c r="N1183" s="184">
        <v>3.2898999999999998</v>
      </c>
      <c r="O1183" s="184">
        <v>4.7682000000000002</v>
      </c>
      <c r="P1183" s="184">
        <v>5.6318000000000001</v>
      </c>
      <c r="Q1183" s="184">
        <v>6.2702</v>
      </c>
      <c r="R1183" s="184">
        <v>3.8033000000000001</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44535</v>
      </c>
      <c r="E1184" s="184">
        <v>11.2698</v>
      </c>
      <c r="F1184" s="184">
        <v>3.0773000000000001</v>
      </c>
      <c r="G1184" s="184">
        <v>3.1316000000000002</v>
      </c>
      <c r="H1184" s="184">
        <v>3.2408000000000001</v>
      </c>
      <c r="I1184" s="184">
        <v>3.266</v>
      </c>
      <c r="J1184" s="184">
        <v>3.4719000000000002</v>
      </c>
      <c r="K1184" s="184">
        <v>3.0735000000000001</v>
      </c>
      <c r="L1184" s="184">
        <v>3.1271</v>
      </c>
      <c r="M1184" s="184">
        <v>3.0973999999999999</v>
      </c>
      <c r="N1184" s="184">
        <v>3.0562</v>
      </c>
      <c r="O1184" s="184"/>
      <c r="P1184" s="184"/>
      <c r="Q1184" s="184">
        <v>4.1150000000000002</v>
      </c>
      <c r="R1184" s="184">
        <v>3.3494000000000002</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44535</v>
      </c>
      <c r="E1185" s="184">
        <v>11.219799999999999</v>
      </c>
      <c r="F1185" s="184">
        <v>2.9283000000000001</v>
      </c>
      <c r="G1185" s="184">
        <v>3.0371000000000001</v>
      </c>
      <c r="H1185" s="184">
        <v>3.1156000000000001</v>
      </c>
      <c r="I1185" s="184">
        <v>3.1408</v>
      </c>
      <c r="J1185" s="184">
        <v>3.3237999999999999</v>
      </c>
      <c r="K1185" s="184">
        <v>2.9239999999999999</v>
      </c>
      <c r="L1185" s="184">
        <v>2.9754</v>
      </c>
      <c r="M1185" s="184">
        <v>2.9443999999999999</v>
      </c>
      <c r="N1185" s="184">
        <v>2.9014000000000002</v>
      </c>
      <c r="O1185" s="184"/>
      <c r="P1185" s="184"/>
      <c r="Q1185" s="184">
        <v>3.9590000000000001</v>
      </c>
      <c r="R1185" s="184">
        <v>3.1945000000000001</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2015</v>
      </c>
      <c r="C1186" s="180">
        <v>119164</v>
      </c>
      <c r="D1186" s="183">
        <v>44535</v>
      </c>
      <c r="E1186" s="184">
        <v>2302.0621000000001</v>
      </c>
      <c r="F1186" s="184">
        <v>3.9996</v>
      </c>
      <c r="G1186" s="184">
        <v>4.0159000000000002</v>
      </c>
      <c r="H1186" s="184">
        <v>4.0608000000000004</v>
      </c>
      <c r="I1186" s="184">
        <v>4.0895999999999999</v>
      </c>
      <c r="J1186" s="184">
        <v>4.3201000000000001</v>
      </c>
      <c r="K1186" s="184">
        <v>3.8365999999999998</v>
      </c>
      <c r="L1186" s="184">
        <v>3.5739999999999998</v>
      </c>
      <c r="M1186" s="184">
        <v>3.4729000000000001</v>
      </c>
      <c r="N1186" s="184">
        <v>3.3824999999999998</v>
      </c>
      <c r="O1186" s="184">
        <v>4.5738000000000003</v>
      </c>
      <c r="P1186" s="184">
        <v>5.6097000000000001</v>
      </c>
      <c r="Q1186" s="184">
        <v>7.0132000000000003</v>
      </c>
      <c r="R1186" s="184">
        <v>3.6070000000000002</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2016</v>
      </c>
      <c r="C1187" s="180">
        <v>112636</v>
      </c>
      <c r="D1187" s="183">
        <v>44535</v>
      </c>
      <c r="E1187" s="184">
        <v>2285.415</v>
      </c>
      <c r="F1187" s="184">
        <v>3.9504000000000001</v>
      </c>
      <c r="G1187" s="184">
        <v>3.9662999999999999</v>
      </c>
      <c r="H1187" s="184">
        <v>4.0114999999999998</v>
      </c>
      <c r="I1187" s="184">
        <v>4.0396999999999998</v>
      </c>
      <c r="J1187" s="184">
        <v>4.2694999999999999</v>
      </c>
      <c r="K1187" s="184">
        <v>3.786</v>
      </c>
      <c r="L1187" s="184">
        <v>3.5230999999999999</v>
      </c>
      <c r="M1187" s="184">
        <v>3.4216000000000002</v>
      </c>
      <c r="N1187" s="184">
        <v>3.3308</v>
      </c>
      <c r="O1187" s="184">
        <v>4.5027999999999997</v>
      </c>
      <c r="P1187" s="184">
        <v>5.5208000000000004</v>
      </c>
      <c r="Q1187" s="184">
        <v>7.2557999999999998</v>
      </c>
      <c r="R1187" s="184">
        <v>3.5552000000000001</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999</v>
      </c>
      <c r="C1188" s="180">
        <v>140086</v>
      </c>
      <c r="D1188" s="183">
        <v>44535</v>
      </c>
      <c r="E1188" s="184">
        <v>2329.0265501560398</v>
      </c>
      <c r="F1188" s="184">
        <v>0</v>
      </c>
      <c r="G1188" s="184">
        <v>0.93400000000000005</v>
      </c>
      <c r="H1188" s="184">
        <v>1.9014</v>
      </c>
      <c r="I1188" s="184">
        <v>2.31</v>
      </c>
      <c r="J1188" s="184">
        <v>2.5588000000000002</v>
      </c>
      <c r="K1188" s="184">
        <v>2.4373999999999998</v>
      </c>
      <c r="L1188" s="184">
        <v>2.3660000000000001</v>
      </c>
      <c r="M1188" s="184">
        <v>2.4247999999999998</v>
      </c>
      <c r="N1188" s="184">
        <v>2.3976999999999999</v>
      </c>
      <c r="O1188" s="184">
        <v>2.8875999999999999</v>
      </c>
      <c r="P1188" s="184">
        <v>3.3527999999999998</v>
      </c>
      <c r="Q1188" s="184">
        <v>4.6955999999999998</v>
      </c>
      <c r="R1188" s="184">
        <v>2.4619</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44535</v>
      </c>
      <c r="E1189" s="184">
        <v>5107.1197000000002</v>
      </c>
      <c r="F1189" s="184">
        <v>3.2191999999999998</v>
      </c>
      <c r="G1189" s="184">
        <v>3.2751000000000001</v>
      </c>
      <c r="H1189" s="184">
        <v>3.3866999999999998</v>
      </c>
      <c r="I1189" s="184">
        <v>3.3681999999999999</v>
      </c>
      <c r="J1189" s="184">
        <v>3.6536</v>
      </c>
      <c r="K1189" s="184">
        <v>3.1932999999999998</v>
      </c>
      <c r="L1189" s="184">
        <v>3.2492000000000001</v>
      </c>
      <c r="M1189" s="184">
        <v>3.2463000000000002</v>
      </c>
      <c r="N1189" s="184">
        <v>3.1919</v>
      </c>
      <c r="O1189" s="184">
        <v>4.8117000000000001</v>
      </c>
      <c r="P1189" s="184">
        <v>5.6859000000000002</v>
      </c>
      <c r="Q1189" s="184">
        <v>6.9619999999999997</v>
      </c>
      <c r="R1189" s="184">
        <v>3.7959000000000001</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44535</v>
      </c>
      <c r="E1190" s="184">
        <v>5147.9504999999999</v>
      </c>
      <c r="F1190" s="184">
        <v>3.3582000000000001</v>
      </c>
      <c r="G1190" s="184">
        <v>3.4148999999999998</v>
      </c>
      <c r="H1190" s="184">
        <v>3.5261999999999998</v>
      </c>
      <c r="I1190" s="184">
        <v>3.5082</v>
      </c>
      <c r="J1190" s="184">
        <v>3.7938999999999998</v>
      </c>
      <c r="K1190" s="184">
        <v>3.3342000000000001</v>
      </c>
      <c r="L1190" s="184">
        <v>3.3913000000000002</v>
      </c>
      <c r="M1190" s="184">
        <v>3.3976000000000002</v>
      </c>
      <c r="N1190" s="184">
        <v>3.3412000000000002</v>
      </c>
      <c r="O1190" s="184">
        <v>4.9245999999999999</v>
      </c>
      <c r="P1190" s="184">
        <v>5.7881999999999998</v>
      </c>
      <c r="Q1190" s="184">
        <v>7.0641999999999996</v>
      </c>
      <c r="R1190" s="184">
        <v>3.9222999999999999</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44535</v>
      </c>
      <c r="E1191" s="184">
        <v>4618.9566999999997</v>
      </c>
      <c r="F1191" s="184">
        <v>2.5992000000000002</v>
      </c>
      <c r="G1191" s="184">
        <v>2.6549</v>
      </c>
      <c r="H1191" s="184">
        <v>2.7662</v>
      </c>
      <c r="I1191" s="184">
        <v>2.7475999999999998</v>
      </c>
      <c r="J1191" s="184">
        <v>3.032</v>
      </c>
      <c r="K1191" s="184">
        <v>2.5688</v>
      </c>
      <c r="L1191" s="184">
        <v>2.62</v>
      </c>
      <c r="M1191" s="184">
        <v>2.6124999999999998</v>
      </c>
      <c r="N1191" s="184">
        <v>2.5528</v>
      </c>
      <c r="O1191" s="184">
        <v>4.1006</v>
      </c>
      <c r="P1191" s="184">
        <v>4.8921999999999999</v>
      </c>
      <c r="Q1191" s="184">
        <v>6.6595000000000004</v>
      </c>
      <c r="R1191" s="184">
        <v>3.1265000000000001</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44535</v>
      </c>
      <c r="E1192" s="184">
        <v>1178.4221</v>
      </c>
      <c r="F1192" s="184">
        <v>3.2745000000000002</v>
      </c>
      <c r="G1192" s="184">
        <v>3.3336999999999999</v>
      </c>
      <c r="H1192" s="184">
        <v>3.3508</v>
      </c>
      <c r="I1192" s="184">
        <v>3.4239999999999999</v>
      </c>
      <c r="J1192" s="184">
        <v>3.4594</v>
      </c>
      <c r="K1192" s="184">
        <v>3.1863999999999999</v>
      </c>
      <c r="L1192" s="184">
        <v>3.2467000000000001</v>
      </c>
      <c r="M1192" s="184">
        <v>3.2324999999999999</v>
      </c>
      <c r="N1192" s="184">
        <v>3.1751999999999998</v>
      </c>
      <c r="O1192" s="184">
        <v>4.3570000000000002</v>
      </c>
      <c r="P1192" s="184"/>
      <c r="Q1192" s="184">
        <v>4.7027000000000001</v>
      </c>
      <c r="R1192" s="184">
        <v>3.5217000000000001</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44535</v>
      </c>
      <c r="E1193" s="184">
        <v>1174.0891999999999</v>
      </c>
      <c r="F1193" s="184">
        <v>3.1745999999999999</v>
      </c>
      <c r="G1193" s="184">
        <v>3.2330000000000001</v>
      </c>
      <c r="H1193" s="184">
        <v>3.2498</v>
      </c>
      <c r="I1193" s="184">
        <v>3.3222</v>
      </c>
      <c r="J1193" s="184">
        <v>3.3582999999999998</v>
      </c>
      <c r="K1193" s="184">
        <v>3.0853999999999999</v>
      </c>
      <c r="L1193" s="184">
        <v>3.1446999999999998</v>
      </c>
      <c r="M1193" s="184">
        <v>3.13</v>
      </c>
      <c r="N1193" s="184">
        <v>3.0722</v>
      </c>
      <c r="O1193" s="184">
        <v>4.2526999999999999</v>
      </c>
      <c r="P1193" s="184"/>
      <c r="Q1193" s="184">
        <v>4.5948000000000002</v>
      </c>
      <c r="R1193" s="184">
        <v>3.4186000000000001</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44535</v>
      </c>
      <c r="E1194" s="184">
        <v>272.20569999999998</v>
      </c>
      <c r="F1194" s="184">
        <v>3.3123</v>
      </c>
      <c r="G1194" s="184">
        <v>3.3620999999999999</v>
      </c>
      <c r="H1194" s="184">
        <v>3.2010000000000001</v>
      </c>
      <c r="I1194" s="184">
        <v>3.2884000000000002</v>
      </c>
      <c r="J1194" s="184">
        <v>3.5004</v>
      </c>
      <c r="K1194" s="184">
        <v>3.2126999999999999</v>
      </c>
      <c r="L1194" s="184">
        <v>3.2808999999999999</v>
      </c>
      <c r="M1194" s="184">
        <v>3.2959000000000001</v>
      </c>
      <c r="N1194" s="184">
        <v>3.2336</v>
      </c>
      <c r="O1194" s="184">
        <v>4.8133999999999997</v>
      </c>
      <c r="P1194" s="184">
        <v>5.6891999999999996</v>
      </c>
      <c r="Q1194" s="184">
        <v>7.2732000000000001</v>
      </c>
      <c r="R1194" s="184">
        <v>3.7871999999999999</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44535</v>
      </c>
      <c r="E1195" s="184">
        <v>274.24310000000003</v>
      </c>
      <c r="F1195" s="184">
        <v>3.4207999999999998</v>
      </c>
      <c r="G1195" s="184">
        <v>3.4659</v>
      </c>
      <c r="H1195" s="184">
        <v>3.3028</v>
      </c>
      <c r="I1195" s="184">
        <v>3.3896999999999999</v>
      </c>
      <c r="J1195" s="184">
        <v>3.6015000000000001</v>
      </c>
      <c r="K1195" s="184">
        <v>3.3130999999999999</v>
      </c>
      <c r="L1195" s="184">
        <v>3.3820999999999999</v>
      </c>
      <c r="M1195" s="184">
        <v>3.4030999999999998</v>
      </c>
      <c r="N1195" s="184">
        <v>3.3548</v>
      </c>
      <c r="O1195" s="184">
        <v>4.9382999999999999</v>
      </c>
      <c r="P1195" s="184">
        <v>5.7873000000000001</v>
      </c>
      <c r="Q1195" s="184">
        <v>7.0457999999999998</v>
      </c>
      <c r="R1195" s="184">
        <v>3.9390999999999998</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44535</v>
      </c>
      <c r="E1196" s="184">
        <v>2953.1641599999998</v>
      </c>
      <c r="F1196" s="184">
        <v>3.2118000000000002</v>
      </c>
      <c r="G1196" s="184">
        <v>3.1919</v>
      </c>
      <c r="H1196" s="184">
        <v>3.2008000000000001</v>
      </c>
      <c r="I1196" s="184">
        <v>3.2345000000000002</v>
      </c>
      <c r="J1196" s="184">
        <v>3.3582999999999998</v>
      </c>
      <c r="K1196" s="184">
        <v>3.1633</v>
      </c>
      <c r="L1196" s="184">
        <v>3.1934</v>
      </c>
      <c r="M1196" s="184">
        <v>3.1930999999999998</v>
      </c>
      <c r="N1196" s="184">
        <v>3.1537000000000002</v>
      </c>
      <c r="O1196" s="184">
        <v>4.4454000000000002</v>
      </c>
      <c r="P1196" s="184">
        <v>3.6097999999999999</v>
      </c>
      <c r="Q1196" s="184">
        <v>6.4683999999999999</v>
      </c>
      <c r="R1196" s="184">
        <v>3.5285000000000002</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44535</v>
      </c>
      <c r="E1197" s="184">
        <v>2972.5705600000001</v>
      </c>
      <c r="F1197" s="184">
        <v>3.3028</v>
      </c>
      <c r="G1197" s="184">
        <v>3.2818000000000001</v>
      </c>
      <c r="H1197" s="184">
        <v>3.2911000000000001</v>
      </c>
      <c r="I1197" s="184">
        <v>3.3252999999999999</v>
      </c>
      <c r="J1197" s="184">
        <v>3.4445999999999999</v>
      </c>
      <c r="K1197" s="184">
        <v>3.2458999999999998</v>
      </c>
      <c r="L1197" s="184">
        <v>3.2782</v>
      </c>
      <c r="M1197" s="184">
        <v>3.2804000000000002</v>
      </c>
      <c r="N1197" s="184">
        <v>3.2427999999999999</v>
      </c>
      <c r="O1197" s="184">
        <v>4.5118</v>
      </c>
      <c r="P1197" s="184">
        <v>3.6791</v>
      </c>
      <c r="Q1197" s="184">
        <v>5.8624000000000001</v>
      </c>
      <c r="R1197" s="184">
        <v>3.6120999999999999</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1918</v>
      </c>
      <c r="C1198" s="180">
        <v>148513</v>
      </c>
      <c r="D1198" s="183">
        <v>44535</v>
      </c>
      <c r="E1198" s="184">
        <v>10.548299999999999</v>
      </c>
      <c r="F1198" s="184">
        <v>3.6339999999999999</v>
      </c>
      <c r="G1198" s="184">
        <v>3.6920999999999999</v>
      </c>
      <c r="H1198" s="184">
        <v>3.8090999999999999</v>
      </c>
      <c r="I1198" s="184">
        <v>3.7871000000000001</v>
      </c>
      <c r="J1198" s="184">
        <v>3.9824000000000002</v>
      </c>
      <c r="K1198" s="184">
        <v>3.8582999999999998</v>
      </c>
      <c r="L1198" s="184">
        <v>3.8651</v>
      </c>
      <c r="M1198" s="184">
        <v>4.2060000000000004</v>
      </c>
      <c r="N1198" s="184">
        <v>4.306</v>
      </c>
      <c r="O1198" s="184"/>
      <c r="P1198" s="184"/>
      <c r="Q1198" s="184">
        <v>4.4550999999999998</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1919</v>
      </c>
      <c r="C1199" s="180">
        <v>148510</v>
      </c>
      <c r="D1199" s="183">
        <v>44535</v>
      </c>
      <c r="E1199" s="184">
        <v>10.5489</v>
      </c>
      <c r="F1199" s="184">
        <v>3.6337999999999999</v>
      </c>
      <c r="G1199" s="184">
        <v>3.6919</v>
      </c>
      <c r="H1199" s="184">
        <v>3.8089</v>
      </c>
      <c r="I1199" s="184">
        <v>3.7869000000000002</v>
      </c>
      <c r="J1199" s="184">
        <v>3.9821</v>
      </c>
      <c r="K1199" s="184">
        <v>3.8618999999999999</v>
      </c>
      <c r="L1199" s="184">
        <v>3.8649</v>
      </c>
      <c r="M1199" s="184">
        <v>4.2138</v>
      </c>
      <c r="N1199" s="184">
        <v>4.3129</v>
      </c>
      <c r="O1199" s="184"/>
      <c r="P1199" s="184"/>
      <c r="Q1199" s="184">
        <v>4.46</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1920</v>
      </c>
      <c r="C1200" s="180">
        <v>148511</v>
      </c>
      <c r="D1200" s="183">
        <v>44535</v>
      </c>
      <c r="E1200" s="184">
        <v>10.548299999999999</v>
      </c>
      <c r="F1200" s="184">
        <v>3.6339999999999999</v>
      </c>
      <c r="G1200" s="184">
        <v>3.6920999999999999</v>
      </c>
      <c r="H1200" s="184">
        <v>3.8090999999999999</v>
      </c>
      <c r="I1200" s="184">
        <v>3.7871000000000001</v>
      </c>
      <c r="J1200" s="184">
        <v>3.9824000000000002</v>
      </c>
      <c r="K1200" s="184">
        <v>3.8582999999999998</v>
      </c>
      <c r="L1200" s="184">
        <v>3.8651</v>
      </c>
      <c r="M1200" s="184">
        <v>4.2060000000000004</v>
      </c>
      <c r="N1200" s="184">
        <v>4.306</v>
      </c>
      <c r="O1200" s="184"/>
      <c r="P1200" s="184"/>
      <c r="Q1200" s="184">
        <v>4.4550999999999998</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1921</v>
      </c>
      <c r="C1201" s="180">
        <v>148512</v>
      </c>
      <c r="D1201" s="183">
        <v>44535</v>
      </c>
      <c r="E1201" s="184">
        <v>10.5512</v>
      </c>
      <c r="F1201" s="184">
        <v>3.633</v>
      </c>
      <c r="G1201" s="184">
        <v>3.5756999999999999</v>
      </c>
      <c r="H1201" s="184">
        <v>3.7585000000000002</v>
      </c>
      <c r="I1201" s="184">
        <v>3.786</v>
      </c>
      <c r="J1201" s="184">
        <v>3.9921000000000002</v>
      </c>
      <c r="K1201" s="184">
        <v>3.8765999999999998</v>
      </c>
      <c r="L1201" s="184">
        <v>3.8934000000000002</v>
      </c>
      <c r="M1201" s="184">
        <v>4.2329999999999997</v>
      </c>
      <c r="N1201" s="184">
        <v>4.3315000000000001</v>
      </c>
      <c r="O1201" s="184"/>
      <c r="P1201" s="184"/>
      <c r="Q1201" s="184">
        <v>4.4786000000000001</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44535</v>
      </c>
      <c r="E1202" s="184">
        <v>33.284700000000001</v>
      </c>
      <c r="F1202" s="184">
        <v>3.7292000000000001</v>
      </c>
      <c r="G1202" s="184">
        <v>3.7662</v>
      </c>
      <c r="H1202" s="184">
        <v>3.8565999999999998</v>
      </c>
      <c r="I1202" s="184">
        <v>3.8359000000000001</v>
      </c>
      <c r="J1202" s="184">
        <v>4.0132000000000003</v>
      </c>
      <c r="K1202" s="184">
        <v>3.7696000000000001</v>
      </c>
      <c r="L1202" s="184">
        <v>3.61</v>
      </c>
      <c r="M1202" s="184">
        <v>3.8940999999999999</v>
      </c>
      <c r="N1202" s="184">
        <v>3.9661</v>
      </c>
      <c r="O1202" s="184">
        <v>5.4013</v>
      </c>
      <c r="P1202" s="184">
        <v>5.9882</v>
      </c>
      <c r="Q1202" s="184">
        <v>7.7081</v>
      </c>
      <c r="R1202" s="184">
        <v>4.5052000000000003</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44535</v>
      </c>
      <c r="E1203" s="184">
        <v>33.845999999999997</v>
      </c>
      <c r="F1203" s="184">
        <v>3.9910000000000001</v>
      </c>
      <c r="G1203" s="184">
        <v>4.0274000000000001</v>
      </c>
      <c r="H1203" s="184">
        <v>4.1012000000000004</v>
      </c>
      <c r="I1203" s="184">
        <v>4.0811999999999999</v>
      </c>
      <c r="J1203" s="184">
        <v>4.2621000000000002</v>
      </c>
      <c r="K1203" s="184">
        <v>4.0423</v>
      </c>
      <c r="L1203" s="184">
        <v>3.9268999999999998</v>
      </c>
      <c r="M1203" s="184">
        <v>4.2289000000000003</v>
      </c>
      <c r="N1203" s="184">
        <v>4.3108000000000004</v>
      </c>
      <c r="O1203" s="184">
        <v>5.7435999999999998</v>
      </c>
      <c r="P1203" s="184">
        <v>6.2458</v>
      </c>
      <c r="Q1203" s="184">
        <v>7.5233999999999996</v>
      </c>
      <c r="R1203" s="184">
        <v>4.8601000000000001</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44535</v>
      </c>
      <c r="E1204" s="184">
        <v>28.393999999999998</v>
      </c>
      <c r="F1204" s="184">
        <v>3.3426</v>
      </c>
      <c r="G1204" s="184">
        <v>3.2574000000000001</v>
      </c>
      <c r="H1204" s="184">
        <v>3.2892000000000001</v>
      </c>
      <c r="I1204" s="184">
        <v>3.2913000000000001</v>
      </c>
      <c r="J1204" s="184">
        <v>3.4203999999999999</v>
      </c>
      <c r="K1204" s="184">
        <v>3.1665000000000001</v>
      </c>
      <c r="L1204" s="184">
        <v>3.2336999999999998</v>
      </c>
      <c r="M1204" s="184">
        <v>3.214</v>
      </c>
      <c r="N1204" s="184">
        <v>3.1680000000000001</v>
      </c>
      <c r="O1204" s="184">
        <v>4.3962000000000003</v>
      </c>
      <c r="P1204" s="184">
        <v>5.1387999999999998</v>
      </c>
      <c r="Q1204" s="184">
        <v>6.8848000000000003</v>
      </c>
      <c r="R1204" s="184">
        <v>3.4876999999999998</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44535</v>
      </c>
      <c r="E1205" s="184">
        <v>28.296500000000002</v>
      </c>
      <c r="F1205" s="184">
        <v>3.0960999999999999</v>
      </c>
      <c r="G1205" s="184">
        <v>3.1396000000000002</v>
      </c>
      <c r="H1205" s="184">
        <v>3.1714000000000002</v>
      </c>
      <c r="I1205" s="184">
        <v>3.1918000000000002</v>
      </c>
      <c r="J1205" s="184">
        <v>3.3197999999999999</v>
      </c>
      <c r="K1205" s="184">
        <v>3.0651999999999999</v>
      </c>
      <c r="L1205" s="184">
        <v>3.1315</v>
      </c>
      <c r="M1205" s="184">
        <v>3.1116999999999999</v>
      </c>
      <c r="N1205" s="184">
        <v>3.0646</v>
      </c>
      <c r="O1205" s="184">
        <v>4.3082000000000003</v>
      </c>
      <c r="P1205" s="184">
        <v>5.0632999999999999</v>
      </c>
      <c r="Q1205" s="184">
        <v>6.8239000000000001</v>
      </c>
      <c r="R1205" s="184">
        <v>3.3877000000000002</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44535</v>
      </c>
      <c r="E1206" s="184">
        <v>3274.5410000000002</v>
      </c>
      <c r="F1206" s="184">
        <v>3.3632</v>
      </c>
      <c r="G1206" s="184">
        <v>3.4542000000000002</v>
      </c>
      <c r="H1206" s="184">
        <v>3.4582000000000002</v>
      </c>
      <c r="I1206" s="184">
        <v>3.4723999999999999</v>
      </c>
      <c r="J1206" s="184">
        <v>3.6617000000000002</v>
      </c>
      <c r="K1206" s="184">
        <v>3.2669999999999999</v>
      </c>
      <c r="L1206" s="184">
        <v>3.3111999999999999</v>
      </c>
      <c r="M1206" s="184">
        <v>3.3025000000000002</v>
      </c>
      <c r="N1206" s="184">
        <v>3.2374999999999998</v>
      </c>
      <c r="O1206" s="184">
        <v>4.7324000000000002</v>
      </c>
      <c r="P1206" s="184">
        <v>5.5922000000000001</v>
      </c>
      <c r="Q1206" s="184">
        <v>6.8014000000000001</v>
      </c>
      <c r="R1206" s="184">
        <v>3.7795000000000001</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44535</v>
      </c>
      <c r="E1207" s="184">
        <v>3295.5888</v>
      </c>
      <c r="F1207" s="184">
        <v>3.4624999999999999</v>
      </c>
      <c r="G1207" s="184">
        <v>3.5543999999999998</v>
      </c>
      <c r="H1207" s="184">
        <v>3.5581</v>
      </c>
      <c r="I1207" s="184">
        <v>3.5628000000000002</v>
      </c>
      <c r="J1207" s="184">
        <v>3.7576000000000001</v>
      </c>
      <c r="K1207" s="184">
        <v>3.3664999999999998</v>
      </c>
      <c r="L1207" s="184">
        <v>3.4117999999999999</v>
      </c>
      <c r="M1207" s="184">
        <v>3.3972000000000002</v>
      </c>
      <c r="N1207" s="184">
        <v>3.3298000000000001</v>
      </c>
      <c r="O1207" s="184">
        <v>4.8186</v>
      </c>
      <c r="P1207" s="184">
        <v>5.6761999999999997</v>
      </c>
      <c r="Q1207" s="184">
        <v>6.9673999999999996</v>
      </c>
      <c r="R1207" s="184">
        <v>3.8664999999999998</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44535</v>
      </c>
      <c r="E1208" s="184">
        <v>3305.4852999999998</v>
      </c>
      <c r="F1208" s="184">
        <v>3.3637999999999999</v>
      </c>
      <c r="G1208" s="184">
        <v>3.4557000000000002</v>
      </c>
      <c r="H1208" s="184">
        <v>3.4596</v>
      </c>
      <c r="I1208" s="184">
        <v>3.4660000000000002</v>
      </c>
      <c r="J1208" s="184">
        <v>3.6595</v>
      </c>
      <c r="K1208" s="184">
        <v>3.2669999999999999</v>
      </c>
      <c r="L1208" s="184">
        <v>3.3117000000000001</v>
      </c>
      <c r="M1208" s="184">
        <v>3.3033000000000001</v>
      </c>
      <c r="N1208" s="184">
        <v>3.2382</v>
      </c>
      <c r="O1208" s="184">
        <v>4.7331000000000003</v>
      </c>
      <c r="P1208" s="184">
        <v>5.5933999999999999</v>
      </c>
      <c r="Q1208" s="184">
        <v>6.8472</v>
      </c>
      <c r="R1208" s="184">
        <v>3.7803</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44535</v>
      </c>
      <c r="E1209" s="184">
        <v>44.397399999999998</v>
      </c>
      <c r="F1209" s="184">
        <v>3.4531999999999998</v>
      </c>
      <c r="G1209" s="184">
        <v>3.5910000000000002</v>
      </c>
      <c r="H1209" s="184">
        <v>3.5257999999999998</v>
      </c>
      <c r="I1209" s="184">
        <v>3.5045999999999999</v>
      </c>
      <c r="J1209" s="184">
        <v>3.6335999999999999</v>
      </c>
      <c r="K1209" s="184">
        <v>3.3212000000000002</v>
      </c>
      <c r="L1209" s="184">
        <v>3.4062999999999999</v>
      </c>
      <c r="M1209" s="184">
        <v>3.4154</v>
      </c>
      <c r="N1209" s="184">
        <v>3.3683000000000001</v>
      </c>
      <c r="O1209" s="184">
        <v>4.8639000000000001</v>
      </c>
      <c r="P1209" s="184">
        <v>5.7382</v>
      </c>
      <c r="Q1209" s="184">
        <v>7.0190000000000001</v>
      </c>
      <c r="R1209" s="184">
        <v>3.8858999999999999</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44535</v>
      </c>
      <c r="E1210" s="184">
        <v>44.084299999999999</v>
      </c>
      <c r="F1210" s="184">
        <v>3.3121</v>
      </c>
      <c r="G1210" s="184">
        <v>3.4784000000000002</v>
      </c>
      <c r="H1210" s="184">
        <v>3.4087000000000001</v>
      </c>
      <c r="I1210" s="184">
        <v>3.3872</v>
      </c>
      <c r="J1210" s="184">
        <v>3.5207000000000002</v>
      </c>
      <c r="K1210" s="184">
        <v>3.2099000000000002</v>
      </c>
      <c r="L1210" s="184">
        <v>3.3031999999999999</v>
      </c>
      <c r="M1210" s="184">
        <v>3.3140000000000001</v>
      </c>
      <c r="N1210" s="184">
        <v>3.2685</v>
      </c>
      <c r="O1210" s="184">
        <v>4.7752999999999997</v>
      </c>
      <c r="P1210" s="184">
        <v>5.6462000000000003</v>
      </c>
      <c r="Q1210" s="184">
        <v>7.2039999999999997</v>
      </c>
      <c r="R1210" s="184">
        <v>3.7907999999999999</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44535</v>
      </c>
      <c r="E1211" s="184">
        <v>41.199199999999998</v>
      </c>
      <c r="F1211" s="184">
        <v>3.3668999999999998</v>
      </c>
      <c r="G1211" s="184">
        <v>3.4857</v>
      </c>
      <c r="H1211" s="184">
        <v>3.4068000000000001</v>
      </c>
      <c r="I1211" s="184">
        <v>3.39</v>
      </c>
      <c r="J1211" s="184">
        <v>3.5213999999999999</v>
      </c>
      <c r="K1211" s="184">
        <v>3.2109999999999999</v>
      </c>
      <c r="L1211" s="184">
        <v>3.3037000000000001</v>
      </c>
      <c r="M1211" s="184">
        <v>3.3138999999999998</v>
      </c>
      <c r="N1211" s="184">
        <v>3.2683</v>
      </c>
      <c r="O1211" s="184">
        <v>4.7755000000000001</v>
      </c>
      <c r="P1211" s="184">
        <v>5.6467999999999998</v>
      </c>
      <c r="Q1211" s="184">
        <v>6.7214999999999998</v>
      </c>
      <c r="R1211" s="184">
        <v>3.7911000000000001</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44535</v>
      </c>
      <c r="E1212" s="184">
        <v>3321.6055999999999</v>
      </c>
      <c r="F1212" s="184">
        <v>3.4156</v>
      </c>
      <c r="G1212" s="184">
        <v>3.4895</v>
      </c>
      <c r="H1212" s="184">
        <v>3.4895</v>
      </c>
      <c r="I1212" s="184">
        <v>3.5261999999999998</v>
      </c>
      <c r="J1212" s="184">
        <v>3.6953999999999998</v>
      </c>
      <c r="K1212" s="184">
        <v>3.2976000000000001</v>
      </c>
      <c r="L1212" s="184">
        <v>3.3599000000000001</v>
      </c>
      <c r="M1212" s="184">
        <v>3.3683000000000001</v>
      </c>
      <c r="N1212" s="184">
        <v>3.3008000000000002</v>
      </c>
      <c r="O1212" s="184">
        <v>4.8986999999999998</v>
      </c>
      <c r="P1212" s="184">
        <v>5.7645999999999997</v>
      </c>
      <c r="Q1212" s="184">
        <v>7.0618999999999996</v>
      </c>
      <c r="R1212" s="184">
        <v>3.9394</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44535</v>
      </c>
      <c r="E1213" s="184">
        <v>3295.6779000000001</v>
      </c>
      <c r="F1213" s="184">
        <v>3.3007</v>
      </c>
      <c r="G1213" s="184">
        <v>3.3748</v>
      </c>
      <c r="H1213" s="184">
        <v>3.3776000000000002</v>
      </c>
      <c r="I1213" s="184">
        <v>3.4152999999999998</v>
      </c>
      <c r="J1213" s="184">
        <v>3.5847000000000002</v>
      </c>
      <c r="K1213" s="184">
        <v>3.1787000000000001</v>
      </c>
      <c r="L1213" s="184">
        <v>3.2441</v>
      </c>
      <c r="M1213" s="184">
        <v>3.2505000000000002</v>
      </c>
      <c r="N1213" s="184">
        <v>3.1804999999999999</v>
      </c>
      <c r="O1213" s="184">
        <v>4.7832999999999997</v>
      </c>
      <c r="P1213" s="184">
        <v>5.6692999999999998</v>
      </c>
      <c r="Q1213" s="184">
        <v>7.1492000000000004</v>
      </c>
      <c r="R1213" s="184">
        <v>3.8186</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1000</v>
      </c>
      <c r="C1214" s="180">
        <v>139619</v>
      </c>
      <c r="D1214" s="183">
        <v>44533</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1922</v>
      </c>
      <c r="C1218" s="180">
        <v>148841</v>
      </c>
      <c r="D1218" s="183">
        <v>44535</v>
      </c>
      <c r="E1218" s="184">
        <v>1020.5155</v>
      </c>
      <c r="F1218" s="184">
        <v>3.504</v>
      </c>
      <c r="G1218" s="184">
        <v>3.4201999999999999</v>
      </c>
      <c r="H1218" s="184">
        <v>3.3565</v>
      </c>
      <c r="I1218" s="184">
        <v>3.3875999999999999</v>
      </c>
      <c r="J1218" s="184">
        <v>3.4965999999999999</v>
      </c>
      <c r="K1218" s="184">
        <v>3.2597</v>
      </c>
      <c r="L1218" s="184">
        <v>3.3068</v>
      </c>
      <c r="M1218" s="184"/>
      <c r="N1218" s="184"/>
      <c r="O1218" s="184"/>
      <c r="P1218" s="184"/>
      <c r="Q1218" s="184">
        <v>3.3132999999999999</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1923</v>
      </c>
      <c r="C1219" s="180">
        <v>148833</v>
      </c>
      <c r="D1219" s="183">
        <v>44535</v>
      </c>
      <c r="E1219" s="184">
        <v>1019.5598</v>
      </c>
      <c r="F1219" s="184">
        <v>3.3551000000000002</v>
      </c>
      <c r="G1219" s="184">
        <v>3.2706</v>
      </c>
      <c r="H1219" s="184">
        <v>3.2065999999999999</v>
      </c>
      <c r="I1219" s="184">
        <v>3.2374999999999998</v>
      </c>
      <c r="J1219" s="184">
        <v>3.3460999999999999</v>
      </c>
      <c r="K1219" s="184">
        <v>3.1086</v>
      </c>
      <c r="L1219" s="184">
        <v>3.1536</v>
      </c>
      <c r="M1219" s="184"/>
      <c r="N1219" s="184"/>
      <c r="O1219" s="184"/>
      <c r="P1219" s="184"/>
      <c r="Q1219" s="184">
        <v>3.1589999999999998</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44535</v>
      </c>
      <c r="E1220" s="184">
        <v>2010.0749000000001</v>
      </c>
      <c r="F1220" s="184">
        <v>3.3397000000000001</v>
      </c>
      <c r="G1220" s="184">
        <v>3.3742000000000001</v>
      </c>
      <c r="H1220" s="184">
        <v>3.3018000000000001</v>
      </c>
      <c r="I1220" s="184">
        <v>3.3201000000000001</v>
      </c>
      <c r="J1220" s="184">
        <v>3.4546000000000001</v>
      </c>
      <c r="K1220" s="184">
        <v>3.2423999999999999</v>
      </c>
      <c r="L1220" s="184">
        <v>3.2900999999999998</v>
      </c>
      <c r="M1220" s="184">
        <v>3.3033000000000001</v>
      </c>
      <c r="N1220" s="184">
        <v>3.2599</v>
      </c>
      <c r="O1220" s="184">
        <v>4.7328000000000001</v>
      </c>
      <c r="P1220" s="184">
        <v>4.8403999999999998</v>
      </c>
      <c r="Q1220" s="184">
        <v>6.8855000000000004</v>
      </c>
      <c r="R1220" s="184">
        <v>3.8570000000000002</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44535</v>
      </c>
      <c r="E1221" s="184">
        <v>2027.5985000000001</v>
      </c>
      <c r="F1221" s="184">
        <v>3.4386000000000001</v>
      </c>
      <c r="G1221" s="184">
        <v>3.4741</v>
      </c>
      <c r="H1221" s="184">
        <v>3.4009</v>
      </c>
      <c r="I1221" s="184">
        <v>3.4203999999999999</v>
      </c>
      <c r="J1221" s="184">
        <v>3.5550999999999999</v>
      </c>
      <c r="K1221" s="184">
        <v>3.3424999999999998</v>
      </c>
      <c r="L1221" s="184">
        <v>3.3811</v>
      </c>
      <c r="M1221" s="184">
        <v>3.3969</v>
      </c>
      <c r="N1221" s="184">
        <v>3.3521999999999998</v>
      </c>
      <c r="O1221" s="184">
        <v>4.8371000000000004</v>
      </c>
      <c r="P1221" s="184">
        <v>4.9494999999999996</v>
      </c>
      <c r="Q1221" s="184">
        <v>6.5460000000000003</v>
      </c>
      <c r="R1221" s="184">
        <v>3.9554</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44535</v>
      </c>
      <c r="E1222" s="184">
        <v>3448.0165000000002</v>
      </c>
      <c r="F1222" s="184">
        <v>3.4174000000000002</v>
      </c>
      <c r="G1222" s="184">
        <v>3.4024999999999999</v>
      </c>
      <c r="H1222" s="184">
        <v>3.4489999999999998</v>
      </c>
      <c r="I1222" s="184">
        <v>3.4780000000000002</v>
      </c>
      <c r="J1222" s="184">
        <v>3.6505000000000001</v>
      </c>
      <c r="K1222" s="184">
        <v>3.3441000000000001</v>
      </c>
      <c r="L1222" s="184">
        <v>3.4028999999999998</v>
      </c>
      <c r="M1222" s="184">
        <v>3.3923000000000001</v>
      </c>
      <c r="N1222" s="184">
        <v>3.3382000000000001</v>
      </c>
      <c r="O1222" s="184">
        <v>4.8650000000000002</v>
      </c>
      <c r="P1222" s="184">
        <v>5.7378999999999998</v>
      </c>
      <c r="Q1222" s="184">
        <v>6.9992999999999999</v>
      </c>
      <c r="R1222" s="184">
        <v>3.8805000000000001</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44535</v>
      </c>
      <c r="E1223" s="184">
        <v>3158.3739999999998</v>
      </c>
      <c r="F1223" s="184">
        <v>2.7772999999999999</v>
      </c>
      <c r="G1223" s="184">
        <v>2.7614999999999998</v>
      </c>
      <c r="H1223" s="184">
        <v>2.8073999999999999</v>
      </c>
      <c r="I1223" s="184">
        <v>2.8351000000000002</v>
      </c>
      <c r="J1223" s="184">
        <v>3.0051999999999999</v>
      </c>
      <c r="K1223" s="184">
        <v>2.6943999999999999</v>
      </c>
      <c r="L1223" s="184">
        <v>2.7536999999999998</v>
      </c>
      <c r="M1223" s="184">
        <v>2.7452000000000001</v>
      </c>
      <c r="N1223" s="184">
        <v>2.6916000000000002</v>
      </c>
      <c r="O1223" s="184">
        <v>4.2119999999999997</v>
      </c>
      <c r="P1223" s="184">
        <v>5.0522</v>
      </c>
      <c r="Q1223" s="184">
        <v>6.4280999999999997</v>
      </c>
      <c r="R1223" s="184">
        <v>3.2397999999999998</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44535</v>
      </c>
      <c r="E1224" s="184">
        <v>3428.0526</v>
      </c>
      <c r="F1224" s="184">
        <v>3.3180000000000001</v>
      </c>
      <c r="G1224" s="184">
        <v>3.3027000000000002</v>
      </c>
      <c r="H1224" s="184">
        <v>3.3491</v>
      </c>
      <c r="I1224" s="184">
        <v>3.3778999999999999</v>
      </c>
      <c r="J1224" s="184">
        <v>3.5501999999999998</v>
      </c>
      <c r="K1224" s="184">
        <v>3.2433000000000001</v>
      </c>
      <c r="L1224" s="184">
        <v>3.3039000000000001</v>
      </c>
      <c r="M1224" s="184">
        <v>3.2972000000000001</v>
      </c>
      <c r="N1224" s="184">
        <v>3.2456999999999998</v>
      </c>
      <c r="O1224" s="184">
        <v>4.7792000000000003</v>
      </c>
      <c r="P1224" s="184">
        <v>5.6656000000000004</v>
      </c>
      <c r="Q1224" s="184">
        <v>6.9523999999999999</v>
      </c>
      <c r="R1224" s="184">
        <v>3.7841</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44535</v>
      </c>
      <c r="E1225" s="184">
        <v>1134.6392000000001</v>
      </c>
      <c r="F1225" s="184">
        <v>3.2254999999999998</v>
      </c>
      <c r="G1225" s="184">
        <v>3.2294999999999998</v>
      </c>
      <c r="H1225" s="184">
        <v>3.0840999999999998</v>
      </c>
      <c r="I1225" s="184">
        <v>3.0831</v>
      </c>
      <c r="J1225" s="184">
        <v>3.1749000000000001</v>
      </c>
      <c r="K1225" s="184">
        <v>2.9841000000000002</v>
      </c>
      <c r="L1225" s="184">
        <v>2.9485000000000001</v>
      </c>
      <c r="M1225" s="184">
        <v>2.9969000000000001</v>
      </c>
      <c r="N1225" s="184">
        <v>2.9941</v>
      </c>
      <c r="O1225" s="184"/>
      <c r="P1225" s="184"/>
      <c r="Q1225" s="184">
        <v>4.4625000000000004</v>
      </c>
      <c r="R1225" s="184">
        <v>3.4251</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44535</v>
      </c>
      <c r="E1226" s="184">
        <v>1132.0434</v>
      </c>
      <c r="F1226" s="184">
        <v>3.1457999999999999</v>
      </c>
      <c r="G1226" s="184">
        <v>3.1488</v>
      </c>
      <c r="H1226" s="184">
        <v>3.004</v>
      </c>
      <c r="I1226" s="184">
        <v>3.0038999999999998</v>
      </c>
      <c r="J1226" s="184">
        <v>3.0956000000000001</v>
      </c>
      <c r="K1226" s="184">
        <v>2.9037000000000002</v>
      </c>
      <c r="L1226" s="184">
        <v>2.8675999999999999</v>
      </c>
      <c r="M1226" s="184">
        <v>2.9154</v>
      </c>
      <c r="N1226" s="184">
        <v>2.9119999999999999</v>
      </c>
      <c r="O1226" s="184"/>
      <c r="P1226" s="184"/>
      <c r="Q1226" s="184">
        <v>4.3796999999999997</v>
      </c>
      <c r="R1226" s="184">
        <v>3.3426999999999998</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3.1112758928571429</v>
      </c>
      <c r="G1227" s="186">
        <v>3.1458410714285705</v>
      </c>
      <c r="H1227" s="186">
        <v>3.1673562500000005</v>
      </c>
      <c r="I1227" s="186">
        <v>3.1696241071428584</v>
      </c>
      <c r="J1227" s="186">
        <v>3.3347919642857131</v>
      </c>
      <c r="K1227" s="186">
        <v>3.0487249999999988</v>
      </c>
      <c r="L1227" s="186">
        <v>3.0808803571428576</v>
      </c>
      <c r="M1227" s="186">
        <v>3.0962745454545439</v>
      </c>
      <c r="N1227" s="186">
        <v>3.0658354545454523</v>
      </c>
      <c r="O1227" s="186">
        <v>4.5114021505376343</v>
      </c>
      <c r="P1227" s="186">
        <v>5.3344280898876413</v>
      </c>
      <c r="Q1227" s="186">
        <v>5.9310044642857127</v>
      </c>
      <c r="R1227" s="186">
        <v>3.5726494949494949</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3.3364000000000003</v>
      </c>
      <c r="G1228" s="186">
        <v>3.3571</v>
      </c>
      <c r="H1228" s="186">
        <v>3.36985</v>
      </c>
      <c r="I1228" s="186">
        <v>3.3825500000000002</v>
      </c>
      <c r="J1228" s="186">
        <v>3.5494500000000002</v>
      </c>
      <c r="K1228" s="186">
        <v>3.2225999999999999</v>
      </c>
      <c r="L1228" s="186">
        <v>3.2850999999999999</v>
      </c>
      <c r="M1228" s="186">
        <v>3.2854999999999999</v>
      </c>
      <c r="N1228" s="186">
        <v>3.2343000000000002</v>
      </c>
      <c r="O1228" s="186">
        <v>4.7682000000000002</v>
      </c>
      <c r="P1228" s="186">
        <v>5.6498999999999997</v>
      </c>
      <c r="Q1228" s="186">
        <v>6.8659999999999997</v>
      </c>
      <c r="R1228" s="186">
        <v>3.7795000000000001</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1001</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1002</v>
      </c>
      <c r="B1231" s="180" t="s">
        <v>1003</v>
      </c>
      <c r="C1231" s="180">
        <v>100365</v>
      </c>
      <c r="D1231" s="183">
        <v>44533</v>
      </c>
      <c r="E1231" s="184">
        <v>72.826099999999997</v>
      </c>
      <c r="F1231" s="184">
        <v>-35.500100000000003</v>
      </c>
      <c r="G1231" s="184">
        <v>-12.516999999999999</v>
      </c>
      <c r="H1231" s="184">
        <v>1.2031000000000001</v>
      </c>
      <c r="I1231" s="184">
        <v>4.4286000000000003</v>
      </c>
      <c r="J1231" s="184">
        <v>12.668799999999999</v>
      </c>
      <c r="K1231" s="184">
        <v>3.0819000000000001</v>
      </c>
      <c r="L1231" s="184">
        <v>3.4937</v>
      </c>
      <c r="M1231" s="184">
        <v>5.7115999999999998</v>
      </c>
      <c r="N1231" s="184">
        <v>1.2296</v>
      </c>
      <c r="O1231" s="184">
        <v>8.6408000000000005</v>
      </c>
      <c r="P1231" s="184">
        <v>6.4570999999999996</v>
      </c>
      <c r="Q1231" s="184">
        <v>8.8477999999999994</v>
      </c>
      <c r="R1231" s="184">
        <v>6.1828000000000003</v>
      </c>
      <c r="S1231" s="120" t="s">
        <v>1998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1002</v>
      </c>
      <c r="B1232" s="180" t="s">
        <v>1004</v>
      </c>
      <c r="C1232" s="180">
        <v>120743</v>
      </c>
      <c r="D1232" s="183">
        <v>44533</v>
      </c>
      <c r="E1232" s="184">
        <v>78.168700000000001</v>
      </c>
      <c r="F1232" s="184">
        <v>-34.893599999999999</v>
      </c>
      <c r="G1232" s="184">
        <v>-11.926399999999999</v>
      </c>
      <c r="H1232" s="184">
        <v>1.8083</v>
      </c>
      <c r="I1232" s="184">
        <v>5.0315000000000003</v>
      </c>
      <c r="J1232" s="184">
        <v>13.2752</v>
      </c>
      <c r="K1232" s="184">
        <v>3.6869999999999998</v>
      </c>
      <c r="L1232" s="184">
        <v>4.1054000000000004</v>
      </c>
      <c r="M1232" s="184">
        <v>6.3388999999999998</v>
      </c>
      <c r="N1232" s="184">
        <v>1.8387</v>
      </c>
      <c r="O1232" s="184">
        <v>9.2369000000000003</v>
      </c>
      <c r="P1232" s="184">
        <v>7.1403999999999996</v>
      </c>
      <c r="Q1232" s="184">
        <v>8.9303000000000008</v>
      </c>
      <c r="R1232" s="184">
        <v>6.7675000000000001</v>
      </c>
      <c r="S1232" s="120" t="s">
        <v>1998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1002</v>
      </c>
      <c r="B1233" s="180" t="s">
        <v>1005</v>
      </c>
      <c r="C1233" s="180">
        <v>143702</v>
      </c>
      <c r="D1233" s="183">
        <v>44533</v>
      </c>
      <c r="E1233" s="184">
        <v>14.170999999999999</v>
      </c>
      <c r="F1233" s="184">
        <v>-39.365400000000001</v>
      </c>
      <c r="G1233" s="184">
        <v>-9.6940000000000008</v>
      </c>
      <c r="H1233" s="184">
        <v>6.0414000000000003</v>
      </c>
      <c r="I1233" s="184">
        <v>10.5197</v>
      </c>
      <c r="J1233" s="184">
        <v>20.951599999999999</v>
      </c>
      <c r="K1233" s="184">
        <v>8.9971999999999994</v>
      </c>
      <c r="L1233" s="184">
        <v>5.6981000000000002</v>
      </c>
      <c r="M1233" s="184">
        <v>5.7396000000000003</v>
      </c>
      <c r="N1233" s="184">
        <v>3.0648</v>
      </c>
      <c r="O1233" s="184">
        <v>10.2423</v>
      </c>
      <c r="P1233" s="184"/>
      <c r="Q1233" s="184">
        <v>10.751799999999999</v>
      </c>
      <c r="R1233" s="184">
        <v>7.7584</v>
      </c>
      <c r="S1233" s="120" t="s">
        <v>1998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1002</v>
      </c>
      <c r="B1234" s="180" t="s">
        <v>1006</v>
      </c>
      <c r="C1234" s="180">
        <v>143704</v>
      </c>
      <c r="D1234" s="183">
        <v>44533</v>
      </c>
      <c r="E1234" s="184">
        <v>14.3256</v>
      </c>
      <c r="F1234" s="184">
        <v>-39.195300000000003</v>
      </c>
      <c r="G1234" s="184">
        <v>-9.5046999999999997</v>
      </c>
      <c r="H1234" s="184">
        <v>6.3045</v>
      </c>
      <c r="I1234" s="184">
        <v>10.799799999999999</v>
      </c>
      <c r="J1234" s="184">
        <v>21.2225</v>
      </c>
      <c r="K1234" s="184">
        <v>9.2786000000000008</v>
      </c>
      <c r="L1234" s="184">
        <v>5.9783999999999997</v>
      </c>
      <c r="M1234" s="184">
        <v>6.0233999999999996</v>
      </c>
      <c r="N1234" s="184">
        <v>3.3614999999999999</v>
      </c>
      <c r="O1234" s="184">
        <v>10.585699999999999</v>
      </c>
      <c r="P1234" s="184"/>
      <c r="Q1234" s="184">
        <v>11.1044</v>
      </c>
      <c r="R1234" s="184">
        <v>8.0892999999999997</v>
      </c>
      <c r="S1234" s="120" t="s">
        <v>1998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-37.238599999999998</v>
      </c>
      <c r="G1235" s="186">
        <v>-10.910525</v>
      </c>
      <c r="H1235" s="186">
        <v>3.8393250000000005</v>
      </c>
      <c r="I1235" s="186">
        <v>7.6949000000000005</v>
      </c>
      <c r="J1235" s="186">
        <v>17.029525</v>
      </c>
      <c r="K1235" s="186">
        <v>6.2611749999999997</v>
      </c>
      <c r="L1235" s="186">
        <v>4.8189000000000002</v>
      </c>
      <c r="M1235" s="186">
        <v>5.9533749999999994</v>
      </c>
      <c r="N1235" s="186">
        <v>2.37365</v>
      </c>
      <c r="O1235" s="186">
        <v>9.6764250000000001</v>
      </c>
      <c r="P1235" s="186">
        <v>6.7987500000000001</v>
      </c>
      <c r="Q1235" s="186">
        <v>9.9085750000000008</v>
      </c>
      <c r="R1235" s="186">
        <v>7.1995000000000005</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-37.347700000000003</v>
      </c>
      <c r="G1236" s="186">
        <v>-10.8102</v>
      </c>
      <c r="H1236" s="186">
        <v>3.9248500000000002</v>
      </c>
      <c r="I1236" s="186">
        <v>7.7756000000000007</v>
      </c>
      <c r="J1236" s="186">
        <v>17.113399999999999</v>
      </c>
      <c r="K1236" s="186">
        <v>6.3421000000000003</v>
      </c>
      <c r="L1236" s="186">
        <v>4.9017499999999998</v>
      </c>
      <c r="M1236" s="186">
        <v>5.8815</v>
      </c>
      <c r="N1236" s="186">
        <v>2.4517500000000001</v>
      </c>
      <c r="O1236" s="186">
        <v>9.7395999999999994</v>
      </c>
      <c r="P1236" s="186">
        <v>6.7987500000000001</v>
      </c>
      <c r="Q1236" s="186">
        <v>9.8410499999999992</v>
      </c>
      <c r="R1236" s="186">
        <v>7.26295</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1007</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1008</v>
      </c>
      <c r="B1239" s="180" t="s">
        <v>1009</v>
      </c>
      <c r="C1239" s="180">
        <v>103192</v>
      </c>
      <c r="D1239" s="183">
        <v>44533</v>
      </c>
      <c r="E1239" s="184">
        <v>529.24659999999994</v>
      </c>
      <c r="F1239" s="184">
        <v>2.3311999999999999</v>
      </c>
      <c r="G1239" s="184">
        <v>3.3757000000000001</v>
      </c>
      <c r="H1239" s="184">
        <v>2.3123999999999998</v>
      </c>
      <c r="I1239" s="184">
        <v>2.0445000000000002</v>
      </c>
      <c r="J1239" s="184">
        <v>3.2711000000000001</v>
      </c>
      <c r="K1239" s="184">
        <v>2.399</v>
      </c>
      <c r="L1239" s="184">
        <v>3.4809000000000001</v>
      </c>
      <c r="M1239" s="184">
        <v>4.0795000000000003</v>
      </c>
      <c r="N1239" s="184">
        <v>3.5708000000000002</v>
      </c>
      <c r="O1239" s="184">
        <v>6.6345000000000001</v>
      </c>
      <c r="P1239" s="184">
        <v>6.5614999999999997</v>
      </c>
      <c r="Q1239" s="184">
        <v>7.3246000000000002</v>
      </c>
      <c r="R1239" s="184">
        <v>5.5922999999999998</v>
      </c>
      <c r="S1239" s="120" t="s">
        <v>1996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1008</v>
      </c>
      <c r="B1240" s="180" t="s">
        <v>1010</v>
      </c>
      <c r="C1240" s="180">
        <v>119523</v>
      </c>
      <c r="D1240" s="183">
        <v>44533</v>
      </c>
      <c r="E1240" s="184">
        <v>569.60389999999995</v>
      </c>
      <c r="F1240" s="184">
        <v>3.1594000000000002</v>
      </c>
      <c r="G1240" s="184">
        <v>4.2072000000000003</v>
      </c>
      <c r="H1240" s="184">
        <v>3.1436000000000002</v>
      </c>
      <c r="I1240" s="184">
        <v>2.8759000000000001</v>
      </c>
      <c r="J1240" s="184">
        <v>4.1029</v>
      </c>
      <c r="K1240" s="184">
        <v>3.2351000000000001</v>
      </c>
      <c r="L1240" s="184">
        <v>4.3224999999999998</v>
      </c>
      <c r="M1240" s="184">
        <v>4.9036</v>
      </c>
      <c r="N1240" s="184">
        <v>4.3977000000000004</v>
      </c>
      <c r="O1240" s="184">
        <v>7.5176999999999996</v>
      </c>
      <c r="P1240" s="184">
        <v>7.4531999999999998</v>
      </c>
      <c r="Q1240" s="184">
        <v>8.3912999999999993</v>
      </c>
      <c r="R1240" s="184">
        <v>6.4542999999999999</v>
      </c>
      <c r="S1240" s="120" t="s">
        <v>1996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1008</v>
      </c>
      <c r="B1241" s="180" t="s">
        <v>1011</v>
      </c>
      <c r="C1241" s="180">
        <v>120513</v>
      </c>
      <c r="D1241" s="183">
        <v>44533</v>
      </c>
      <c r="E1241" s="184">
        <v>2554.319</v>
      </c>
      <c r="F1241" s="184">
        <v>3.0554000000000001</v>
      </c>
      <c r="G1241" s="184">
        <v>4.0952999999999999</v>
      </c>
      <c r="H1241" s="184">
        <v>4.1113</v>
      </c>
      <c r="I1241" s="184">
        <v>3.4992999999999999</v>
      </c>
      <c r="J1241" s="184">
        <v>4.1994999999999996</v>
      </c>
      <c r="K1241" s="184">
        <v>3.173</v>
      </c>
      <c r="L1241" s="184">
        <v>4.0442</v>
      </c>
      <c r="M1241" s="184">
        <v>4.4165999999999999</v>
      </c>
      <c r="N1241" s="184">
        <v>4.1123000000000003</v>
      </c>
      <c r="O1241" s="184">
        <v>7.1059000000000001</v>
      </c>
      <c r="P1241" s="184">
        <v>7.1726000000000001</v>
      </c>
      <c r="Q1241" s="184">
        <v>8.0693999999999999</v>
      </c>
      <c r="R1241" s="184">
        <v>5.8651999999999997</v>
      </c>
      <c r="S1241" s="120" t="s">
        <v>1995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1008</v>
      </c>
      <c r="B1242" s="180" t="s">
        <v>1012</v>
      </c>
      <c r="C1242" s="180">
        <v>112214</v>
      </c>
      <c r="D1242" s="183">
        <v>44533</v>
      </c>
      <c r="E1242" s="184">
        <v>2465.2019</v>
      </c>
      <c r="F1242" s="184">
        <v>2.7467000000000001</v>
      </c>
      <c r="G1242" s="184">
        <v>3.7856000000000001</v>
      </c>
      <c r="H1242" s="184">
        <v>3.8014000000000001</v>
      </c>
      <c r="I1242" s="184">
        <v>3.1892</v>
      </c>
      <c r="J1242" s="184">
        <v>3.8889</v>
      </c>
      <c r="K1242" s="184">
        <v>2.8639999999999999</v>
      </c>
      <c r="L1242" s="184">
        <v>3.7338</v>
      </c>
      <c r="M1242" s="184">
        <v>4.0972999999999997</v>
      </c>
      <c r="N1242" s="184">
        <v>3.7883</v>
      </c>
      <c r="O1242" s="184">
        <v>6.7736999999999998</v>
      </c>
      <c r="P1242" s="184">
        <v>6.7342000000000004</v>
      </c>
      <c r="Q1242" s="184">
        <v>7.7030000000000003</v>
      </c>
      <c r="R1242" s="184">
        <v>5.5396000000000001</v>
      </c>
      <c r="S1242" s="120" t="s">
        <v>1995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1008</v>
      </c>
      <c r="B1243" s="180" t="s">
        <v>1013</v>
      </c>
      <c r="C1243" s="180">
        <v>112029</v>
      </c>
      <c r="D1243" s="183">
        <v>44533</v>
      </c>
      <c r="E1243" s="184">
        <v>1588.4552000000001</v>
      </c>
      <c r="F1243" s="184">
        <v>1.1926000000000001</v>
      </c>
      <c r="G1243" s="184">
        <v>1.1827000000000001</v>
      </c>
      <c r="H1243" s="184">
        <v>3.7425999999999999</v>
      </c>
      <c r="I1243" s="184">
        <v>2.8372999999999999</v>
      </c>
      <c r="J1243" s="184">
        <v>2.9580000000000002</v>
      </c>
      <c r="K1243" s="184">
        <v>2.3180999999999998</v>
      </c>
      <c r="L1243" s="184">
        <v>2.9283999999999999</v>
      </c>
      <c r="M1243" s="184">
        <v>4.1612</v>
      </c>
      <c r="N1243" s="184">
        <v>6.2603</v>
      </c>
      <c r="O1243" s="184">
        <v>-9.1427999999999994</v>
      </c>
      <c r="P1243" s="184">
        <v>-2.9828000000000001</v>
      </c>
      <c r="Q1243" s="184">
        <v>3.7863000000000002</v>
      </c>
      <c r="R1243" s="184">
        <v>-3.9312999999999998</v>
      </c>
      <c r="S1243" s="120" t="s">
        <v>1996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1008</v>
      </c>
      <c r="B1244" s="180" t="s">
        <v>1014</v>
      </c>
      <c r="C1244" s="180">
        <v>119410</v>
      </c>
      <c r="D1244" s="183">
        <v>44533</v>
      </c>
      <c r="E1244" s="184">
        <v>1631.2619999999999</v>
      </c>
      <c r="F1244" s="184">
        <v>1.403</v>
      </c>
      <c r="G1244" s="184">
        <v>1.3940999999999999</v>
      </c>
      <c r="H1244" s="184">
        <v>3.9535</v>
      </c>
      <c r="I1244" s="184">
        <v>3.0472999999999999</v>
      </c>
      <c r="J1244" s="184">
        <v>3.1684000000000001</v>
      </c>
      <c r="K1244" s="184">
        <v>2.5289000000000001</v>
      </c>
      <c r="L1244" s="184">
        <v>3.1415999999999999</v>
      </c>
      <c r="M1244" s="184">
        <v>4.3779000000000003</v>
      </c>
      <c r="N1244" s="184">
        <v>6.4835000000000003</v>
      </c>
      <c r="O1244" s="184">
        <v>-8.9082000000000008</v>
      </c>
      <c r="P1244" s="184">
        <v>-2.7157</v>
      </c>
      <c r="Q1244" s="184">
        <v>2.5423</v>
      </c>
      <c r="R1244" s="184">
        <v>-3.7052</v>
      </c>
      <c r="S1244" s="120" t="s">
        <v>1996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1008</v>
      </c>
      <c r="B1245" s="180" t="s">
        <v>1015</v>
      </c>
      <c r="C1245" s="180">
        <v>148320</v>
      </c>
      <c r="D1245" s="183"/>
      <c r="E1245" s="184"/>
      <c r="F1245" s="184"/>
      <c r="G1245" s="184"/>
      <c r="H1245" s="184"/>
      <c r="I1245" s="184"/>
      <c r="J1245" s="184"/>
      <c r="K1245" s="184"/>
      <c r="L1245" s="184"/>
      <c r="M1245" s="184"/>
      <c r="N1245" s="184"/>
      <c r="O1245" s="184"/>
      <c r="P1245" s="184"/>
      <c r="Q1245" s="184"/>
      <c r="R1245" s="184"/>
      <c r="S1245" s="120" t="s">
        <v>1996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1008</v>
      </c>
      <c r="B1246" s="180" t="s">
        <v>1016</v>
      </c>
      <c r="C1246" s="180">
        <v>148325</v>
      </c>
      <c r="D1246" s="183"/>
      <c r="E1246" s="184"/>
      <c r="F1246" s="184"/>
      <c r="G1246" s="184"/>
      <c r="H1246" s="184"/>
      <c r="I1246" s="184"/>
      <c r="J1246" s="184"/>
      <c r="K1246" s="184"/>
      <c r="L1246" s="184"/>
      <c r="M1246" s="184"/>
      <c r="N1246" s="184"/>
      <c r="O1246" s="184"/>
      <c r="P1246" s="184"/>
      <c r="Q1246" s="184"/>
      <c r="R1246" s="184"/>
      <c r="S1246" s="120" t="s">
        <v>1996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1008</v>
      </c>
      <c r="B1247" s="180" t="s">
        <v>1017</v>
      </c>
      <c r="C1247" s="180">
        <v>117945</v>
      </c>
      <c r="D1247" s="183">
        <v>44533</v>
      </c>
      <c r="E1247" s="184">
        <v>32.530799999999999</v>
      </c>
      <c r="F1247" s="184">
        <v>1.7952999999999999</v>
      </c>
      <c r="G1247" s="184">
        <v>8.3460000000000001</v>
      </c>
      <c r="H1247" s="184">
        <v>5.4875999999999996</v>
      </c>
      <c r="I1247" s="184">
        <v>3.2357</v>
      </c>
      <c r="J1247" s="184">
        <v>3.6160999999999999</v>
      </c>
      <c r="K1247" s="184">
        <v>2.2168000000000001</v>
      </c>
      <c r="L1247" s="184">
        <v>3.1736</v>
      </c>
      <c r="M1247" s="184">
        <v>3.8658999999999999</v>
      </c>
      <c r="N1247" s="184">
        <v>3.4514</v>
      </c>
      <c r="O1247" s="184">
        <v>6.1067999999999998</v>
      </c>
      <c r="P1247" s="184">
        <v>6.2035999999999998</v>
      </c>
      <c r="Q1247" s="184">
        <v>7.5876999999999999</v>
      </c>
      <c r="R1247" s="184">
        <v>5.3613</v>
      </c>
      <c r="S1247" s="120" t="s">
        <v>1996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1008</v>
      </c>
      <c r="B1248" s="180" t="s">
        <v>1018</v>
      </c>
      <c r="C1248" s="180">
        <v>120008</v>
      </c>
      <c r="D1248" s="183">
        <v>44533</v>
      </c>
      <c r="E1248" s="184">
        <v>34.679499999999997</v>
      </c>
      <c r="F1248" s="184">
        <v>2.7366999999999999</v>
      </c>
      <c r="G1248" s="184">
        <v>9.2339000000000002</v>
      </c>
      <c r="H1248" s="184">
        <v>6.3829000000000002</v>
      </c>
      <c r="I1248" s="184">
        <v>4.1186999999999996</v>
      </c>
      <c r="J1248" s="184">
        <v>4.5037000000000003</v>
      </c>
      <c r="K1248" s="184">
        <v>3.0733000000000001</v>
      </c>
      <c r="L1248" s="184">
        <v>4.0046999999999997</v>
      </c>
      <c r="M1248" s="184">
        <v>4.7220000000000004</v>
      </c>
      <c r="N1248" s="184">
        <v>4.2971000000000004</v>
      </c>
      <c r="O1248" s="184">
        <v>6.9749999999999996</v>
      </c>
      <c r="P1248" s="184">
        <v>7.0050999999999997</v>
      </c>
      <c r="Q1248" s="184">
        <v>7.9965000000000002</v>
      </c>
      <c r="R1248" s="184">
        <v>6.2251000000000003</v>
      </c>
      <c r="S1248" s="120" t="s">
        <v>1996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1008</v>
      </c>
      <c r="B1249" s="180" t="s">
        <v>1019</v>
      </c>
      <c r="C1249" s="180">
        <v>118291</v>
      </c>
      <c r="D1249" s="183">
        <v>44533</v>
      </c>
      <c r="E1249" s="184">
        <v>34.424900000000001</v>
      </c>
      <c r="F1249" s="184">
        <v>3.4992999999999999</v>
      </c>
      <c r="G1249" s="184">
        <v>4.1364999999999998</v>
      </c>
      <c r="H1249" s="184">
        <v>3.9563000000000001</v>
      </c>
      <c r="I1249" s="184">
        <v>3.2841999999999998</v>
      </c>
      <c r="J1249" s="184">
        <v>3.7401</v>
      </c>
      <c r="K1249" s="184">
        <v>2.7355999999999998</v>
      </c>
      <c r="L1249" s="184">
        <v>3.4558</v>
      </c>
      <c r="M1249" s="184">
        <v>3.6709999999999998</v>
      </c>
      <c r="N1249" s="184">
        <v>3.4401999999999999</v>
      </c>
      <c r="O1249" s="184">
        <v>6.2724000000000002</v>
      </c>
      <c r="P1249" s="184">
        <v>6.4827000000000004</v>
      </c>
      <c r="Q1249" s="184">
        <v>7.5789</v>
      </c>
      <c r="R1249" s="184">
        <v>5.0179999999999998</v>
      </c>
      <c r="S1249" s="120" t="s">
        <v>1995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1008</v>
      </c>
      <c r="B1250" s="180" t="s">
        <v>1020</v>
      </c>
      <c r="C1250" s="180">
        <v>102913</v>
      </c>
      <c r="D1250" s="183">
        <v>44533</v>
      </c>
      <c r="E1250" s="184">
        <v>33.831200000000003</v>
      </c>
      <c r="F1250" s="184">
        <v>3.129</v>
      </c>
      <c r="G1250" s="184">
        <v>3.8852000000000002</v>
      </c>
      <c r="H1250" s="184">
        <v>3.7017000000000002</v>
      </c>
      <c r="I1250" s="184">
        <v>3.0318000000000001</v>
      </c>
      <c r="J1250" s="184">
        <v>3.484</v>
      </c>
      <c r="K1250" s="184">
        <v>2.4681000000000002</v>
      </c>
      <c r="L1250" s="184">
        <v>3.1865000000000001</v>
      </c>
      <c r="M1250" s="184">
        <v>3.3942999999999999</v>
      </c>
      <c r="N1250" s="184">
        <v>3.1722000000000001</v>
      </c>
      <c r="O1250" s="184">
        <v>6.0087000000000002</v>
      </c>
      <c r="P1250" s="184">
        <v>6.2455999999999996</v>
      </c>
      <c r="Q1250" s="184">
        <v>7.5422000000000002</v>
      </c>
      <c r="R1250" s="184">
        <v>4.7565</v>
      </c>
      <c r="S1250" s="120" t="s">
        <v>1995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1008</v>
      </c>
      <c r="B1251" s="180" t="s">
        <v>1021</v>
      </c>
      <c r="C1251" s="180">
        <v>133925</v>
      </c>
      <c r="D1251" s="183">
        <v>44533</v>
      </c>
      <c r="E1251" s="184">
        <v>16.243300000000001</v>
      </c>
      <c r="F1251" s="184">
        <v>2.0225</v>
      </c>
      <c r="G1251" s="184">
        <v>4.7957000000000001</v>
      </c>
      <c r="H1251" s="184">
        <v>4.0479000000000003</v>
      </c>
      <c r="I1251" s="184">
        <v>3.165</v>
      </c>
      <c r="J1251" s="184">
        <v>4.0732999999999997</v>
      </c>
      <c r="K1251" s="184">
        <v>2.8048999999999999</v>
      </c>
      <c r="L1251" s="184">
        <v>3.7429000000000001</v>
      </c>
      <c r="M1251" s="184">
        <v>4.1371000000000002</v>
      </c>
      <c r="N1251" s="184">
        <v>3.7804000000000002</v>
      </c>
      <c r="O1251" s="184">
        <v>6.7294</v>
      </c>
      <c r="P1251" s="184">
        <v>6.8304999999999998</v>
      </c>
      <c r="Q1251" s="184">
        <v>7.4629000000000003</v>
      </c>
      <c r="R1251" s="184">
        <v>5.3429000000000002</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1008</v>
      </c>
      <c r="B1252" s="180" t="s">
        <v>1022</v>
      </c>
      <c r="C1252" s="180">
        <v>133926</v>
      </c>
      <c r="D1252" s="183">
        <v>44533</v>
      </c>
      <c r="E1252" s="184">
        <v>15.9049</v>
      </c>
      <c r="F1252" s="184">
        <v>1.8360000000000001</v>
      </c>
      <c r="G1252" s="184">
        <v>4.4383999999999997</v>
      </c>
      <c r="H1252" s="184">
        <v>3.7401</v>
      </c>
      <c r="I1252" s="184">
        <v>2.8643000000000001</v>
      </c>
      <c r="J1252" s="184">
        <v>3.7675999999999998</v>
      </c>
      <c r="K1252" s="184">
        <v>2.5072000000000001</v>
      </c>
      <c r="L1252" s="184">
        <v>3.4443999999999999</v>
      </c>
      <c r="M1252" s="184">
        <v>3.8408000000000002</v>
      </c>
      <c r="N1252" s="184">
        <v>3.4876</v>
      </c>
      <c r="O1252" s="184">
        <v>6.4189999999999996</v>
      </c>
      <c r="P1252" s="184">
        <v>6.5107999999999997</v>
      </c>
      <c r="Q1252" s="184">
        <v>7.1276999999999999</v>
      </c>
      <c r="R1252" s="184">
        <v>5.0505000000000004</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1008</v>
      </c>
      <c r="B1253" s="180" t="s">
        <v>1023</v>
      </c>
      <c r="C1253" s="180">
        <v>140220</v>
      </c>
      <c r="D1253" s="183"/>
      <c r="E1253" s="184"/>
      <c r="F1253" s="184"/>
      <c r="G1253" s="184"/>
      <c r="H1253" s="184"/>
      <c r="I1253" s="184"/>
      <c r="J1253" s="184"/>
      <c r="K1253" s="184"/>
      <c r="L1253" s="184"/>
      <c r="M1253" s="184"/>
      <c r="N1253" s="184"/>
      <c r="O1253" s="184"/>
      <c r="P1253" s="184"/>
      <c r="Q1253" s="184"/>
      <c r="R1253" s="184"/>
      <c r="S1253" s="120" t="s">
        <v>1996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1008</v>
      </c>
      <c r="B1254" s="180" t="s">
        <v>1024</v>
      </c>
      <c r="C1254" s="180">
        <v>140207</v>
      </c>
      <c r="D1254" s="183"/>
      <c r="E1254" s="184"/>
      <c r="F1254" s="184"/>
      <c r="G1254" s="184"/>
      <c r="H1254" s="184"/>
      <c r="I1254" s="184"/>
      <c r="J1254" s="184"/>
      <c r="K1254" s="184"/>
      <c r="L1254" s="184"/>
      <c r="M1254" s="184"/>
      <c r="N1254" s="184"/>
      <c r="O1254" s="184"/>
      <c r="P1254" s="184"/>
      <c r="Q1254" s="184"/>
      <c r="R1254" s="184"/>
      <c r="S1254" s="120" t="s">
        <v>1996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1008</v>
      </c>
      <c r="B1255" s="180" t="s">
        <v>1924</v>
      </c>
      <c r="C1255" s="180">
        <v>113135</v>
      </c>
      <c r="D1255" s="183">
        <v>44533</v>
      </c>
      <c r="E1255" s="184">
        <v>26.2682</v>
      </c>
      <c r="F1255" s="184">
        <v>11.9537</v>
      </c>
      <c r="G1255" s="184">
        <v>19.763100000000001</v>
      </c>
      <c r="H1255" s="184">
        <v>147.7047</v>
      </c>
      <c r="I1255" s="184">
        <v>73.305400000000006</v>
      </c>
      <c r="J1255" s="184">
        <v>42.241199999999999</v>
      </c>
      <c r="K1255" s="184">
        <v>37.523400000000002</v>
      </c>
      <c r="L1255" s="184">
        <v>23.263500000000001</v>
      </c>
      <c r="M1255" s="184">
        <v>18.8962</v>
      </c>
      <c r="N1255" s="184">
        <v>18.072099999999999</v>
      </c>
      <c r="O1255" s="184">
        <v>7.7106000000000003</v>
      </c>
      <c r="P1255" s="184">
        <v>7.8415999999999997</v>
      </c>
      <c r="Q1255" s="184">
        <v>8.8697999999999997</v>
      </c>
      <c r="R1255" s="184">
        <v>7.6989999999999998</v>
      </c>
      <c r="S1255" s="120" t="s">
        <v>1996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1008</v>
      </c>
      <c r="B1256" s="180" t="s">
        <v>1925</v>
      </c>
      <c r="C1256" s="180">
        <v>118530</v>
      </c>
      <c r="D1256" s="183">
        <v>44533</v>
      </c>
      <c r="E1256" s="184">
        <v>26.9785</v>
      </c>
      <c r="F1256" s="184">
        <v>12.045</v>
      </c>
      <c r="G1256" s="184">
        <v>19.7849</v>
      </c>
      <c r="H1256" s="184">
        <v>147.7116</v>
      </c>
      <c r="I1256" s="184">
        <v>73.298400000000001</v>
      </c>
      <c r="J1256" s="184">
        <v>42.239600000000003</v>
      </c>
      <c r="K1256" s="184">
        <v>37.524000000000001</v>
      </c>
      <c r="L1256" s="184">
        <v>23.261800000000001</v>
      </c>
      <c r="M1256" s="184">
        <v>18.910900000000002</v>
      </c>
      <c r="N1256" s="184">
        <v>18.1889</v>
      </c>
      <c r="O1256" s="184">
        <v>8.0086999999999993</v>
      </c>
      <c r="P1256" s="184">
        <v>8.1700999999999997</v>
      </c>
      <c r="Q1256" s="184">
        <v>9.0624000000000002</v>
      </c>
      <c r="R1256" s="184">
        <v>7.9446000000000003</v>
      </c>
      <c r="S1256" s="120" t="s">
        <v>1996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1008</v>
      </c>
      <c r="B1257" s="180" t="s">
        <v>1986</v>
      </c>
      <c r="C1257" s="180">
        <v>100503</v>
      </c>
      <c r="D1257" s="183">
        <v>44533</v>
      </c>
      <c r="E1257" s="184">
        <v>48.728450215340303</v>
      </c>
      <c r="F1257" s="184">
        <v>12.0579</v>
      </c>
      <c r="G1257" s="184">
        <v>19.72</v>
      </c>
      <c r="H1257" s="184">
        <v>147.68190000000001</v>
      </c>
      <c r="I1257" s="184">
        <v>73.302099999999996</v>
      </c>
      <c r="J1257" s="184">
        <v>42.24</v>
      </c>
      <c r="K1257" s="184">
        <v>37.524299999999997</v>
      </c>
      <c r="L1257" s="184">
        <v>23.260300000000001</v>
      </c>
      <c r="M1257" s="184">
        <v>18.8949</v>
      </c>
      <c r="N1257" s="184">
        <v>18.072199999999999</v>
      </c>
      <c r="O1257" s="184">
        <v>6.8198999999999996</v>
      </c>
      <c r="P1257" s="184">
        <v>6.3757000000000001</v>
      </c>
      <c r="Q1257" s="184">
        <v>7.5221999999999998</v>
      </c>
      <c r="R1257" s="184">
        <v>7.5968999999999998</v>
      </c>
      <c r="S1257" s="120" t="s">
        <v>1996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1008</v>
      </c>
      <c r="B1258" s="180" t="s">
        <v>1987</v>
      </c>
      <c r="C1258" s="180">
        <v>118528</v>
      </c>
      <c r="D1258" s="183">
        <v>44533</v>
      </c>
      <c r="E1258" s="184">
        <v>19.285094842953701</v>
      </c>
      <c r="F1258" s="184">
        <v>11.939399999999999</v>
      </c>
      <c r="G1258" s="184">
        <v>19.730399999999999</v>
      </c>
      <c r="H1258" s="184">
        <v>147.71129999999999</v>
      </c>
      <c r="I1258" s="184">
        <v>73.310900000000004</v>
      </c>
      <c r="J1258" s="184">
        <v>42.240699999999997</v>
      </c>
      <c r="K1258" s="184">
        <v>37.522599999999997</v>
      </c>
      <c r="L1258" s="184">
        <v>23.2624</v>
      </c>
      <c r="M1258" s="184">
        <v>18.9116</v>
      </c>
      <c r="N1258" s="184">
        <v>18.189</v>
      </c>
      <c r="O1258" s="184">
        <v>7.1395999999999997</v>
      </c>
      <c r="P1258" s="184">
        <v>6.7312000000000003</v>
      </c>
      <c r="Q1258" s="184">
        <v>7.2026000000000003</v>
      </c>
      <c r="R1258" s="184">
        <v>7.8452000000000002</v>
      </c>
      <c r="S1258" s="120" t="s">
        <v>1996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1008</v>
      </c>
      <c r="B1259" s="180" t="s">
        <v>1025</v>
      </c>
      <c r="C1259" s="180">
        <v>147990</v>
      </c>
      <c r="D1259" s="183"/>
      <c r="E1259" s="184"/>
      <c r="F1259" s="184"/>
      <c r="G1259" s="184"/>
      <c r="H1259" s="184"/>
      <c r="I1259" s="184"/>
      <c r="J1259" s="184"/>
      <c r="K1259" s="184"/>
      <c r="L1259" s="184"/>
      <c r="M1259" s="184"/>
      <c r="N1259" s="184"/>
      <c r="O1259" s="184"/>
      <c r="P1259" s="184"/>
      <c r="Q1259" s="184"/>
      <c r="R1259" s="184"/>
      <c r="S1259" s="120" t="s">
        <v>1996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1008</v>
      </c>
      <c r="B1260" s="180" t="s">
        <v>1026</v>
      </c>
      <c r="C1260" s="180">
        <v>147991</v>
      </c>
      <c r="D1260" s="183"/>
      <c r="E1260" s="184"/>
      <c r="F1260" s="184"/>
      <c r="G1260" s="184"/>
      <c r="H1260" s="184"/>
      <c r="I1260" s="184"/>
      <c r="J1260" s="184"/>
      <c r="K1260" s="184"/>
      <c r="L1260" s="184"/>
      <c r="M1260" s="184"/>
      <c r="N1260" s="184"/>
      <c r="O1260" s="184"/>
      <c r="P1260" s="184"/>
      <c r="Q1260" s="184"/>
      <c r="R1260" s="184"/>
      <c r="S1260" s="120" t="s">
        <v>1996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1008</v>
      </c>
      <c r="B1261" s="180" t="s">
        <v>1926</v>
      </c>
      <c r="C1261" s="180">
        <v>148000</v>
      </c>
      <c r="D1261" s="183"/>
      <c r="E1261" s="184"/>
      <c r="F1261" s="184"/>
      <c r="G1261" s="184"/>
      <c r="H1261" s="184"/>
      <c r="I1261" s="184"/>
      <c r="J1261" s="184"/>
      <c r="K1261" s="184"/>
      <c r="L1261" s="184"/>
      <c r="M1261" s="184"/>
      <c r="N1261" s="184"/>
      <c r="O1261" s="184"/>
      <c r="P1261" s="184"/>
      <c r="Q1261" s="184"/>
      <c r="R1261" s="184"/>
      <c r="S1261" s="120" t="s">
        <v>1996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1008</v>
      </c>
      <c r="B1262" s="180" t="s">
        <v>1927</v>
      </c>
      <c r="C1262" s="180">
        <v>147999</v>
      </c>
      <c r="D1262" s="183"/>
      <c r="E1262" s="184"/>
      <c r="F1262" s="184"/>
      <c r="G1262" s="184"/>
      <c r="H1262" s="184"/>
      <c r="I1262" s="184"/>
      <c r="J1262" s="184"/>
      <c r="K1262" s="184"/>
      <c r="L1262" s="184"/>
      <c r="M1262" s="184"/>
      <c r="N1262" s="184"/>
      <c r="O1262" s="184"/>
      <c r="P1262" s="184"/>
      <c r="Q1262" s="184"/>
      <c r="R1262" s="184"/>
      <c r="S1262" s="120" t="s">
        <v>1996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1008</v>
      </c>
      <c r="B1263" s="180" t="s">
        <v>1988</v>
      </c>
      <c r="C1263" s="180">
        <v>147995</v>
      </c>
      <c r="D1263" s="183"/>
      <c r="E1263" s="184"/>
      <c r="F1263" s="184"/>
      <c r="G1263" s="184"/>
      <c r="H1263" s="184"/>
      <c r="I1263" s="184"/>
      <c r="J1263" s="184"/>
      <c r="K1263" s="184"/>
      <c r="L1263" s="184"/>
      <c r="M1263" s="184"/>
      <c r="N1263" s="184"/>
      <c r="O1263" s="184"/>
      <c r="P1263" s="184"/>
      <c r="Q1263" s="184"/>
      <c r="R1263" s="184"/>
      <c r="S1263" s="120" t="s">
        <v>1996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1008</v>
      </c>
      <c r="B1264" s="180" t="s">
        <v>1989</v>
      </c>
      <c r="C1264" s="180">
        <v>147996</v>
      </c>
      <c r="D1264" s="183"/>
      <c r="E1264" s="184"/>
      <c r="F1264" s="184"/>
      <c r="G1264" s="184"/>
      <c r="H1264" s="184"/>
      <c r="I1264" s="184"/>
      <c r="J1264" s="184"/>
      <c r="K1264" s="184"/>
      <c r="L1264" s="184"/>
      <c r="M1264" s="184"/>
      <c r="N1264" s="184"/>
      <c r="O1264" s="184"/>
      <c r="P1264" s="184"/>
      <c r="Q1264" s="184"/>
      <c r="R1264" s="184"/>
      <c r="S1264" s="120" t="s">
        <v>1996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1008</v>
      </c>
      <c r="B1265" s="180" t="s">
        <v>1027</v>
      </c>
      <c r="C1265" s="180">
        <v>102452</v>
      </c>
      <c r="D1265" s="183">
        <v>44533</v>
      </c>
      <c r="E1265" s="184">
        <v>46.323300000000003</v>
      </c>
      <c r="F1265" s="184">
        <v>3.9401000000000002</v>
      </c>
      <c r="G1265" s="184">
        <v>6.0438999999999998</v>
      </c>
      <c r="H1265" s="184">
        <v>3.2664</v>
      </c>
      <c r="I1265" s="184">
        <v>3.0716000000000001</v>
      </c>
      <c r="J1265" s="184">
        <v>3.8203</v>
      </c>
      <c r="K1265" s="184">
        <v>2.8814000000000002</v>
      </c>
      <c r="L1265" s="184">
        <v>4.0141999999999998</v>
      </c>
      <c r="M1265" s="184">
        <v>4.1128999999999998</v>
      </c>
      <c r="N1265" s="184">
        <v>4.0308999999999999</v>
      </c>
      <c r="O1265" s="184">
        <v>6.7690000000000001</v>
      </c>
      <c r="P1265" s="184">
        <v>6.4814999999999996</v>
      </c>
      <c r="Q1265" s="184">
        <v>7.1974999999999998</v>
      </c>
      <c r="R1265" s="184">
        <v>5.9560000000000004</v>
      </c>
      <c r="S1265" s="120" t="s">
        <v>1996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1008</v>
      </c>
      <c r="B1266" s="180" t="s">
        <v>1028</v>
      </c>
      <c r="C1266" s="180">
        <v>118942</v>
      </c>
      <c r="D1266" s="183">
        <v>44533</v>
      </c>
      <c r="E1266" s="184">
        <v>49.162199999999999</v>
      </c>
      <c r="F1266" s="184">
        <v>4.6779999999999999</v>
      </c>
      <c r="G1266" s="184">
        <v>6.6856</v>
      </c>
      <c r="H1266" s="184">
        <v>3.9060000000000001</v>
      </c>
      <c r="I1266" s="184">
        <v>3.6930999999999998</v>
      </c>
      <c r="J1266" s="184">
        <v>4.4336000000000002</v>
      </c>
      <c r="K1266" s="184">
        <v>3.4893999999999998</v>
      </c>
      <c r="L1266" s="184">
        <v>4.6273</v>
      </c>
      <c r="M1266" s="184">
        <v>4.7332000000000001</v>
      </c>
      <c r="N1266" s="184">
        <v>4.6571999999999996</v>
      </c>
      <c r="O1266" s="184">
        <v>7.4108999999999998</v>
      </c>
      <c r="P1266" s="184">
        <v>7.1463999999999999</v>
      </c>
      <c r="Q1266" s="184">
        <v>8.0393000000000008</v>
      </c>
      <c r="R1266" s="184">
        <v>6.5933000000000002</v>
      </c>
      <c r="S1266" s="120" t="s">
        <v>1996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1008</v>
      </c>
      <c r="B1267" s="180" t="s">
        <v>1029</v>
      </c>
      <c r="C1267" s="180">
        <v>104344</v>
      </c>
      <c r="D1267" s="183">
        <v>44533</v>
      </c>
      <c r="E1267" s="184">
        <v>16.569900000000001</v>
      </c>
      <c r="F1267" s="184">
        <v>1.7623</v>
      </c>
      <c r="G1267" s="184">
        <v>4.6276000000000002</v>
      </c>
      <c r="H1267" s="184">
        <v>4.7876000000000003</v>
      </c>
      <c r="I1267" s="184">
        <v>3.8241999999999998</v>
      </c>
      <c r="J1267" s="184">
        <v>4.1849999999999996</v>
      </c>
      <c r="K1267" s="184">
        <v>2.3986000000000001</v>
      </c>
      <c r="L1267" s="184">
        <v>3.2776999999999998</v>
      </c>
      <c r="M1267" s="184">
        <v>3.7094</v>
      </c>
      <c r="N1267" s="184">
        <v>3.2039</v>
      </c>
      <c r="O1267" s="184">
        <v>1.3876999999999999</v>
      </c>
      <c r="P1267" s="184">
        <v>3.2898999999999998</v>
      </c>
      <c r="Q1267" s="184">
        <v>3.3919000000000001</v>
      </c>
      <c r="R1267" s="184">
        <v>3.2185000000000001</v>
      </c>
      <c r="S1267" s="120" t="s">
        <v>1996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1008</v>
      </c>
      <c r="B1268" s="180" t="s">
        <v>1030</v>
      </c>
      <c r="C1268" s="180">
        <v>120066</v>
      </c>
      <c r="D1268" s="183">
        <v>44533</v>
      </c>
      <c r="E1268" s="184">
        <v>17.7074</v>
      </c>
      <c r="F1268" s="184">
        <v>2.2675999999999998</v>
      </c>
      <c r="G1268" s="184">
        <v>5.0179</v>
      </c>
      <c r="H1268" s="184">
        <v>5.2172999999999998</v>
      </c>
      <c r="I1268" s="184">
        <v>4.2398999999999996</v>
      </c>
      <c r="J1268" s="184">
        <v>4.5933000000000002</v>
      </c>
      <c r="K1268" s="184">
        <v>3.0745</v>
      </c>
      <c r="L1268" s="184">
        <v>4.0324</v>
      </c>
      <c r="M1268" s="184">
        <v>4.5003000000000002</v>
      </c>
      <c r="N1268" s="184">
        <v>4.0125000000000002</v>
      </c>
      <c r="O1268" s="184">
        <v>2.2010999999999998</v>
      </c>
      <c r="P1268" s="184">
        <v>4.1246</v>
      </c>
      <c r="Q1268" s="184">
        <v>6.3318000000000003</v>
      </c>
      <c r="R1268" s="184">
        <v>4.0457999999999998</v>
      </c>
      <c r="S1268" s="120" t="s">
        <v>1996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1008</v>
      </c>
      <c r="B1269" s="180" t="s">
        <v>1031</v>
      </c>
      <c r="C1269" s="180">
        <v>101619</v>
      </c>
      <c r="D1269" s="183">
        <v>44533</v>
      </c>
      <c r="E1269" s="184">
        <v>429.80099999999999</v>
      </c>
      <c r="F1269" s="184">
        <v>-6.02</v>
      </c>
      <c r="G1269" s="184">
        <v>-1.5765</v>
      </c>
      <c r="H1269" s="184">
        <v>-2.1827999999999999</v>
      </c>
      <c r="I1269" s="184">
        <v>0.1172</v>
      </c>
      <c r="J1269" s="184">
        <v>3.3378000000000001</v>
      </c>
      <c r="K1269" s="184">
        <v>2.8664000000000001</v>
      </c>
      <c r="L1269" s="184">
        <v>4.6056999999999997</v>
      </c>
      <c r="M1269" s="184">
        <v>4.4348999999999998</v>
      </c>
      <c r="N1269" s="184">
        <v>4.3429000000000002</v>
      </c>
      <c r="O1269" s="184">
        <v>7.2359</v>
      </c>
      <c r="P1269" s="184">
        <v>7.0732999999999997</v>
      </c>
      <c r="Q1269" s="184">
        <v>7.8914999999999997</v>
      </c>
      <c r="R1269" s="184">
        <v>6.3022999999999998</v>
      </c>
      <c r="S1269" s="120" t="s">
        <v>1995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1008</v>
      </c>
      <c r="B1270" s="180" t="s">
        <v>1032</v>
      </c>
      <c r="C1270" s="180">
        <v>120398</v>
      </c>
      <c r="D1270" s="183">
        <v>44533</v>
      </c>
      <c r="E1270" s="184">
        <v>433.94619999999998</v>
      </c>
      <c r="F1270" s="184">
        <v>-5.8952999999999998</v>
      </c>
      <c r="G1270" s="184">
        <v>-1.4578</v>
      </c>
      <c r="H1270" s="184">
        <v>-2.0623</v>
      </c>
      <c r="I1270" s="184">
        <v>0.23780000000000001</v>
      </c>
      <c r="J1270" s="184">
        <v>3.4584000000000001</v>
      </c>
      <c r="K1270" s="184">
        <v>2.9872999999999998</v>
      </c>
      <c r="L1270" s="184">
        <v>4.7248000000000001</v>
      </c>
      <c r="M1270" s="184">
        <v>4.5532000000000004</v>
      </c>
      <c r="N1270" s="184">
        <v>4.4611000000000001</v>
      </c>
      <c r="O1270" s="184">
        <v>7.3540000000000001</v>
      </c>
      <c r="P1270" s="184">
        <v>7.2031000000000001</v>
      </c>
      <c r="Q1270" s="184">
        <v>8.2146000000000008</v>
      </c>
      <c r="R1270" s="184">
        <v>6.4149000000000003</v>
      </c>
      <c r="S1270" s="120" t="s">
        <v>1995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1008</v>
      </c>
      <c r="B1271" s="180" t="s">
        <v>1033</v>
      </c>
      <c r="C1271" s="180">
        <v>118371</v>
      </c>
      <c r="D1271" s="183">
        <v>44533</v>
      </c>
      <c r="E1271" s="184">
        <v>31.471800000000002</v>
      </c>
      <c r="F1271" s="184">
        <v>1.6236999999999999</v>
      </c>
      <c r="G1271" s="184">
        <v>4.4086999999999996</v>
      </c>
      <c r="H1271" s="184">
        <v>3.9462000000000002</v>
      </c>
      <c r="I1271" s="184">
        <v>3.6781999999999999</v>
      </c>
      <c r="J1271" s="184">
        <v>4.4816000000000003</v>
      </c>
      <c r="K1271" s="184">
        <v>3.0628000000000002</v>
      </c>
      <c r="L1271" s="184">
        <v>3.7303000000000002</v>
      </c>
      <c r="M1271" s="184">
        <v>4.1832000000000003</v>
      </c>
      <c r="N1271" s="184">
        <v>3.7663000000000002</v>
      </c>
      <c r="O1271" s="184">
        <v>6.6166999999999998</v>
      </c>
      <c r="P1271" s="184">
        <v>6.7812999999999999</v>
      </c>
      <c r="Q1271" s="184">
        <v>7.9032</v>
      </c>
      <c r="R1271" s="184">
        <v>5.4480000000000004</v>
      </c>
      <c r="S1271" s="120" t="s">
        <v>1996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1008</v>
      </c>
      <c r="B1272" s="180" t="s">
        <v>1034</v>
      </c>
      <c r="C1272" s="180">
        <v>108632</v>
      </c>
      <c r="D1272" s="183">
        <v>44533</v>
      </c>
      <c r="E1272" s="184">
        <v>31.0016</v>
      </c>
      <c r="F1272" s="184">
        <v>1.5306</v>
      </c>
      <c r="G1272" s="184">
        <v>4.2007000000000003</v>
      </c>
      <c r="H1272" s="184">
        <v>3.7197</v>
      </c>
      <c r="I1272" s="184">
        <v>3.4506000000000001</v>
      </c>
      <c r="J1272" s="184">
        <v>4.2493999999999996</v>
      </c>
      <c r="K1272" s="184">
        <v>2.8365</v>
      </c>
      <c r="L1272" s="184">
        <v>3.5044</v>
      </c>
      <c r="M1272" s="184">
        <v>3.9598</v>
      </c>
      <c r="N1272" s="184">
        <v>3.5426000000000002</v>
      </c>
      <c r="O1272" s="184">
        <v>6.3922999999999996</v>
      </c>
      <c r="P1272" s="184">
        <v>6.5643000000000002</v>
      </c>
      <c r="Q1272" s="184">
        <v>7.3813000000000004</v>
      </c>
      <c r="R1272" s="184">
        <v>5.2180999999999997</v>
      </c>
      <c r="S1272" s="120" t="s">
        <v>1996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1008</v>
      </c>
      <c r="B1273" s="180" t="s">
        <v>1035</v>
      </c>
      <c r="C1273" s="180">
        <v>104726</v>
      </c>
      <c r="D1273" s="183">
        <v>44533</v>
      </c>
      <c r="E1273" s="184">
        <v>3038.0070999999998</v>
      </c>
      <c r="F1273" s="184">
        <v>1.7218</v>
      </c>
      <c r="G1273" s="184">
        <v>2.1886000000000001</v>
      </c>
      <c r="H1273" s="184">
        <v>3.1536</v>
      </c>
      <c r="I1273" s="184">
        <v>3.0926</v>
      </c>
      <c r="J1273" s="184">
        <v>3.8264</v>
      </c>
      <c r="K1273" s="184">
        <v>2.4895</v>
      </c>
      <c r="L1273" s="184">
        <v>3.3736000000000002</v>
      </c>
      <c r="M1273" s="184">
        <v>3.8256999999999999</v>
      </c>
      <c r="N1273" s="184">
        <v>3.4847000000000001</v>
      </c>
      <c r="O1273" s="184">
        <v>6.6584000000000003</v>
      </c>
      <c r="P1273" s="184">
        <v>6.5358999999999998</v>
      </c>
      <c r="Q1273" s="184">
        <v>7.7495000000000003</v>
      </c>
      <c r="R1273" s="184">
        <v>5.2820999999999998</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1008</v>
      </c>
      <c r="B1274" s="180" t="s">
        <v>1036</v>
      </c>
      <c r="C1274" s="180">
        <v>120570</v>
      </c>
      <c r="D1274" s="183">
        <v>44533</v>
      </c>
      <c r="E1274" s="184">
        <v>3133.5066000000002</v>
      </c>
      <c r="F1274" s="184">
        <v>2.0514000000000001</v>
      </c>
      <c r="G1274" s="184">
        <v>2.5185</v>
      </c>
      <c r="H1274" s="184">
        <v>3.4838</v>
      </c>
      <c r="I1274" s="184">
        <v>3.423</v>
      </c>
      <c r="J1274" s="184">
        <v>4.1574999999999998</v>
      </c>
      <c r="K1274" s="184">
        <v>2.8216999999999999</v>
      </c>
      <c r="L1274" s="184">
        <v>3.7094999999999998</v>
      </c>
      <c r="M1274" s="184">
        <v>4.1657000000000002</v>
      </c>
      <c r="N1274" s="184">
        <v>3.8267000000000002</v>
      </c>
      <c r="O1274" s="184">
        <v>6.9927999999999999</v>
      </c>
      <c r="P1274" s="184">
        <v>6.9085999999999999</v>
      </c>
      <c r="Q1274" s="184">
        <v>7.9028999999999998</v>
      </c>
      <c r="R1274" s="184">
        <v>5.62</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1008</v>
      </c>
      <c r="B1275" s="180" t="s">
        <v>1037</v>
      </c>
      <c r="C1275" s="180">
        <v>143607</v>
      </c>
      <c r="D1275" s="183">
        <v>44533</v>
      </c>
      <c r="E1275" s="184">
        <v>29.856100000000001</v>
      </c>
      <c r="F1275" s="184">
        <v>2.0783999999999998</v>
      </c>
      <c r="G1275" s="184">
        <v>4.4843000000000002</v>
      </c>
      <c r="H1275" s="184">
        <v>3.7926000000000002</v>
      </c>
      <c r="I1275" s="184">
        <v>2.4965000000000002</v>
      </c>
      <c r="J1275" s="184">
        <v>3.7524999999999999</v>
      </c>
      <c r="K1275" s="184">
        <v>2.3662000000000001</v>
      </c>
      <c r="L1275" s="184">
        <v>3.2107000000000001</v>
      </c>
      <c r="M1275" s="184">
        <v>3.4079000000000002</v>
      </c>
      <c r="N1275" s="184">
        <v>3.1326999999999998</v>
      </c>
      <c r="O1275" s="184">
        <v>4.9154</v>
      </c>
      <c r="P1275" s="184">
        <v>5.5705999999999998</v>
      </c>
      <c r="Q1275" s="184">
        <v>7.4641000000000002</v>
      </c>
      <c r="R1275" s="184">
        <v>14.339</v>
      </c>
      <c r="S1275" s="120" t="s">
        <v>1996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1008</v>
      </c>
      <c r="B1276" s="180" t="s">
        <v>1038</v>
      </c>
      <c r="C1276" s="180">
        <v>143612</v>
      </c>
      <c r="D1276" s="183">
        <v>44533</v>
      </c>
      <c r="E1276" s="184">
        <v>30.195</v>
      </c>
      <c r="F1276" s="184">
        <v>2.4178000000000002</v>
      </c>
      <c r="G1276" s="184">
        <v>4.7565</v>
      </c>
      <c r="H1276" s="184">
        <v>4.0959000000000003</v>
      </c>
      <c r="I1276" s="184">
        <v>2.7915000000000001</v>
      </c>
      <c r="J1276" s="184">
        <v>4.0548999999999999</v>
      </c>
      <c r="K1276" s="184">
        <v>2.6677</v>
      </c>
      <c r="L1276" s="184">
        <v>3.5156000000000001</v>
      </c>
      <c r="M1276" s="184">
        <v>3.7158000000000002</v>
      </c>
      <c r="N1276" s="184">
        <v>3.4274</v>
      </c>
      <c r="O1276" s="184">
        <v>5.0857999999999999</v>
      </c>
      <c r="P1276" s="184">
        <v>5.7203999999999997</v>
      </c>
      <c r="Q1276" s="184">
        <v>7.1628999999999996</v>
      </c>
      <c r="R1276" s="184">
        <v>14.5593</v>
      </c>
      <c r="S1276" s="120" t="s">
        <v>1996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1008</v>
      </c>
      <c r="B1277" s="180" t="s">
        <v>1039</v>
      </c>
      <c r="C1277" s="180">
        <v>133805</v>
      </c>
      <c r="D1277" s="183">
        <v>44533</v>
      </c>
      <c r="E1277" s="184">
        <v>2699.7426</v>
      </c>
      <c r="F1277" s="184">
        <v>-0.32990000000000003</v>
      </c>
      <c r="G1277" s="184">
        <v>1.8547</v>
      </c>
      <c r="H1277" s="184">
        <v>1.4000999999999999</v>
      </c>
      <c r="I1277" s="184">
        <v>1.6971000000000001</v>
      </c>
      <c r="J1277" s="184">
        <v>3.1631999999999998</v>
      </c>
      <c r="K1277" s="184">
        <v>2.5495999999999999</v>
      </c>
      <c r="L1277" s="184">
        <v>3.6282999999999999</v>
      </c>
      <c r="M1277" s="184">
        <v>4.0711000000000004</v>
      </c>
      <c r="N1277" s="184">
        <v>3.5733000000000001</v>
      </c>
      <c r="O1277" s="184">
        <v>6.7527999999999997</v>
      </c>
      <c r="P1277" s="184">
        <v>6.8173000000000004</v>
      </c>
      <c r="Q1277" s="184">
        <v>7.4882999999999997</v>
      </c>
      <c r="R1277" s="184">
        <v>5.7336999999999998</v>
      </c>
      <c r="S1277" s="120" t="s">
        <v>1996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1008</v>
      </c>
      <c r="B1278" s="180" t="s">
        <v>1040</v>
      </c>
      <c r="C1278" s="180">
        <v>133810</v>
      </c>
      <c r="D1278" s="183">
        <v>44533</v>
      </c>
      <c r="E1278" s="184">
        <v>2864.2993999999999</v>
      </c>
      <c r="F1278" s="184">
        <v>0.43070000000000003</v>
      </c>
      <c r="G1278" s="184">
        <v>2.6162999999999998</v>
      </c>
      <c r="H1278" s="184">
        <v>2.1568000000000001</v>
      </c>
      <c r="I1278" s="184">
        <v>2.4535999999999998</v>
      </c>
      <c r="J1278" s="184">
        <v>3.9285000000000001</v>
      </c>
      <c r="K1278" s="184">
        <v>3.3157000000000001</v>
      </c>
      <c r="L1278" s="184">
        <v>4.4103000000000003</v>
      </c>
      <c r="M1278" s="184">
        <v>4.8693999999999997</v>
      </c>
      <c r="N1278" s="184">
        <v>4.3777999999999997</v>
      </c>
      <c r="O1278" s="184">
        <v>7.5640999999999998</v>
      </c>
      <c r="P1278" s="184">
        <v>7.6234999999999999</v>
      </c>
      <c r="Q1278" s="184">
        <v>8.3923000000000005</v>
      </c>
      <c r="R1278" s="184">
        <v>6.5448000000000004</v>
      </c>
      <c r="S1278" s="120" t="s">
        <v>1996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1008</v>
      </c>
      <c r="B1279" s="180" t="s">
        <v>1041</v>
      </c>
      <c r="C1279" s="180">
        <v>119809</v>
      </c>
      <c r="D1279" s="183">
        <v>44533</v>
      </c>
      <c r="E1279" s="184">
        <v>23.540299999999998</v>
      </c>
      <c r="F1279" s="184">
        <v>3.1013000000000002</v>
      </c>
      <c r="G1279" s="184">
        <v>4.343</v>
      </c>
      <c r="H1279" s="184">
        <v>4.1898</v>
      </c>
      <c r="I1279" s="184">
        <v>3.1983000000000001</v>
      </c>
      <c r="J1279" s="184">
        <v>4.2424999999999997</v>
      </c>
      <c r="K1279" s="184">
        <v>3.0474000000000001</v>
      </c>
      <c r="L1279" s="184">
        <v>4.0289999999999999</v>
      </c>
      <c r="M1279" s="184">
        <v>4.4805000000000001</v>
      </c>
      <c r="N1279" s="184">
        <v>4.1338999999999997</v>
      </c>
      <c r="O1279" s="184">
        <v>5.9231999999999996</v>
      </c>
      <c r="P1279" s="184">
        <v>6.5225</v>
      </c>
      <c r="Q1279" s="184">
        <v>7.8738000000000001</v>
      </c>
      <c r="R1279" s="184">
        <v>5.8266999999999998</v>
      </c>
      <c r="S1279" s="120" t="s">
        <v>1996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1008</v>
      </c>
      <c r="B1280" s="180" t="s">
        <v>1042</v>
      </c>
      <c r="C1280" s="180">
        <v>118133</v>
      </c>
      <c r="D1280" s="183">
        <v>44533</v>
      </c>
      <c r="E1280" s="184">
        <v>22.711099999999998</v>
      </c>
      <c r="F1280" s="184">
        <v>2.4108999999999998</v>
      </c>
      <c r="G1280" s="184">
        <v>3.6438999999999999</v>
      </c>
      <c r="H1280" s="184">
        <v>3.5150999999999999</v>
      </c>
      <c r="I1280" s="184">
        <v>2.5419</v>
      </c>
      <c r="J1280" s="184">
        <v>3.5891000000000002</v>
      </c>
      <c r="K1280" s="184">
        <v>2.3913000000000002</v>
      </c>
      <c r="L1280" s="184">
        <v>3.3668</v>
      </c>
      <c r="M1280" s="184">
        <v>3.8104</v>
      </c>
      <c r="N1280" s="184">
        <v>3.4588999999999999</v>
      </c>
      <c r="O1280" s="184">
        <v>5.3224999999999998</v>
      </c>
      <c r="P1280" s="184">
        <v>5.9810999999999996</v>
      </c>
      <c r="Q1280" s="184">
        <v>7.7381000000000002</v>
      </c>
      <c r="R1280" s="184">
        <v>5.1864999999999997</v>
      </c>
      <c r="S1280" s="120" t="s">
        <v>1996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1008</v>
      </c>
      <c r="B1281" s="180" t="s">
        <v>1043</v>
      </c>
      <c r="C1281" s="180">
        <v>101830</v>
      </c>
      <c r="D1281" s="183">
        <v>44533</v>
      </c>
      <c r="E1281" s="184">
        <v>32.072800000000001</v>
      </c>
      <c r="F1281" s="184">
        <v>3.6421000000000001</v>
      </c>
      <c r="G1281" s="184">
        <v>3.6048</v>
      </c>
      <c r="H1281" s="184">
        <v>3.3837999999999999</v>
      </c>
      <c r="I1281" s="184">
        <v>2.8635999999999999</v>
      </c>
      <c r="J1281" s="184">
        <v>3.5419999999999998</v>
      </c>
      <c r="K1281" s="184">
        <v>2.5194000000000001</v>
      </c>
      <c r="L1281" s="184">
        <v>3.2029000000000001</v>
      </c>
      <c r="M1281" s="184">
        <v>3.4815999999999998</v>
      </c>
      <c r="N1281" s="184">
        <v>3.7713000000000001</v>
      </c>
      <c r="O1281" s="184">
        <v>4.9020999999999999</v>
      </c>
      <c r="P1281" s="184">
        <v>5.5864000000000003</v>
      </c>
      <c r="Q1281" s="184">
        <v>6.4977999999999998</v>
      </c>
      <c r="R1281" s="184">
        <v>5.3506999999999998</v>
      </c>
      <c r="S1281" s="120" t="s">
        <v>1996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1008</v>
      </c>
      <c r="B1282" s="180" t="s">
        <v>1044</v>
      </c>
      <c r="C1282" s="180">
        <v>120315</v>
      </c>
      <c r="D1282" s="183">
        <v>44533</v>
      </c>
      <c r="E1282" s="184">
        <v>34.002899999999997</v>
      </c>
      <c r="F1282" s="184">
        <v>4.0795000000000003</v>
      </c>
      <c r="G1282" s="184">
        <v>4.1162000000000001</v>
      </c>
      <c r="H1282" s="184">
        <v>3.9133</v>
      </c>
      <c r="I1282" s="184">
        <v>3.3967999999999998</v>
      </c>
      <c r="J1282" s="184">
        <v>4.0747999999999998</v>
      </c>
      <c r="K1282" s="184">
        <v>3.0571000000000002</v>
      </c>
      <c r="L1282" s="184">
        <v>3.7488000000000001</v>
      </c>
      <c r="M1282" s="184">
        <v>4.0354000000000001</v>
      </c>
      <c r="N1282" s="184">
        <v>4.3299000000000003</v>
      </c>
      <c r="O1282" s="184">
        <v>5.4604999999999997</v>
      </c>
      <c r="P1282" s="184">
        <v>6.1795999999999998</v>
      </c>
      <c r="Q1282" s="184">
        <v>7.4630999999999998</v>
      </c>
      <c r="R1282" s="184">
        <v>5.9245999999999999</v>
      </c>
      <c r="S1282" s="120" t="s">
        <v>1996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1008</v>
      </c>
      <c r="B1283" s="180" t="s">
        <v>1045</v>
      </c>
      <c r="C1283" s="180">
        <v>140613</v>
      </c>
      <c r="D1283" s="183">
        <v>44533</v>
      </c>
      <c r="E1283" s="184">
        <v>1381.9947999999999</v>
      </c>
      <c r="F1283" s="184">
        <v>3.7006000000000001</v>
      </c>
      <c r="G1283" s="184">
        <v>4.4801000000000002</v>
      </c>
      <c r="H1283" s="184">
        <v>4.0002000000000004</v>
      </c>
      <c r="I1283" s="184">
        <v>3.7786</v>
      </c>
      <c r="J1283" s="184">
        <v>4.2775999999999996</v>
      </c>
      <c r="K1283" s="184">
        <v>3.1147</v>
      </c>
      <c r="L1283" s="184">
        <v>3.9173</v>
      </c>
      <c r="M1283" s="184">
        <v>4.3682999999999996</v>
      </c>
      <c r="N1283" s="184">
        <v>4.0297000000000001</v>
      </c>
      <c r="O1283" s="184">
        <v>6.8014000000000001</v>
      </c>
      <c r="P1283" s="184"/>
      <c r="Q1283" s="184">
        <v>6.9725000000000001</v>
      </c>
      <c r="R1283" s="184">
        <v>5.6454000000000004</v>
      </c>
      <c r="S1283" s="120" t="s">
        <v>1996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1008</v>
      </c>
      <c r="B1284" s="180" t="s">
        <v>1046</v>
      </c>
      <c r="C1284" s="180">
        <v>140620</v>
      </c>
      <c r="D1284" s="183">
        <v>44533</v>
      </c>
      <c r="E1284" s="184">
        <v>1325.2357999999999</v>
      </c>
      <c r="F1284" s="184">
        <v>2.9003999999999999</v>
      </c>
      <c r="G1284" s="184">
        <v>3.6789000000000001</v>
      </c>
      <c r="H1284" s="184">
        <v>3.1991999999999998</v>
      </c>
      <c r="I1284" s="184">
        <v>2.9773000000000001</v>
      </c>
      <c r="J1284" s="184">
        <v>3.4746999999999999</v>
      </c>
      <c r="K1284" s="184">
        <v>2.31</v>
      </c>
      <c r="L1284" s="184">
        <v>3.1036000000000001</v>
      </c>
      <c r="M1284" s="184">
        <v>3.5388000000000002</v>
      </c>
      <c r="N1284" s="184">
        <v>3.1913999999999998</v>
      </c>
      <c r="O1284" s="184">
        <v>5.9405000000000001</v>
      </c>
      <c r="P1284" s="184"/>
      <c r="Q1284" s="184">
        <v>6.0419999999999998</v>
      </c>
      <c r="R1284" s="184">
        <v>4.7889999999999997</v>
      </c>
      <c r="S1284" s="120" t="s">
        <v>1996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1008</v>
      </c>
      <c r="B1285" s="180" t="s">
        <v>1047</v>
      </c>
      <c r="C1285" s="180">
        <v>118840</v>
      </c>
      <c r="D1285" s="183">
        <v>44533</v>
      </c>
      <c r="E1285" s="184">
        <v>1941.5504000000001</v>
      </c>
      <c r="F1285" s="184">
        <v>3.1661000000000001</v>
      </c>
      <c r="G1285" s="184">
        <v>3.4424999999999999</v>
      </c>
      <c r="H1285" s="184">
        <v>3.8134000000000001</v>
      </c>
      <c r="I1285" s="184">
        <v>3.7012</v>
      </c>
      <c r="J1285" s="184">
        <v>4.2382999999999997</v>
      </c>
      <c r="K1285" s="184">
        <v>2.8801999999999999</v>
      </c>
      <c r="L1285" s="184">
        <v>3.7524000000000002</v>
      </c>
      <c r="M1285" s="184">
        <v>4.1654999999999998</v>
      </c>
      <c r="N1285" s="184">
        <v>3.7734999999999999</v>
      </c>
      <c r="O1285" s="184">
        <v>6.01</v>
      </c>
      <c r="P1285" s="184">
        <v>6.2691999999999997</v>
      </c>
      <c r="Q1285" s="184">
        <v>7.1894999999999998</v>
      </c>
      <c r="R1285" s="184">
        <v>5.3079000000000001</v>
      </c>
      <c r="S1285" s="120" t="s">
        <v>1996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1008</v>
      </c>
      <c r="B1286" s="180" t="s">
        <v>1048</v>
      </c>
      <c r="C1286" s="180">
        <v>107705</v>
      </c>
      <c r="D1286" s="183">
        <v>44533</v>
      </c>
      <c r="E1286" s="184">
        <v>1822.9812999999999</v>
      </c>
      <c r="F1286" s="184">
        <v>2.5230000000000001</v>
      </c>
      <c r="G1286" s="184">
        <v>2.7970999999999999</v>
      </c>
      <c r="H1286" s="184">
        <v>3.1680000000000001</v>
      </c>
      <c r="I1286" s="184">
        <v>3.0547</v>
      </c>
      <c r="J1286" s="184">
        <v>3.5911</v>
      </c>
      <c r="K1286" s="184">
        <v>2.2322000000000002</v>
      </c>
      <c r="L1286" s="184">
        <v>3.0977000000000001</v>
      </c>
      <c r="M1286" s="184">
        <v>3.4969000000000001</v>
      </c>
      <c r="N1286" s="184">
        <v>3.1065999999999998</v>
      </c>
      <c r="O1286" s="184">
        <v>5.3353000000000002</v>
      </c>
      <c r="P1286" s="184">
        <v>5.5609000000000002</v>
      </c>
      <c r="Q1286" s="184">
        <v>4.4618000000000002</v>
      </c>
      <c r="R1286" s="184">
        <v>4.6577000000000002</v>
      </c>
      <c r="S1286" s="120" t="s">
        <v>1996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1008</v>
      </c>
      <c r="B1287" s="180" t="s">
        <v>1049</v>
      </c>
      <c r="C1287" s="180">
        <v>111753</v>
      </c>
      <c r="D1287" s="183">
        <v>44533</v>
      </c>
      <c r="E1287" s="184">
        <v>3008.9775</v>
      </c>
      <c r="F1287" s="184">
        <v>2.0573999999999999</v>
      </c>
      <c r="G1287" s="184">
        <v>5.0091000000000001</v>
      </c>
      <c r="H1287" s="184">
        <v>4.3406000000000002</v>
      </c>
      <c r="I1287" s="184">
        <v>3.4211</v>
      </c>
      <c r="J1287" s="184">
        <v>4.0640999999999998</v>
      </c>
      <c r="K1287" s="184">
        <v>3.0396999999999998</v>
      </c>
      <c r="L1287" s="184">
        <v>3.8940999999999999</v>
      </c>
      <c r="M1287" s="184">
        <v>4.6032999999999999</v>
      </c>
      <c r="N1287" s="184">
        <v>4.1900000000000004</v>
      </c>
      <c r="O1287" s="184">
        <v>6.2957999999999998</v>
      </c>
      <c r="P1287" s="184">
        <v>6.4660000000000002</v>
      </c>
      <c r="Q1287" s="184">
        <v>7.7720000000000002</v>
      </c>
      <c r="R1287" s="184">
        <v>5.7634999999999996</v>
      </c>
      <c r="S1287" s="120" t="s">
        <v>1996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1008</v>
      </c>
      <c r="B1288" s="180" t="s">
        <v>1050</v>
      </c>
      <c r="C1288" s="180">
        <v>118709</v>
      </c>
      <c r="D1288" s="183">
        <v>44533</v>
      </c>
      <c r="E1288" s="184">
        <v>3122.8539999999998</v>
      </c>
      <c r="F1288" s="184">
        <v>2.7481</v>
      </c>
      <c r="G1288" s="184">
        <v>5.7018000000000004</v>
      </c>
      <c r="H1288" s="184">
        <v>5.0319000000000003</v>
      </c>
      <c r="I1288" s="184">
        <v>4.1128999999999998</v>
      </c>
      <c r="J1288" s="184">
        <v>4.7571000000000003</v>
      </c>
      <c r="K1288" s="184">
        <v>3.7357999999999998</v>
      </c>
      <c r="L1288" s="184">
        <v>4.5991</v>
      </c>
      <c r="M1288" s="184">
        <v>5.3193999999999999</v>
      </c>
      <c r="N1288" s="184">
        <v>4.9116</v>
      </c>
      <c r="O1288" s="184">
        <v>6.8916000000000004</v>
      </c>
      <c r="P1288" s="184">
        <v>6.9596</v>
      </c>
      <c r="Q1288" s="184">
        <v>8.0056999999999992</v>
      </c>
      <c r="R1288" s="184">
        <v>6.4888000000000003</v>
      </c>
      <c r="S1288" s="120" t="s">
        <v>1996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1008</v>
      </c>
      <c r="B1289" s="180" t="s">
        <v>1051</v>
      </c>
      <c r="C1289" s="180">
        <v>138423</v>
      </c>
      <c r="D1289" s="183">
        <v>44533</v>
      </c>
      <c r="E1289" s="184">
        <v>23.832799999999999</v>
      </c>
      <c r="F1289" s="184">
        <v>2.9100999999999999</v>
      </c>
      <c r="G1289" s="184">
        <v>2.1956000000000002</v>
      </c>
      <c r="H1289" s="184">
        <v>2.6924999999999999</v>
      </c>
      <c r="I1289" s="184">
        <v>2.4529000000000001</v>
      </c>
      <c r="J1289" s="184">
        <v>2.9167999999999998</v>
      </c>
      <c r="K1289" s="184">
        <v>2.0213000000000001</v>
      </c>
      <c r="L1289" s="184">
        <v>2.7928000000000002</v>
      </c>
      <c r="M1289" s="184">
        <v>3.3411</v>
      </c>
      <c r="N1289" s="184">
        <v>3.3090999999999999</v>
      </c>
      <c r="O1289" s="184">
        <v>-1.3174999999999999</v>
      </c>
      <c r="P1289" s="184">
        <v>1.8996</v>
      </c>
      <c r="Q1289" s="184">
        <v>6.19</v>
      </c>
      <c r="R1289" s="184">
        <v>2.8311999999999999</v>
      </c>
      <c r="S1289" s="120" t="s">
        <v>1996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1008</v>
      </c>
      <c r="B1290" s="180" t="s">
        <v>1052</v>
      </c>
      <c r="C1290" s="180">
        <v>138443</v>
      </c>
      <c r="D1290" s="183">
        <v>44533</v>
      </c>
      <c r="E1290" s="184">
        <v>25.184699999999999</v>
      </c>
      <c r="F1290" s="184">
        <v>3.6236000000000002</v>
      </c>
      <c r="G1290" s="184">
        <v>2.9476</v>
      </c>
      <c r="H1290" s="184">
        <v>3.4392</v>
      </c>
      <c r="I1290" s="184">
        <v>3.1829000000000001</v>
      </c>
      <c r="J1290" s="184">
        <v>3.6341000000000001</v>
      </c>
      <c r="K1290" s="184">
        <v>2.7225999999999999</v>
      </c>
      <c r="L1290" s="184">
        <v>3.4948999999999999</v>
      </c>
      <c r="M1290" s="184">
        <v>4.0499000000000001</v>
      </c>
      <c r="N1290" s="184">
        <v>4.0209000000000001</v>
      </c>
      <c r="O1290" s="184">
        <v>-0.59789999999999999</v>
      </c>
      <c r="P1290" s="184">
        <v>2.5851999999999999</v>
      </c>
      <c r="Q1290" s="184">
        <v>5.7319000000000004</v>
      </c>
      <c r="R1290" s="184">
        <v>3.5670999999999999</v>
      </c>
      <c r="S1290" s="120" t="s">
        <v>1996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1008</v>
      </c>
      <c r="B1291" s="180" t="s">
        <v>1053</v>
      </c>
      <c r="C1291" s="180">
        <v>102722</v>
      </c>
      <c r="D1291" s="183">
        <v>44533</v>
      </c>
      <c r="E1291" s="184">
        <v>2795.9265</v>
      </c>
      <c r="F1291" s="184">
        <v>1.9113</v>
      </c>
      <c r="G1291" s="184">
        <v>1.2273000000000001</v>
      </c>
      <c r="H1291" s="184">
        <v>2.6625000000000001</v>
      </c>
      <c r="I1291" s="184">
        <v>2.7709999999999999</v>
      </c>
      <c r="J1291" s="184">
        <v>3.4468999999999999</v>
      </c>
      <c r="K1291" s="184">
        <v>2.5554000000000001</v>
      </c>
      <c r="L1291" s="184">
        <v>3.3271000000000002</v>
      </c>
      <c r="M1291" s="184">
        <v>3.6400999999999999</v>
      </c>
      <c r="N1291" s="184">
        <v>3.4228000000000001</v>
      </c>
      <c r="O1291" s="184">
        <v>-0.88070000000000004</v>
      </c>
      <c r="P1291" s="184">
        <v>2.0619000000000001</v>
      </c>
      <c r="Q1291" s="184">
        <v>6.1489000000000003</v>
      </c>
      <c r="R1291" s="184">
        <v>4.2812000000000001</v>
      </c>
      <c r="S1291" s="120" t="s">
        <v>1996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1008</v>
      </c>
      <c r="B1292" s="180" t="s">
        <v>1054</v>
      </c>
      <c r="C1292" s="180">
        <v>119448</v>
      </c>
      <c r="D1292" s="183">
        <v>44533</v>
      </c>
      <c r="E1292" s="184">
        <v>2920.6412999999998</v>
      </c>
      <c r="F1292" s="184">
        <v>2.2309000000000001</v>
      </c>
      <c r="G1292" s="184">
        <v>1.5468999999999999</v>
      </c>
      <c r="H1292" s="184">
        <v>2.9826999999999999</v>
      </c>
      <c r="I1292" s="184">
        <v>3.0911</v>
      </c>
      <c r="J1292" s="184">
        <v>3.7681</v>
      </c>
      <c r="K1292" s="184">
        <v>2.8778000000000001</v>
      </c>
      <c r="L1292" s="184">
        <v>3.6533000000000002</v>
      </c>
      <c r="M1292" s="184">
        <v>3.9801000000000002</v>
      </c>
      <c r="N1292" s="184">
        <v>3.7681</v>
      </c>
      <c r="O1292" s="184">
        <v>-0.61050000000000004</v>
      </c>
      <c r="P1292" s="184">
        <v>2.3925000000000001</v>
      </c>
      <c r="Q1292" s="184">
        <v>5.4116</v>
      </c>
      <c r="R1292" s="184">
        <v>4.5960999999999999</v>
      </c>
      <c r="S1292" s="120" t="s">
        <v>1996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1008</v>
      </c>
      <c r="B1293" s="180" t="s">
        <v>1055</v>
      </c>
      <c r="C1293" s="180">
        <v>106212</v>
      </c>
      <c r="D1293" s="183">
        <v>44533</v>
      </c>
      <c r="E1293" s="184">
        <v>2815.2899000000002</v>
      </c>
      <c r="F1293" s="184">
        <v>1.0165</v>
      </c>
      <c r="G1293" s="184">
        <v>1.5677000000000001</v>
      </c>
      <c r="H1293" s="184">
        <v>2.0026000000000002</v>
      </c>
      <c r="I1293" s="184">
        <v>2.4847000000000001</v>
      </c>
      <c r="J1293" s="184">
        <v>3.5623999999999998</v>
      </c>
      <c r="K1293" s="184">
        <v>2.5343</v>
      </c>
      <c r="L1293" s="184">
        <v>3.3479000000000001</v>
      </c>
      <c r="M1293" s="184">
        <v>3.4731999999999998</v>
      </c>
      <c r="N1293" s="184">
        <v>3.2694999999999999</v>
      </c>
      <c r="O1293" s="184">
        <v>6.2122999999999999</v>
      </c>
      <c r="P1293" s="184">
        <v>6.4715999999999996</v>
      </c>
      <c r="Q1293" s="184">
        <v>7.4702999999999999</v>
      </c>
      <c r="R1293" s="184">
        <v>4.9512</v>
      </c>
      <c r="S1293" s="120" t="s">
        <v>1996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1008</v>
      </c>
      <c r="B1294" s="180" t="s">
        <v>1056</v>
      </c>
      <c r="C1294" s="180">
        <v>119812</v>
      </c>
      <c r="D1294" s="183">
        <v>44533</v>
      </c>
      <c r="E1294" s="184">
        <v>2872.3193999999999</v>
      </c>
      <c r="F1294" s="184">
        <v>1.5669</v>
      </c>
      <c r="G1294" s="184">
        <v>2.1179000000000001</v>
      </c>
      <c r="H1294" s="184">
        <v>2.5547</v>
      </c>
      <c r="I1294" s="184">
        <v>3.0390000000000001</v>
      </c>
      <c r="J1294" s="184">
        <v>4.1199000000000003</v>
      </c>
      <c r="K1294" s="184">
        <v>3.0886</v>
      </c>
      <c r="L1294" s="184">
        <v>3.9033000000000002</v>
      </c>
      <c r="M1294" s="184">
        <v>4.0387000000000004</v>
      </c>
      <c r="N1294" s="184">
        <v>3.8115000000000001</v>
      </c>
      <c r="O1294" s="184">
        <v>6.7392000000000003</v>
      </c>
      <c r="P1294" s="184">
        <v>6.8244999999999996</v>
      </c>
      <c r="Q1294" s="184">
        <v>7.7503000000000002</v>
      </c>
      <c r="R1294" s="184">
        <v>5.5499000000000001</v>
      </c>
      <c r="S1294" s="120" t="s">
        <v>1996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1008</v>
      </c>
      <c r="B1295" s="180" t="s">
        <v>1057</v>
      </c>
      <c r="C1295" s="180">
        <v>119680</v>
      </c>
      <c r="D1295" s="183">
        <v>44533</v>
      </c>
      <c r="E1295" s="184">
        <v>30.174299999999999</v>
      </c>
      <c r="F1295" s="184">
        <v>3.3873000000000002</v>
      </c>
      <c r="G1295" s="184">
        <v>4.4370000000000003</v>
      </c>
      <c r="H1295" s="184">
        <v>2.4895999999999998</v>
      </c>
      <c r="I1295" s="184">
        <v>2.9874000000000001</v>
      </c>
      <c r="J1295" s="184">
        <v>3.2545000000000002</v>
      </c>
      <c r="K1295" s="184">
        <v>37.319099999999999</v>
      </c>
      <c r="L1295" s="184">
        <v>20.891500000000001</v>
      </c>
      <c r="M1295" s="184">
        <v>15.575699999999999</v>
      </c>
      <c r="N1295" s="184">
        <v>12.569699999999999</v>
      </c>
      <c r="O1295" s="184">
        <v>5.7049000000000003</v>
      </c>
      <c r="P1295" s="184">
        <v>6.3127000000000004</v>
      </c>
      <c r="Q1295" s="184">
        <v>7.6365999999999996</v>
      </c>
      <c r="R1295" s="184">
        <v>9.5361999999999991</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1008</v>
      </c>
      <c r="B1296" s="180" t="s">
        <v>1058</v>
      </c>
      <c r="C1296" s="180">
        <v>105563</v>
      </c>
      <c r="D1296" s="183">
        <v>44533</v>
      </c>
      <c r="E1296" s="184">
        <v>28.767499999999998</v>
      </c>
      <c r="F1296" s="184">
        <v>2.6646999999999998</v>
      </c>
      <c r="G1296" s="184">
        <v>3.7229000000000001</v>
      </c>
      <c r="H1296" s="184">
        <v>1.7950999999999999</v>
      </c>
      <c r="I1296" s="184">
        <v>2.2944</v>
      </c>
      <c r="J1296" s="184">
        <v>2.5684</v>
      </c>
      <c r="K1296" s="184">
        <v>36.568199999999997</v>
      </c>
      <c r="L1296" s="184">
        <v>20.134899999999998</v>
      </c>
      <c r="M1296" s="184">
        <v>14.762</v>
      </c>
      <c r="N1296" s="184">
        <v>11.7836</v>
      </c>
      <c r="O1296" s="184">
        <v>5.1208</v>
      </c>
      <c r="P1296" s="184">
        <v>5.6778000000000004</v>
      </c>
      <c r="Q1296" s="184">
        <v>7.4926000000000004</v>
      </c>
      <c r="R1296" s="184">
        <v>8.9056999999999995</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1008</v>
      </c>
      <c r="B1297" s="180" t="s">
        <v>1059</v>
      </c>
      <c r="C1297" s="180">
        <v>103159</v>
      </c>
      <c r="D1297" s="183">
        <v>44533</v>
      </c>
      <c r="E1297" s="184">
        <v>3156.6723000000002</v>
      </c>
      <c r="F1297" s="184">
        <v>3.0760000000000001</v>
      </c>
      <c r="G1297" s="184">
        <v>5.4717000000000002</v>
      </c>
      <c r="H1297" s="184">
        <v>4.2992999999999997</v>
      </c>
      <c r="I1297" s="184">
        <v>3.8146</v>
      </c>
      <c r="J1297" s="184">
        <v>4.2163000000000004</v>
      </c>
      <c r="K1297" s="184">
        <v>2.9011</v>
      </c>
      <c r="L1297" s="184">
        <v>3.6960000000000002</v>
      </c>
      <c r="M1297" s="184">
        <v>4.1528</v>
      </c>
      <c r="N1297" s="184">
        <v>3.6768000000000001</v>
      </c>
      <c r="O1297" s="184">
        <v>4.5697999999999999</v>
      </c>
      <c r="P1297" s="184">
        <v>5.5071000000000003</v>
      </c>
      <c r="Q1297" s="184">
        <v>7.3292000000000002</v>
      </c>
      <c r="R1297" s="184">
        <v>5.5406000000000004</v>
      </c>
      <c r="S1297" s="120" t="s">
        <v>1996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1008</v>
      </c>
      <c r="B1298" s="180" t="s">
        <v>1060</v>
      </c>
      <c r="C1298" s="180">
        <v>147399</v>
      </c>
      <c r="D1298" s="183">
        <v>44533</v>
      </c>
      <c r="E1298" s="184">
        <v>77.513400000000004</v>
      </c>
      <c r="F1298" s="184">
        <v>2.6842000000000001</v>
      </c>
      <c r="G1298" s="184">
        <v>23.322099999999999</v>
      </c>
      <c r="H1298" s="184">
        <v>-30.615200000000002</v>
      </c>
      <c r="I1298" s="184">
        <v>-9.7364999999999995</v>
      </c>
      <c r="J1298" s="184">
        <v>-16.025400000000001</v>
      </c>
      <c r="K1298" s="184">
        <v>597.91269999999997</v>
      </c>
      <c r="L1298" s="184">
        <v>297.3227</v>
      </c>
      <c r="M1298" s="184">
        <v>197.85159999999999</v>
      </c>
      <c r="N1298" s="184">
        <v>149.06620000000001</v>
      </c>
      <c r="O1298" s="184"/>
      <c r="P1298" s="184"/>
      <c r="Q1298" s="184">
        <v>23.417300000000001</v>
      </c>
      <c r="R1298" s="184">
        <v>31.331600000000002</v>
      </c>
      <c r="S1298" s="120" t="s">
        <v>1996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1008</v>
      </c>
      <c r="B1299" s="180" t="s">
        <v>1061</v>
      </c>
      <c r="C1299" s="180">
        <v>119863</v>
      </c>
      <c r="D1299" s="183">
        <v>44533</v>
      </c>
      <c r="E1299" s="184">
        <v>3207.2512000000002</v>
      </c>
      <c r="F1299" s="184">
        <v>3.452</v>
      </c>
      <c r="G1299" s="184">
        <v>5.7305000000000001</v>
      </c>
      <c r="H1299" s="184">
        <v>4.5259</v>
      </c>
      <c r="I1299" s="184">
        <v>4.0297999999999998</v>
      </c>
      <c r="J1299" s="184">
        <v>4.4261999999999997</v>
      </c>
      <c r="K1299" s="184">
        <v>3.1516000000000002</v>
      </c>
      <c r="L1299" s="184">
        <v>3.9521000000000002</v>
      </c>
      <c r="M1299" s="184">
        <v>4.4013999999999998</v>
      </c>
      <c r="N1299" s="184">
        <v>3.9211999999999998</v>
      </c>
      <c r="O1299" s="184">
        <v>4.7720000000000002</v>
      </c>
      <c r="P1299" s="184">
        <v>5.7161999999999997</v>
      </c>
      <c r="Q1299" s="184">
        <v>7.2233000000000001</v>
      </c>
      <c r="R1299" s="184">
        <v>5.7481999999999998</v>
      </c>
      <c r="S1299" s="120" t="s">
        <v>1996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1008</v>
      </c>
      <c r="B1300" s="180" t="s">
        <v>1062</v>
      </c>
      <c r="C1300" s="180">
        <v>147396</v>
      </c>
      <c r="D1300" s="183">
        <v>44533</v>
      </c>
      <c r="E1300" s="184">
        <v>78.371499999999997</v>
      </c>
      <c r="F1300" s="184">
        <v>2.7014</v>
      </c>
      <c r="G1300" s="184">
        <v>23.3156</v>
      </c>
      <c r="H1300" s="184">
        <v>-30.6173</v>
      </c>
      <c r="I1300" s="184">
        <v>-9.7380999999999993</v>
      </c>
      <c r="J1300" s="184">
        <v>-16.0261</v>
      </c>
      <c r="K1300" s="184">
        <v>597.91340000000002</v>
      </c>
      <c r="L1300" s="184">
        <v>297.32310000000001</v>
      </c>
      <c r="M1300" s="184">
        <v>197.8424</v>
      </c>
      <c r="N1300" s="184">
        <v>149.05930000000001</v>
      </c>
      <c r="O1300" s="184"/>
      <c r="P1300" s="184"/>
      <c r="Q1300" s="184">
        <v>23.414000000000001</v>
      </c>
      <c r="R1300" s="184">
        <v>31.329799999999999</v>
      </c>
      <c r="S1300" s="120" t="s">
        <v>1996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1008</v>
      </c>
      <c r="B1301" s="180" t="s">
        <v>1063</v>
      </c>
      <c r="C1301" s="180">
        <v>120735</v>
      </c>
      <c r="D1301" s="183">
        <v>44533</v>
      </c>
      <c r="E1301" s="184">
        <v>2854.0709999999999</v>
      </c>
      <c r="F1301" s="184">
        <v>3.0196999999999998</v>
      </c>
      <c r="G1301" s="184">
        <v>1.8759999999999999</v>
      </c>
      <c r="H1301" s="184">
        <v>1.4926999999999999</v>
      </c>
      <c r="I1301" s="184">
        <v>2.4478</v>
      </c>
      <c r="J1301" s="184">
        <v>3.1909000000000001</v>
      </c>
      <c r="K1301" s="184">
        <v>22.388100000000001</v>
      </c>
      <c r="L1301" s="184">
        <v>14.0793</v>
      </c>
      <c r="M1301" s="184">
        <v>11.1225</v>
      </c>
      <c r="N1301" s="184">
        <v>9.0970999999999993</v>
      </c>
      <c r="O1301" s="184">
        <v>4.1086</v>
      </c>
      <c r="P1301" s="184">
        <v>5.2929000000000004</v>
      </c>
      <c r="Q1301" s="184">
        <v>7.0705</v>
      </c>
      <c r="R1301" s="184">
        <v>8.2075999999999993</v>
      </c>
      <c r="S1301" s="120" t="s">
        <v>1996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1008</v>
      </c>
      <c r="B1302" s="180" t="s">
        <v>1064</v>
      </c>
      <c r="C1302" s="180">
        <v>102544</v>
      </c>
      <c r="D1302" s="183">
        <v>44533</v>
      </c>
      <c r="E1302" s="184">
        <v>2819.9328999999998</v>
      </c>
      <c r="F1302" s="184">
        <v>2.8698000000000001</v>
      </c>
      <c r="G1302" s="184">
        <v>1.7261</v>
      </c>
      <c r="H1302" s="184">
        <v>1.3428</v>
      </c>
      <c r="I1302" s="184">
        <v>2.2976999999999999</v>
      </c>
      <c r="J1302" s="184">
        <v>3.0405000000000002</v>
      </c>
      <c r="K1302" s="184">
        <v>22.238800000000001</v>
      </c>
      <c r="L1302" s="184">
        <v>13.9314</v>
      </c>
      <c r="M1302" s="184">
        <v>10.9918</v>
      </c>
      <c r="N1302" s="184">
        <v>8.9774999999999991</v>
      </c>
      <c r="O1302" s="184">
        <v>3.9927000000000001</v>
      </c>
      <c r="P1302" s="184">
        <v>5.1593</v>
      </c>
      <c r="Q1302" s="184">
        <v>7.3460999999999999</v>
      </c>
      <c r="R1302" s="184">
        <v>8.1021000000000001</v>
      </c>
      <c r="S1302" s="120" t="s">
        <v>1996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2.9000759259259263</v>
      </c>
      <c r="G1303" s="186">
        <v>5.5604814814814807</v>
      </c>
      <c r="H1303" s="186">
        <v>12.73100185185185</v>
      </c>
      <c r="I1303" s="186">
        <v>7.724851851851855</v>
      </c>
      <c r="J1303" s="186">
        <v>5.9096722222222224</v>
      </c>
      <c r="K1303" s="186">
        <v>29.384192592592587</v>
      </c>
      <c r="L1303" s="186">
        <v>17.011742592592594</v>
      </c>
      <c r="M1303" s="186">
        <v>13.037901851851855</v>
      </c>
      <c r="N1303" s="186">
        <v>10.838038888888887</v>
      </c>
      <c r="O1303" s="186">
        <v>4.965469230769231</v>
      </c>
      <c r="P1303" s="186">
        <v>5.6777439999999988</v>
      </c>
      <c r="Q1303" s="186">
        <v>7.73944074074074</v>
      </c>
      <c r="R1303" s="186">
        <v>6.7287037037037027</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2.6928000000000001</v>
      </c>
      <c r="G1304" s="186">
        <v>4.1263500000000004</v>
      </c>
      <c r="H1304" s="186">
        <v>3.7298999999999998</v>
      </c>
      <c r="I1304" s="186">
        <v>3.08135</v>
      </c>
      <c r="J1304" s="186">
        <v>3.82335</v>
      </c>
      <c r="K1304" s="186">
        <v>2.8807999999999998</v>
      </c>
      <c r="L1304" s="186">
        <v>3.7458499999999999</v>
      </c>
      <c r="M1304" s="186">
        <v>4.1633499999999994</v>
      </c>
      <c r="N1304" s="186">
        <v>3.96685</v>
      </c>
      <c r="O1304" s="186">
        <v>6.2423500000000001</v>
      </c>
      <c r="P1304" s="186">
        <v>6.4687999999999999</v>
      </c>
      <c r="Q1304" s="186">
        <v>7.4793000000000003</v>
      </c>
      <c r="R1304" s="186">
        <v>5.6326999999999998</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1065</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1066</v>
      </c>
      <c r="B1307" s="180" t="s">
        <v>1067</v>
      </c>
      <c r="C1307" s="180">
        <v>119539</v>
      </c>
      <c r="D1307" s="183">
        <v>44533</v>
      </c>
      <c r="E1307" s="184">
        <v>26.709800000000001</v>
      </c>
      <c r="F1307" s="184">
        <v>3.9634</v>
      </c>
      <c r="G1307" s="184">
        <v>10.2577</v>
      </c>
      <c r="H1307" s="184">
        <v>7.4288999999999996</v>
      </c>
      <c r="I1307" s="184">
        <v>6.6870000000000003</v>
      </c>
      <c r="J1307" s="184">
        <v>6.7192999999999996</v>
      </c>
      <c r="K1307" s="184">
        <v>5.3750999999999998</v>
      </c>
      <c r="L1307" s="184">
        <v>6.1258999999999997</v>
      </c>
      <c r="M1307" s="184">
        <v>7.3966000000000003</v>
      </c>
      <c r="N1307" s="184">
        <v>8.2499000000000002</v>
      </c>
      <c r="O1307" s="184">
        <v>4.3943000000000003</v>
      </c>
      <c r="P1307" s="184">
        <v>5.1920999999999999</v>
      </c>
      <c r="Q1307" s="184">
        <v>7.9833999999999996</v>
      </c>
      <c r="R1307" s="184">
        <v>8.3881999999999994</v>
      </c>
      <c r="S1307" s="120" t="s">
        <v>1998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1066</v>
      </c>
      <c r="B1308" s="180" t="s">
        <v>1068</v>
      </c>
      <c r="C1308" s="180">
        <v>111803</v>
      </c>
      <c r="D1308" s="183">
        <v>44533</v>
      </c>
      <c r="E1308" s="184">
        <v>25.2026</v>
      </c>
      <c r="F1308" s="184">
        <v>3.1865000000000001</v>
      </c>
      <c r="G1308" s="184">
        <v>9.6143999999999998</v>
      </c>
      <c r="H1308" s="184">
        <v>6.7742000000000004</v>
      </c>
      <c r="I1308" s="184">
        <v>6.03</v>
      </c>
      <c r="J1308" s="184">
        <v>6.0644999999999998</v>
      </c>
      <c r="K1308" s="184">
        <v>4.7163000000000004</v>
      </c>
      <c r="L1308" s="184">
        <v>5.4564000000000004</v>
      </c>
      <c r="M1308" s="184">
        <v>6.8211000000000004</v>
      </c>
      <c r="N1308" s="184">
        <v>7.6657000000000002</v>
      </c>
      <c r="O1308" s="184">
        <v>3.7132999999999998</v>
      </c>
      <c r="P1308" s="184">
        <v>4.4481999999999999</v>
      </c>
      <c r="Q1308" s="184">
        <v>7.5490000000000004</v>
      </c>
      <c r="R1308" s="184">
        <v>7.6764999999999999</v>
      </c>
      <c r="S1308" s="120" t="s">
        <v>1998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1066</v>
      </c>
      <c r="B1309" s="180" t="s">
        <v>1069</v>
      </c>
      <c r="C1309" s="180">
        <v>147816</v>
      </c>
      <c r="D1309" s="183">
        <v>44533</v>
      </c>
      <c r="E1309" s="184">
        <v>1.3931</v>
      </c>
      <c r="F1309" s="184">
        <v>0</v>
      </c>
      <c r="G1309" s="184">
        <v>0</v>
      </c>
      <c r="H1309" s="184">
        <v>0</v>
      </c>
      <c r="I1309" s="184">
        <v>0</v>
      </c>
      <c r="J1309" s="184">
        <v>0</v>
      </c>
      <c r="K1309" s="184">
        <v>0</v>
      </c>
      <c r="L1309" s="184">
        <v>0</v>
      </c>
      <c r="M1309" s="184">
        <v>0</v>
      </c>
      <c r="N1309" s="184">
        <v>0</v>
      </c>
      <c r="O1309" s="184"/>
      <c r="P1309" s="184"/>
      <c r="Q1309" s="184">
        <v>-12.6403</v>
      </c>
      <c r="R1309" s="184">
        <v>-12.8596</v>
      </c>
      <c r="S1309" s="120" t="s">
        <v>1998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1066</v>
      </c>
      <c r="B1310" s="180" t="s">
        <v>1070</v>
      </c>
      <c r="C1310" s="180">
        <v>147820</v>
      </c>
      <c r="D1310" s="183">
        <v>44533</v>
      </c>
      <c r="E1310" s="184">
        <v>1.3322000000000001</v>
      </c>
      <c r="F1310" s="184">
        <v>0</v>
      </c>
      <c r="G1310" s="184">
        <v>0</v>
      </c>
      <c r="H1310" s="184">
        <v>0</v>
      </c>
      <c r="I1310" s="184">
        <v>0</v>
      </c>
      <c r="J1310" s="184">
        <v>0</v>
      </c>
      <c r="K1310" s="184">
        <v>0</v>
      </c>
      <c r="L1310" s="184">
        <v>0</v>
      </c>
      <c r="M1310" s="184">
        <v>0</v>
      </c>
      <c r="N1310" s="184">
        <v>0</v>
      </c>
      <c r="O1310" s="184"/>
      <c r="P1310" s="184"/>
      <c r="Q1310" s="184">
        <v>-12.6419</v>
      </c>
      <c r="R1310" s="184">
        <v>-12.8604</v>
      </c>
      <c r="S1310" s="120" t="s">
        <v>1998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1066</v>
      </c>
      <c r="B1311" s="180" t="s">
        <v>1071</v>
      </c>
      <c r="C1311" s="180">
        <v>120475</v>
      </c>
      <c r="D1311" s="183">
        <v>44533</v>
      </c>
      <c r="E1311" s="184">
        <v>23.657800000000002</v>
      </c>
      <c r="F1311" s="184">
        <v>-0.30859999999999999</v>
      </c>
      <c r="G1311" s="184">
        <v>1.5945</v>
      </c>
      <c r="H1311" s="184">
        <v>5.2950999999999997</v>
      </c>
      <c r="I1311" s="184">
        <v>5.9596</v>
      </c>
      <c r="J1311" s="184">
        <v>7.0814000000000004</v>
      </c>
      <c r="K1311" s="184">
        <v>4.8909000000000002</v>
      </c>
      <c r="L1311" s="184">
        <v>6.2652000000000001</v>
      </c>
      <c r="M1311" s="184">
        <v>7.4992000000000001</v>
      </c>
      <c r="N1311" s="184">
        <v>6.4401000000000002</v>
      </c>
      <c r="O1311" s="184">
        <v>8.5904000000000007</v>
      </c>
      <c r="P1311" s="184">
        <v>7.7938999999999998</v>
      </c>
      <c r="Q1311" s="184">
        <v>9.1329999999999991</v>
      </c>
      <c r="R1311" s="184">
        <v>8.6052</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1066</v>
      </c>
      <c r="B1312" s="180" t="s">
        <v>1072</v>
      </c>
      <c r="C1312" s="180">
        <v>116894</v>
      </c>
      <c r="D1312" s="183">
        <v>44533</v>
      </c>
      <c r="E1312" s="184">
        <v>22.052299999999999</v>
      </c>
      <c r="F1312" s="184">
        <v>-0.99309999999999998</v>
      </c>
      <c r="G1312" s="184">
        <v>0.88280000000000003</v>
      </c>
      <c r="H1312" s="184">
        <v>4.5911999999999997</v>
      </c>
      <c r="I1312" s="184">
        <v>5.2637</v>
      </c>
      <c r="J1312" s="184">
        <v>6.3780000000000001</v>
      </c>
      <c r="K1312" s="184">
        <v>4.1755000000000004</v>
      </c>
      <c r="L1312" s="184">
        <v>5.5365000000000002</v>
      </c>
      <c r="M1312" s="184">
        <v>6.7538999999999998</v>
      </c>
      <c r="N1312" s="184">
        <v>5.6883999999999997</v>
      </c>
      <c r="O1312" s="184">
        <v>7.8456000000000001</v>
      </c>
      <c r="P1312" s="184">
        <v>7.069</v>
      </c>
      <c r="Q1312" s="184">
        <v>8.5031999999999996</v>
      </c>
      <c r="R1312" s="184">
        <v>7.8456999999999999</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1066</v>
      </c>
      <c r="B1313" s="180" t="s">
        <v>1073</v>
      </c>
      <c r="C1313" s="180">
        <v>127304</v>
      </c>
      <c r="D1313" s="183">
        <v>44533</v>
      </c>
      <c r="E1313" s="184">
        <v>15.2942</v>
      </c>
      <c r="F1313" s="184">
        <v>-8.3508999999999993</v>
      </c>
      <c r="G1313" s="184">
        <v>-6.1223000000000001</v>
      </c>
      <c r="H1313" s="184">
        <v>5.8022999999999998</v>
      </c>
      <c r="I1313" s="184">
        <v>7.7249999999999996</v>
      </c>
      <c r="J1313" s="184">
        <v>7.7736999999999998</v>
      </c>
      <c r="K1313" s="184">
        <v>2.6425000000000001</v>
      </c>
      <c r="L1313" s="184">
        <v>3.4222999999999999</v>
      </c>
      <c r="M1313" s="184">
        <v>4.8345000000000002</v>
      </c>
      <c r="N1313" s="184">
        <v>2.823</v>
      </c>
      <c r="O1313" s="184">
        <v>2.5912999999999999</v>
      </c>
      <c r="P1313" s="184">
        <v>3.3613</v>
      </c>
      <c r="Q1313" s="184">
        <v>5.6246</v>
      </c>
      <c r="R1313" s="184">
        <v>4.8975</v>
      </c>
      <c r="S1313" s="120" t="s">
        <v>1998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1066</v>
      </c>
      <c r="B1314" s="180" t="s">
        <v>1074</v>
      </c>
      <c r="C1314" s="180">
        <v>127305</v>
      </c>
      <c r="D1314" s="183">
        <v>44533</v>
      </c>
      <c r="E1314" s="184">
        <v>16.170400000000001</v>
      </c>
      <c r="F1314" s="184">
        <v>-7.8985000000000003</v>
      </c>
      <c r="G1314" s="184">
        <v>-5.5651999999999999</v>
      </c>
      <c r="H1314" s="184">
        <v>6.3278999999999996</v>
      </c>
      <c r="I1314" s="184">
        <v>8.2591999999999999</v>
      </c>
      <c r="J1314" s="184">
        <v>8.3178999999999998</v>
      </c>
      <c r="K1314" s="184">
        <v>3.1901999999999999</v>
      </c>
      <c r="L1314" s="184">
        <v>3.9908000000000001</v>
      </c>
      <c r="M1314" s="184">
        <v>5.4207000000000001</v>
      </c>
      <c r="N1314" s="184">
        <v>3.4091999999999998</v>
      </c>
      <c r="O1314" s="184">
        <v>3.1815000000000002</v>
      </c>
      <c r="P1314" s="184">
        <v>4.0397999999999996</v>
      </c>
      <c r="Q1314" s="184">
        <v>6.3860000000000001</v>
      </c>
      <c r="R1314" s="184">
        <v>5.4558</v>
      </c>
      <c r="S1314" s="120" t="s">
        <v>1998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1066</v>
      </c>
      <c r="B1315" s="180" t="s">
        <v>1075</v>
      </c>
      <c r="C1315" s="180">
        <v>118924</v>
      </c>
      <c r="D1315" s="183">
        <v>44533</v>
      </c>
      <c r="E1315" s="184">
        <v>68.838999999999999</v>
      </c>
      <c r="F1315" s="184">
        <v>-5.6195000000000004</v>
      </c>
      <c r="G1315" s="184">
        <v>-1.0956999999999999</v>
      </c>
      <c r="H1315" s="184">
        <v>5.6112000000000002</v>
      </c>
      <c r="I1315" s="184">
        <v>5.6795</v>
      </c>
      <c r="J1315" s="184">
        <v>5.6393000000000004</v>
      </c>
      <c r="K1315" s="184">
        <v>3.7046999999999999</v>
      </c>
      <c r="L1315" s="184">
        <v>4.4776999999999996</v>
      </c>
      <c r="M1315" s="184">
        <v>5.9179000000000004</v>
      </c>
      <c r="N1315" s="184">
        <v>4.2531999999999996</v>
      </c>
      <c r="O1315" s="184">
        <v>5.7270000000000003</v>
      </c>
      <c r="P1315" s="184">
        <v>5.0076000000000001</v>
      </c>
      <c r="Q1315" s="184">
        <v>7.3513999999999999</v>
      </c>
      <c r="R1315" s="184">
        <v>6.9222999999999999</v>
      </c>
      <c r="S1315" s="120" t="s">
        <v>1998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1066</v>
      </c>
      <c r="B1316" s="180" t="s">
        <v>1076</v>
      </c>
      <c r="C1316" s="180">
        <v>100078</v>
      </c>
      <c r="D1316" s="183">
        <v>44533</v>
      </c>
      <c r="E1316" s="184">
        <v>65.650300000000001</v>
      </c>
      <c r="F1316" s="184">
        <v>-5.9480000000000004</v>
      </c>
      <c r="G1316" s="184">
        <v>-1.4268000000000001</v>
      </c>
      <c r="H1316" s="184">
        <v>5.2712000000000003</v>
      </c>
      <c r="I1316" s="184">
        <v>5.3417000000000003</v>
      </c>
      <c r="J1316" s="184">
        <v>5.2991999999999999</v>
      </c>
      <c r="K1316" s="184">
        <v>3.3551000000000002</v>
      </c>
      <c r="L1316" s="184">
        <v>4.1083999999999996</v>
      </c>
      <c r="M1316" s="184">
        <v>5.5259</v>
      </c>
      <c r="N1316" s="184">
        <v>3.8570000000000002</v>
      </c>
      <c r="O1316" s="184">
        <v>5.3040000000000003</v>
      </c>
      <c r="P1316" s="184">
        <v>4.5610999999999997</v>
      </c>
      <c r="Q1316" s="184">
        <v>7.9450000000000003</v>
      </c>
      <c r="R1316" s="184">
        <v>6.5256999999999996</v>
      </c>
      <c r="S1316" s="120" t="s">
        <v>1998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1066</v>
      </c>
      <c r="B1317" s="180" t="s">
        <v>1928</v>
      </c>
      <c r="C1317" s="180"/>
      <c r="D1317" s="183">
        <v>44533</v>
      </c>
      <c r="E1317" s="184">
        <v>65.650300000000001</v>
      </c>
      <c r="F1317" s="184">
        <v>-5.9480000000000004</v>
      </c>
      <c r="G1317" s="184">
        <v>-1.4268000000000001</v>
      </c>
      <c r="H1317" s="184">
        <v>5.2712000000000003</v>
      </c>
      <c r="I1317" s="184">
        <v>5.3417000000000003</v>
      </c>
      <c r="J1317" s="184">
        <v>5.2991999999999999</v>
      </c>
      <c r="K1317" s="184">
        <v>3.3551000000000002</v>
      </c>
      <c r="L1317" s="184">
        <v>4.1083999999999996</v>
      </c>
      <c r="M1317" s="184">
        <v>5.5259</v>
      </c>
      <c r="N1317" s="184">
        <v>3.8570000000000002</v>
      </c>
      <c r="O1317" s="184">
        <v>5.3040000000000003</v>
      </c>
      <c r="P1317" s="184">
        <v>4.5610999999999997</v>
      </c>
      <c r="Q1317" s="184">
        <v>7.9450000000000003</v>
      </c>
      <c r="R1317" s="184">
        <v>6.5256999999999996</v>
      </c>
      <c r="S1317" s="120" t="s">
        <v>1998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1066</v>
      </c>
      <c r="B1318" s="180" t="s">
        <v>1077</v>
      </c>
      <c r="C1318" s="180">
        <v>147962</v>
      </c>
      <c r="D1318" s="183"/>
      <c r="E1318" s="184"/>
      <c r="F1318" s="184"/>
      <c r="G1318" s="184"/>
      <c r="H1318" s="184"/>
      <c r="I1318" s="184"/>
      <c r="J1318" s="184"/>
      <c r="K1318" s="184"/>
      <c r="L1318" s="184"/>
      <c r="M1318" s="184"/>
      <c r="N1318" s="184"/>
      <c r="O1318" s="184"/>
      <c r="P1318" s="184"/>
      <c r="Q1318" s="184"/>
      <c r="R1318" s="184"/>
      <c r="S1318" s="120" t="s">
        <v>1998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1066</v>
      </c>
      <c r="B1319" s="180" t="s">
        <v>1078</v>
      </c>
      <c r="C1319" s="180">
        <v>147963</v>
      </c>
      <c r="D1319" s="183"/>
      <c r="E1319" s="184"/>
      <c r="F1319" s="184"/>
      <c r="G1319" s="184"/>
      <c r="H1319" s="184"/>
      <c r="I1319" s="184"/>
      <c r="J1319" s="184"/>
      <c r="K1319" s="184"/>
      <c r="L1319" s="184"/>
      <c r="M1319" s="184"/>
      <c r="N1319" s="184"/>
      <c r="O1319" s="184"/>
      <c r="P1319" s="184"/>
      <c r="Q1319" s="184"/>
      <c r="R1319" s="184"/>
      <c r="S1319" s="120" t="s">
        <v>1998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1066</v>
      </c>
      <c r="B1320" s="180" t="s">
        <v>1823</v>
      </c>
      <c r="C1320" s="180">
        <v>147968</v>
      </c>
      <c r="D1320" s="183"/>
      <c r="E1320" s="184"/>
      <c r="F1320" s="184"/>
      <c r="G1320" s="184"/>
      <c r="H1320" s="184"/>
      <c r="I1320" s="184"/>
      <c r="J1320" s="184"/>
      <c r="K1320" s="184"/>
      <c r="L1320" s="184"/>
      <c r="M1320" s="184"/>
      <c r="N1320" s="184"/>
      <c r="O1320" s="184"/>
      <c r="P1320" s="184"/>
      <c r="Q1320" s="184"/>
      <c r="R1320" s="184"/>
      <c r="S1320" s="120" t="s">
        <v>1998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1066</v>
      </c>
      <c r="B1321" s="180" t="s">
        <v>1824</v>
      </c>
      <c r="C1321" s="180">
        <v>147966</v>
      </c>
      <c r="D1321" s="183"/>
      <c r="E1321" s="184"/>
      <c r="F1321" s="184"/>
      <c r="G1321" s="184"/>
      <c r="H1321" s="184"/>
      <c r="I1321" s="184"/>
      <c r="J1321" s="184"/>
      <c r="K1321" s="184"/>
      <c r="L1321" s="184"/>
      <c r="M1321" s="184"/>
      <c r="N1321" s="184"/>
      <c r="O1321" s="184"/>
      <c r="P1321" s="184"/>
      <c r="Q1321" s="184"/>
      <c r="R1321" s="184"/>
      <c r="S1321" s="120" t="s">
        <v>1998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1066</v>
      </c>
      <c r="B1322" s="180" t="s">
        <v>1079</v>
      </c>
      <c r="C1322" s="180">
        <v>112304</v>
      </c>
      <c r="D1322" s="183">
        <v>44533</v>
      </c>
      <c r="E1322" s="184">
        <v>24.915400000000002</v>
      </c>
      <c r="F1322" s="184">
        <v>3.2231999999999998</v>
      </c>
      <c r="G1322" s="184">
        <v>2.7351999999999999</v>
      </c>
      <c r="H1322" s="184">
        <v>9.8546999999999993</v>
      </c>
      <c r="I1322" s="184">
        <v>6.6985999999999999</v>
      </c>
      <c r="J1322" s="184">
        <v>7.3296000000000001</v>
      </c>
      <c r="K1322" s="184">
        <v>10.4373</v>
      </c>
      <c r="L1322" s="184">
        <v>11.8413</v>
      </c>
      <c r="M1322" s="184">
        <v>14.817600000000001</v>
      </c>
      <c r="N1322" s="184">
        <v>16.1541</v>
      </c>
      <c r="O1322" s="184">
        <v>4.9322999999999997</v>
      </c>
      <c r="P1322" s="184">
        <v>6.0212000000000003</v>
      </c>
      <c r="Q1322" s="184">
        <v>7.9137000000000004</v>
      </c>
      <c r="R1322" s="184">
        <v>4.0343</v>
      </c>
      <c r="S1322" s="120" t="s">
        <v>1998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1066</v>
      </c>
      <c r="B1323" s="180" t="s">
        <v>1080</v>
      </c>
      <c r="C1323" s="180">
        <v>118554</v>
      </c>
      <c r="D1323" s="183">
        <v>44533</v>
      </c>
      <c r="E1323" s="184">
        <v>26.5563</v>
      </c>
      <c r="F1323" s="184">
        <v>3.1615000000000002</v>
      </c>
      <c r="G1323" s="184">
        <v>2.7494999999999998</v>
      </c>
      <c r="H1323" s="184">
        <v>9.8556000000000008</v>
      </c>
      <c r="I1323" s="184">
        <v>6.6889000000000003</v>
      </c>
      <c r="J1323" s="184">
        <v>7.3284000000000002</v>
      </c>
      <c r="K1323" s="184">
        <v>10.437099999999999</v>
      </c>
      <c r="L1323" s="184">
        <v>11.8408</v>
      </c>
      <c r="M1323" s="184">
        <v>14.856</v>
      </c>
      <c r="N1323" s="184">
        <v>16.379000000000001</v>
      </c>
      <c r="O1323" s="184">
        <v>5.5437000000000003</v>
      </c>
      <c r="P1323" s="184">
        <v>6.6971999999999996</v>
      </c>
      <c r="Q1323" s="184">
        <v>8.3595000000000006</v>
      </c>
      <c r="R1323" s="184">
        <v>4.5153999999999996</v>
      </c>
      <c r="S1323" s="120" t="s">
        <v>1998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1066</v>
      </c>
      <c r="B1324" s="180" t="s">
        <v>1081</v>
      </c>
      <c r="C1324" s="180">
        <v>101989</v>
      </c>
      <c r="D1324" s="183">
        <v>44533</v>
      </c>
      <c r="E1324" s="184">
        <v>45.363700000000001</v>
      </c>
      <c r="F1324" s="184">
        <v>2.9773000000000001</v>
      </c>
      <c r="G1324" s="184">
        <v>9.0989000000000004</v>
      </c>
      <c r="H1324" s="184">
        <v>7.7241999999999997</v>
      </c>
      <c r="I1324" s="184">
        <v>7.5221</v>
      </c>
      <c r="J1324" s="184">
        <v>7.3743999999999996</v>
      </c>
      <c r="K1324" s="184">
        <v>3.7978000000000001</v>
      </c>
      <c r="L1324" s="184">
        <v>5.6246999999999998</v>
      </c>
      <c r="M1324" s="184">
        <v>7.1782000000000004</v>
      </c>
      <c r="N1324" s="184">
        <v>5.5141999999999998</v>
      </c>
      <c r="O1324" s="184">
        <v>8.2944999999999993</v>
      </c>
      <c r="P1324" s="184">
        <v>6.8754999999999997</v>
      </c>
      <c r="Q1324" s="184">
        <v>7.9214000000000002</v>
      </c>
      <c r="R1324" s="184">
        <v>7.5052000000000003</v>
      </c>
      <c r="S1324" s="120" t="s">
        <v>1996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1066</v>
      </c>
      <c r="B1325" s="180" t="s">
        <v>1082</v>
      </c>
      <c r="C1325" s="180">
        <v>119081</v>
      </c>
      <c r="D1325" s="183">
        <v>44533</v>
      </c>
      <c r="E1325" s="184">
        <v>48.0379</v>
      </c>
      <c r="F1325" s="184">
        <v>3.7235</v>
      </c>
      <c r="G1325" s="184">
        <v>9.8603000000000005</v>
      </c>
      <c r="H1325" s="184">
        <v>8.4802999999999997</v>
      </c>
      <c r="I1325" s="184">
        <v>8.2592999999999996</v>
      </c>
      <c r="J1325" s="184">
        <v>8.1231000000000009</v>
      </c>
      <c r="K1325" s="184">
        <v>4.5498000000000003</v>
      </c>
      <c r="L1325" s="184">
        <v>6.4035000000000002</v>
      </c>
      <c r="M1325" s="184">
        <v>7.9965000000000002</v>
      </c>
      <c r="N1325" s="184">
        <v>6.3463000000000003</v>
      </c>
      <c r="O1325" s="184">
        <v>9.1637000000000004</v>
      </c>
      <c r="P1325" s="184">
        <v>7.7060000000000004</v>
      </c>
      <c r="Q1325" s="184">
        <v>8.7723999999999993</v>
      </c>
      <c r="R1325" s="184">
        <v>8.3704999999999998</v>
      </c>
      <c r="S1325" s="120" t="s">
        <v>1996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1066</v>
      </c>
      <c r="B1326" s="180" t="s">
        <v>1083</v>
      </c>
      <c r="C1326" s="180">
        <v>102741</v>
      </c>
      <c r="D1326" s="183">
        <v>44533</v>
      </c>
      <c r="E1326" s="184">
        <v>35.482999999999997</v>
      </c>
      <c r="F1326" s="184">
        <v>0.61719999999999997</v>
      </c>
      <c r="G1326" s="184">
        <v>7.4108999999999998</v>
      </c>
      <c r="H1326" s="184">
        <v>5.4428999999999998</v>
      </c>
      <c r="I1326" s="184">
        <v>4.3968999999999996</v>
      </c>
      <c r="J1326" s="184">
        <v>6.1167999999999996</v>
      </c>
      <c r="K1326" s="184">
        <v>4.2058</v>
      </c>
      <c r="L1326" s="184">
        <v>5.6574</v>
      </c>
      <c r="M1326" s="184">
        <v>7.1867000000000001</v>
      </c>
      <c r="N1326" s="184">
        <v>5.8101000000000003</v>
      </c>
      <c r="O1326" s="184">
        <v>8.5458999999999996</v>
      </c>
      <c r="P1326" s="184">
        <v>7.1982999999999997</v>
      </c>
      <c r="Q1326" s="184">
        <v>7.6284000000000001</v>
      </c>
      <c r="R1326" s="184">
        <v>8.1212</v>
      </c>
      <c r="S1326" s="120" t="s">
        <v>1995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1066</v>
      </c>
      <c r="B1327" s="180" t="s">
        <v>1084</v>
      </c>
      <c r="C1327" s="180">
        <v>120670</v>
      </c>
      <c r="D1327" s="183">
        <v>44533</v>
      </c>
      <c r="E1327" s="184">
        <v>38.0625</v>
      </c>
      <c r="F1327" s="184">
        <v>1.3426</v>
      </c>
      <c r="G1327" s="184">
        <v>8.1244999999999994</v>
      </c>
      <c r="H1327" s="184">
        <v>6.1719999999999997</v>
      </c>
      <c r="I1327" s="184">
        <v>5.1186999999999996</v>
      </c>
      <c r="J1327" s="184">
        <v>6.8403999999999998</v>
      </c>
      <c r="K1327" s="184">
        <v>4.9305000000000003</v>
      </c>
      <c r="L1327" s="184">
        <v>6.3661000000000003</v>
      </c>
      <c r="M1327" s="184">
        <v>7.9158999999999997</v>
      </c>
      <c r="N1327" s="184">
        <v>6.5636000000000001</v>
      </c>
      <c r="O1327" s="184">
        <v>9.2675999999999998</v>
      </c>
      <c r="P1327" s="184">
        <v>7.9889000000000001</v>
      </c>
      <c r="Q1327" s="184">
        <v>9.0334000000000003</v>
      </c>
      <c r="R1327" s="184">
        <v>8.8381000000000007</v>
      </c>
      <c r="S1327" s="120" t="s">
        <v>1995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1066</v>
      </c>
      <c r="B1328" s="180" t="s">
        <v>1085</v>
      </c>
      <c r="C1328" s="180">
        <v>118401</v>
      </c>
      <c r="D1328" s="183">
        <v>44533</v>
      </c>
      <c r="E1328" s="184">
        <v>40.133200000000002</v>
      </c>
      <c r="F1328" s="184">
        <v>-3.4557000000000002</v>
      </c>
      <c r="G1328" s="184">
        <v>-3.3035000000000001</v>
      </c>
      <c r="H1328" s="184">
        <v>1.2085999999999999</v>
      </c>
      <c r="I1328" s="184">
        <v>2.9199000000000002</v>
      </c>
      <c r="J1328" s="184">
        <v>5.2672999999999996</v>
      </c>
      <c r="K1328" s="184">
        <v>3.0623999999999998</v>
      </c>
      <c r="L1328" s="184">
        <v>4.6684999999999999</v>
      </c>
      <c r="M1328" s="184">
        <v>6.0250000000000004</v>
      </c>
      <c r="N1328" s="184">
        <v>3.6968999999999999</v>
      </c>
      <c r="O1328" s="184">
        <v>8.4646000000000008</v>
      </c>
      <c r="P1328" s="184">
        <v>7.3441999999999998</v>
      </c>
      <c r="Q1328" s="184">
        <v>8.3171999999999997</v>
      </c>
      <c r="R1328" s="184">
        <v>7.1482000000000001</v>
      </c>
      <c r="S1328" s="120" t="s">
        <v>1996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1066</v>
      </c>
      <c r="B1329" s="180" t="s">
        <v>1086</v>
      </c>
      <c r="C1329" s="180">
        <v>108728</v>
      </c>
      <c r="D1329" s="183">
        <v>44533</v>
      </c>
      <c r="E1329" s="184">
        <v>37.7744</v>
      </c>
      <c r="F1329" s="184">
        <v>-4.1544999999999996</v>
      </c>
      <c r="G1329" s="184">
        <v>-3.9603999999999999</v>
      </c>
      <c r="H1329" s="184">
        <v>0.51080000000000003</v>
      </c>
      <c r="I1329" s="184">
        <v>2.218</v>
      </c>
      <c r="J1329" s="184">
        <v>4.5585000000000004</v>
      </c>
      <c r="K1329" s="184">
        <v>2.3561999999999999</v>
      </c>
      <c r="L1329" s="184">
        <v>3.9540999999999999</v>
      </c>
      <c r="M1329" s="184">
        <v>5.2981999999999996</v>
      </c>
      <c r="N1329" s="184">
        <v>2.9828000000000001</v>
      </c>
      <c r="O1329" s="184">
        <v>7.7468000000000004</v>
      </c>
      <c r="P1329" s="184">
        <v>6.6333000000000002</v>
      </c>
      <c r="Q1329" s="184">
        <v>7.4823000000000004</v>
      </c>
      <c r="R1329" s="184">
        <v>6.4215</v>
      </c>
      <c r="S1329" s="120" t="s">
        <v>1996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1066</v>
      </c>
      <c r="B1330" s="180" t="s">
        <v>1087</v>
      </c>
      <c r="C1330" s="180">
        <v>121153</v>
      </c>
      <c r="D1330" s="183"/>
      <c r="E1330" s="184"/>
      <c r="F1330" s="184"/>
      <c r="G1330" s="184"/>
      <c r="H1330" s="184"/>
      <c r="I1330" s="184"/>
      <c r="J1330" s="184"/>
      <c r="K1330" s="184"/>
      <c r="L1330" s="184"/>
      <c r="M1330" s="184"/>
      <c r="N1330" s="184"/>
      <c r="O1330" s="184"/>
      <c r="P1330" s="184"/>
      <c r="Q1330" s="184"/>
      <c r="R1330" s="184"/>
      <c r="S1330" s="120" t="s">
        <v>1995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1066</v>
      </c>
      <c r="B1331" s="180" t="s">
        <v>1088</v>
      </c>
      <c r="C1331" s="180">
        <v>121158</v>
      </c>
      <c r="D1331" s="183"/>
      <c r="E1331" s="184"/>
      <c r="F1331" s="184"/>
      <c r="G1331" s="184"/>
      <c r="H1331" s="184"/>
      <c r="I1331" s="184"/>
      <c r="J1331" s="184"/>
      <c r="K1331" s="184"/>
      <c r="L1331" s="184"/>
      <c r="M1331" s="184"/>
      <c r="N1331" s="184"/>
      <c r="O1331" s="184"/>
      <c r="P1331" s="184"/>
      <c r="Q1331" s="184"/>
      <c r="R1331" s="184"/>
      <c r="S1331" s="120" t="s">
        <v>1995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1066</v>
      </c>
      <c r="B1332" s="180" t="s">
        <v>1089</v>
      </c>
      <c r="C1332" s="180">
        <v>128009</v>
      </c>
      <c r="D1332" s="183">
        <v>44533</v>
      </c>
      <c r="E1332" s="184">
        <v>18.1892</v>
      </c>
      <c r="F1332" s="184">
        <v>-2.2071999999999998</v>
      </c>
      <c r="G1332" s="184">
        <v>11.1808</v>
      </c>
      <c r="H1332" s="184">
        <v>7.3202999999999996</v>
      </c>
      <c r="I1332" s="184">
        <v>6.0484</v>
      </c>
      <c r="J1332" s="184">
        <v>6.9897</v>
      </c>
      <c r="K1332" s="184">
        <v>4.3826999999999998</v>
      </c>
      <c r="L1332" s="184">
        <v>6.2878999999999996</v>
      </c>
      <c r="M1332" s="184">
        <v>7.4230999999999998</v>
      </c>
      <c r="N1332" s="184">
        <v>5.2889999999999997</v>
      </c>
      <c r="O1332" s="184">
        <v>7.0481999999999996</v>
      </c>
      <c r="P1332" s="184">
        <v>6.3026</v>
      </c>
      <c r="Q1332" s="184">
        <v>8.0686999999999998</v>
      </c>
      <c r="R1332" s="184">
        <v>6.5115999999999996</v>
      </c>
      <c r="S1332" s="120" t="s">
        <v>1998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1066</v>
      </c>
      <c r="B1333" s="180" t="s">
        <v>1090</v>
      </c>
      <c r="C1333" s="180">
        <v>128006</v>
      </c>
      <c r="D1333" s="183">
        <v>44533</v>
      </c>
      <c r="E1333" s="184">
        <v>19.507000000000001</v>
      </c>
      <c r="F1333" s="184">
        <v>-1.1226</v>
      </c>
      <c r="G1333" s="184">
        <v>12.237</v>
      </c>
      <c r="H1333" s="184">
        <v>8.4069000000000003</v>
      </c>
      <c r="I1333" s="184">
        <v>7.1059999999999999</v>
      </c>
      <c r="J1333" s="184">
        <v>8.0803999999999991</v>
      </c>
      <c r="K1333" s="184">
        <v>5.4478999999999997</v>
      </c>
      <c r="L1333" s="184">
        <v>7.3489000000000004</v>
      </c>
      <c r="M1333" s="184">
        <v>8.4502000000000006</v>
      </c>
      <c r="N1333" s="184">
        <v>6.3330000000000002</v>
      </c>
      <c r="O1333" s="184">
        <v>8.0242000000000004</v>
      </c>
      <c r="P1333" s="184">
        <v>7.2276999999999996</v>
      </c>
      <c r="Q1333" s="184">
        <v>9.0535999999999994</v>
      </c>
      <c r="R1333" s="184">
        <v>7.5305</v>
      </c>
      <c r="S1333" s="120" t="s">
        <v>1998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1066</v>
      </c>
      <c r="B1334" s="180" t="s">
        <v>1091</v>
      </c>
      <c r="C1334" s="180">
        <v>133604</v>
      </c>
      <c r="D1334" s="183">
        <v>44533</v>
      </c>
      <c r="E1334" s="184">
        <v>17.429400000000001</v>
      </c>
      <c r="F1334" s="184">
        <v>-1.4659</v>
      </c>
      <c r="G1334" s="184">
        <v>2.3039999999999998</v>
      </c>
      <c r="H1334" s="184">
        <v>5.3305999999999996</v>
      </c>
      <c r="I1334" s="184">
        <v>5.9199000000000002</v>
      </c>
      <c r="J1334" s="184">
        <v>6.5549999999999997</v>
      </c>
      <c r="K1334" s="184">
        <v>4.2935999999999996</v>
      </c>
      <c r="L1334" s="184">
        <v>5.9805000000000001</v>
      </c>
      <c r="M1334" s="184">
        <v>7.2089999999999996</v>
      </c>
      <c r="N1334" s="184">
        <v>6.6220999999999997</v>
      </c>
      <c r="O1334" s="184">
        <v>8.4832000000000001</v>
      </c>
      <c r="P1334" s="184">
        <v>7.1851000000000003</v>
      </c>
      <c r="Q1334" s="184">
        <v>8.4634999999999998</v>
      </c>
      <c r="R1334" s="184">
        <v>8.1782000000000004</v>
      </c>
      <c r="S1334" s="120" t="s">
        <v>1998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1066</v>
      </c>
      <c r="B1335" s="180" t="s">
        <v>1092</v>
      </c>
      <c r="C1335" s="180">
        <v>133607</v>
      </c>
      <c r="D1335" s="183">
        <v>44533</v>
      </c>
      <c r="E1335" s="184">
        <v>16.408799999999999</v>
      </c>
      <c r="F1335" s="184">
        <v>-2.2242999999999999</v>
      </c>
      <c r="G1335" s="184">
        <v>1.4831000000000001</v>
      </c>
      <c r="H1335" s="184">
        <v>4.4526000000000003</v>
      </c>
      <c r="I1335" s="184">
        <v>5.0376000000000003</v>
      </c>
      <c r="J1335" s="184">
        <v>5.6539000000000001</v>
      </c>
      <c r="K1335" s="184">
        <v>3.387</v>
      </c>
      <c r="L1335" s="184">
        <v>5.0576999999999996</v>
      </c>
      <c r="M1335" s="184">
        <v>6.2656999999999998</v>
      </c>
      <c r="N1335" s="184">
        <v>5.6553000000000004</v>
      </c>
      <c r="O1335" s="184">
        <v>7.5082000000000004</v>
      </c>
      <c r="P1335" s="184">
        <v>6.2316000000000003</v>
      </c>
      <c r="Q1335" s="184">
        <v>7.5106999999999999</v>
      </c>
      <c r="R1335" s="184">
        <v>7.1818</v>
      </c>
      <c r="S1335" s="120" t="s">
        <v>1998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1066</v>
      </c>
      <c r="B1336" s="180" t="s">
        <v>1093</v>
      </c>
      <c r="C1336" s="180">
        <v>130037</v>
      </c>
      <c r="D1336" s="183">
        <v>44533</v>
      </c>
      <c r="E1336" s="184">
        <v>12.4877</v>
      </c>
      <c r="F1336" s="184">
        <v>0.2923</v>
      </c>
      <c r="G1336" s="184">
        <v>7.0189000000000004</v>
      </c>
      <c r="H1336" s="184">
        <v>2.214</v>
      </c>
      <c r="I1336" s="184">
        <v>3.1608000000000001</v>
      </c>
      <c r="J1336" s="184">
        <v>3.4</v>
      </c>
      <c r="K1336" s="184">
        <v>1.5218</v>
      </c>
      <c r="L1336" s="184">
        <v>30.918700000000001</v>
      </c>
      <c r="M1336" s="184">
        <v>23.289400000000001</v>
      </c>
      <c r="N1336" s="184">
        <v>18.0747</v>
      </c>
      <c r="O1336" s="184">
        <v>-4.4295999999999998</v>
      </c>
      <c r="P1336" s="184">
        <v>-0.78539999999999999</v>
      </c>
      <c r="Q1336" s="184">
        <v>3.0295000000000001</v>
      </c>
      <c r="R1336" s="184">
        <v>-5.1966999999999999</v>
      </c>
      <c r="S1336" s="120" t="s">
        <v>1998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1066</v>
      </c>
      <c r="B1337" s="180" t="s">
        <v>1094</v>
      </c>
      <c r="C1337" s="180">
        <v>130050</v>
      </c>
      <c r="D1337" s="183">
        <v>44533</v>
      </c>
      <c r="E1337" s="184">
        <v>13.2631</v>
      </c>
      <c r="F1337" s="184">
        <v>0.8256</v>
      </c>
      <c r="G1337" s="184">
        <v>7.6185999999999998</v>
      </c>
      <c r="H1337" s="184">
        <v>2.7928000000000002</v>
      </c>
      <c r="I1337" s="184">
        <v>3.7301000000000002</v>
      </c>
      <c r="J1337" s="184">
        <v>3.9573999999999998</v>
      </c>
      <c r="K1337" s="184">
        <v>2.0762</v>
      </c>
      <c r="L1337" s="184">
        <v>31.551100000000002</v>
      </c>
      <c r="M1337" s="184">
        <v>23.9343</v>
      </c>
      <c r="N1337" s="184">
        <v>18.723700000000001</v>
      </c>
      <c r="O1337" s="184">
        <v>-3.7778</v>
      </c>
      <c r="P1337" s="184">
        <v>1.67E-2</v>
      </c>
      <c r="Q1337" s="184">
        <v>3.8666</v>
      </c>
      <c r="R1337" s="184">
        <v>-4.6367000000000003</v>
      </c>
      <c r="S1337" s="120" t="s">
        <v>1998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1066</v>
      </c>
      <c r="B1338" s="180" t="s">
        <v>1095</v>
      </c>
      <c r="C1338" s="180">
        <v>148083</v>
      </c>
      <c r="D1338" s="183">
        <v>44533</v>
      </c>
      <c r="E1338" s="184">
        <v>4.4699999999999997E-2</v>
      </c>
      <c r="F1338" s="184">
        <v>0</v>
      </c>
      <c r="G1338" s="184">
        <v>0</v>
      </c>
      <c r="H1338" s="184">
        <v>0</v>
      </c>
      <c r="I1338" s="184">
        <v>5.4558999999999997</v>
      </c>
      <c r="J1338" s="184">
        <v>8.2207000000000008</v>
      </c>
      <c r="K1338" s="184">
        <v>10.1195</v>
      </c>
      <c r="L1338" s="184">
        <v>10.8194</v>
      </c>
      <c r="M1338" s="184">
        <v>11.275399999999999</v>
      </c>
      <c r="N1338" s="184">
        <v>-16.292100000000001</v>
      </c>
      <c r="O1338" s="184"/>
      <c r="P1338" s="184"/>
      <c r="Q1338" s="184">
        <v>-8.1823999999999995</v>
      </c>
      <c r="R1338" s="184"/>
      <c r="S1338" s="120" t="s">
        <v>1998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1066</v>
      </c>
      <c r="B1339" s="180" t="s">
        <v>1096</v>
      </c>
      <c r="C1339" s="180">
        <v>148080</v>
      </c>
      <c r="D1339" s="183">
        <v>44533</v>
      </c>
      <c r="E1339" s="184">
        <v>4.7100000000000003E-2</v>
      </c>
      <c r="F1339" s="184">
        <v>77.659599999999998</v>
      </c>
      <c r="G1339" s="184">
        <v>25.886500000000002</v>
      </c>
      <c r="H1339" s="184">
        <v>11.094200000000001</v>
      </c>
      <c r="I1339" s="184">
        <v>15.5983</v>
      </c>
      <c r="J1339" s="184">
        <v>13.054399999999999</v>
      </c>
      <c r="K1339" s="184">
        <v>11.3849</v>
      </c>
      <c r="L1339" s="184">
        <v>11.180099999999999</v>
      </c>
      <c r="M1339" s="184">
        <v>11.648099999999999</v>
      </c>
      <c r="N1339" s="184">
        <v>-16.1922</v>
      </c>
      <c r="O1339" s="184"/>
      <c r="P1339" s="184"/>
      <c r="Q1339" s="184">
        <v>-8.0915999999999997</v>
      </c>
      <c r="R1339" s="184"/>
      <c r="S1339" s="120" t="s">
        <v>1998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1066</v>
      </c>
      <c r="B1340" s="180" t="s">
        <v>1097</v>
      </c>
      <c r="C1340" s="180">
        <v>148286</v>
      </c>
      <c r="D1340" s="183"/>
      <c r="E1340" s="184"/>
      <c r="F1340" s="184"/>
      <c r="G1340" s="184"/>
      <c r="H1340" s="184"/>
      <c r="I1340" s="184"/>
      <c r="J1340" s="184"/>
      <c r="K1340" s="184"/>
      <c r="L1340" s="184"/>
      <c r="M1340" s="184"/>
      <c r="N1340" s="184"/>
      <c r="O1340" s="184"/>
      <c r="P1340" s="184"/>
      <c r="Q1340" s="184"/>
      <c r="R1340" s="184"/>
      <c r="S1340" s="120" t="s">
        <v>1998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1066</v>
      </c>
      <c r="B1341" s="180" t="s">
        <v>1098</v>
      </c>
      <c r="C1341" s="180">
        <v>148285</v>
      </c>
      <c r="D1341" s="183"/>
      <c r="E1341" s="184"/>
      <c r="F1341" s="184"/>
      <c r="G1341" s="184"/>
      <c r="H1341" s="184"/>
      <c r="I1341" s="184"/>
      <c r="J1341" s="184"/>
      <c r="K1341" s="184"/>
      <c r="L1341" s="184"/>
      <c r="M1341" s="184"/>
      <c r="N1341" s="184"/>
      <c r="O1341" s="184"/>
      <c r="P1341" s="184"/>
      <c r="Q1341" s="184"/>
      <c r="R1341" s="184"/>
      <c r="S1341" s="120" t="s">
        <v>1998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1066</v>
      </c>
      <c r="B1342" s="180" t="s">
        <v>1099</v>
      </c>
      <c r="C1342" s="180">
        <v>119824</v>
      </c>
      <c r="D1342" s="183">
        <v>44533</v>
      </c>
      <c r="E1342" s="184">
        <v>43.301699999999997</v>
      </c>
      <c r="F1342" s="184">
        <v>-7.4161999999999999</v>
      </c>
      <c r="G1342" s="184">
        <v>-1.5451999999999999</v>
      </c>
      <c r="H1342" s="184">
        <v>3.6633</v>
      </c>
      <c r="I1342" s="184">
        <v>3.089</v>
      </c>
      <c r="J1342" s="184">
        <v>5.5576999999999996</v>
      </c>
      <c r="K1342" s="184">
        <v>4.0608000000000004</v>
      </c>
      <c r="L1342" s="184">
        <v>5.4371999999999998</v>
      </c>
      <c r="M1342" s="184">
        <v>6.5182000000000002</v>
      </c>
      <c r="N1342" s="184">
        <v>4.9452999999999996</v>
      </c>
      <c r="O1342" s="184">
        <v>9.8080999999999996</v>
      </c>
      <c r="P1342" s="184">
        <v>8.7911000000000001</v>
      </c>
      <c r="Q1342" s="184">
        <v>9.7942</v>
      </c>
      <c r="R1342" s="184">
        <v>8.7346000000000004</v>
      </c>
      <c r="S1342" s="120" t="s">
        <v>1998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1066</v>
      </c>
      <c r="B1343" s="180" t="s">
        <v>1100</v>
      </c>
      <c r="C1343" s="180">
        <v>102053</v>
      </c>
      <c r="D1343" s="183">
        <v>44533</v>
      </c>
      <c r="E1343" s="184">
        <v>40.823599999999999</v>
      </c>
      <c r="F1343" s="184">
        <v>-7.8662999999999998</v>
      </c>
      <c r="G1343" s="184">
        <v>-2.0560999999999998</v>
      </c>
      <c r="H1343" s="184">
        <v>3.1440000000000001</v>
      </c>
      <c r="I1343" s="184">
        <v>2.5657999999999999</v>
      </c>
      <c r="J1343" s="184">
        <v>5.0275999999999996</v>
      </c>
      <c r="K1343" s="184">
        <v>3.5255000000000001</v>
      </c>
      <c r="L1343" s="184">
        <v>4.8940000000000001</v>
      </c>
      <c r="M1343" s="184">
        <v>5.9497999999999998</v>
      </c>
      <c r="N1343" s="184">
        <v>4.3711000000000002</v>
      </c>
      <c r="O1343" s="184">
        <v>9.3260000000000005</v>
      </c>
      <c r="P1343" s="184">
        <v>8.1221999999999994</v>
      </c>
      <c r="Q1343" s="184">
        <v>8.0861000000000001</v>
      </c>
      <c r="R1343" s="184">
        <v>8.1965000000000003</v>
      </c>
      <c r="S1343" s="120" t="s">
        <v>1998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1066</v>
      </c>
      <c r="B1344" s="180" t="s">
        <v>1101</v>
      </c>
      <c r="C1344" s="180">
        <v>100603</v>
      </c>
      <c r="D1344" s="183">
        <v>44533</v>
      </c>
      <c r="E1344" s="184">
        <v>59.0503</v>
      </c>
      <c r="F1344" s="184">
        <v>-12.3582</v>
      </c>
      <c r="G1344" s="184">
        <v>-6.4661999999999997</v>
      </c>
      <c r="H1344" s="184">
        <v>0.90969999999999995</v>
      </c>
      <c r="I1344" s="184">
        <v>1.8269</v>
      </c>
      <c r="J1344" s="184">
        <v>2.4630000000000001</v>
      </c>
      <c r="K1344" s="184">
        <v>1.0227999999999999</v>
      </c>
      <c r="L1344" s="184">
        <v>2.2951999999999999</v>
      </c>
      <c r="M1344" s="184">
        <v>4.0319000000000003</v>
      </c>
      <c r="N1344" s="184">
        <v>2.0733999999999999</v>
      </c>
      <c r="O1344" s="184">
        <v>5.6942000000000004</v>
      </c>
      <c r="P1344" s="184">
        <v>4.9382999999999999</v>
      </c>
      <c r="Q1344" s="184">
        <v>7.6879999999999997</v>
      </c>
      <c r="R1344" s="184">
        <v>4.0624000000000002</v>
      </c>
      <c r="S1344" s="120" t="s">
        <v>1998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1066</v>
      </c>
      <c r="B1345" s="180" t="s">
        <v>1102</v>
      </c>
      <c r="C1345" s="180">
        <v>119675</v>
      </c>
      <c r="D1345" s="183">
        <v>44533</v>
      </c>
      <c r="E1345" s="184">
        <v>63.840699999999998</v>
      </c>
      <c r="F1345" s="184">
        <v>-11.3169</v>
      </c>
      <c r="G1345" s="184">
        <v>-5.4481000000000002</v>
      </c>
      <c r="H1345" s="184">
        <v>1.9282999999999999</v>
      </c>
      <c r="I1345" s="184">
        <v>2.8391000000000002</v>
      </c>
      <c r="J1345" s="184">
        <v>3.4765000000000001</v>
      </c>
      <c r="K1345" s="184">
        <v>2.0371000000000001</v>
      </c>
      <c r="L1345" s="184">
        <v>3.3197999999999999</v>
      </c>
      <c r="M1345" s="184">
        <v>5.1407999999999996</v>
      </c>
      <c r="N1345" s="184">
        <v>3.1172</v>
      </c>
      <c r="O1345" s="184">
        <v>6.6291000000000002</v>
      </c>
      <c r="P1345" s="184">
        <v>5.9141000000000004</v>
      </c>
      <c r="Q1345" s="184">
        <v>7.5519999999999996</v>
      </c>
      <c r="R1345" s="184">
        <v>5.0582000000000003</v>
      </c>
      <c r="S1345" s="120" t="s">
        <v>1998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1066</v>
      </c>
      <c r="B1346" s="180" t="s">
        <v>1103</v>
      </c>
      <c r="C1346" s="180">
        <v>119127</v>
      </c>
      <c r="D1346" s="183">
        <v>44533</v>
      </c>
      <c r="E1346" s="184">
        <v>32.204799999999999</v>
      </c>
      <c r="F1346" s="184">
        <v>-2.4931999999999999</v>
      </c>
      <c r="G1346" s="184">
        <v>3.6278999999999999</v>
      </c>
      <c r="H1346" s="184">
        <v>7.0364000000000004</v>
      </c>
      <c r="I1346" s="184">
        <v>7.7389999999999999</v>
      </c>
      <c r="J1346" s="184">
        <v>8.8857999999999997</v>
      </c>
      <c r="K1346" s="184">
        <v>4.6936</v>
      </c>
      <c r="L1346" s="184">
        <v>6.6936999999999998</v>
      </c>
      <c r="M1346" s="184">
        <v>8.1685999999999996</v>
      </c>
      <c r="N1346" s="184">
        <v>6.3495999999999997</v>
      </c>
      <c r="O1346" s="184">
        <v>3.1166</v>
      </c>
      <c r="P1346" s="184">
        <v>3.6509</v>
      </c>
      <c r="Q1346" s="184">
        <v>6.8319999999999999</v>
      </c>
      <c r="R1346" s="184">
        <v>9.1972000000000005</v>
      </c>
      <c r="S1346" s="120" t="s">
        <v>1998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1066</v>
      </c>
      <c r="B1347" s="180" t="s">
        <v>1104</v>
      </c>
      <c r="C1347" s="180">
        <v>147385</v>
      </c>
      <c r="D1347" s="183">
        <v>44533</v>
      </c>
      <c r="E1347" s="184">
        <v>2.3523999999999998</v>
      </c>
      <c r="F1347" s="184">
        <v>3.1034999999999999</v>
      </c>
      <c r="G1347" s="184">
        <v>23.3187</v>
      </c>
      <c r="H1347" s="184">
        <v>-30.6295</v>
      </c>
      <c r="I1347" s="184">
        <v>-9.6846999999999994</v>
      </c>
      <c r="J1347" s="184">
        <v>-16.026199999999999</v>
      </c>
      <c r="K1347" s="184">
        <v>725.7912</v>
      </c>
      <c r="L1347" s="184">
        <v>360.91250000000002</v>
      </c>
      <c r="M1347" s="184">
        <v>240.17089999999999</v>
      </c>
      <c r="N1347" s="184">
        <v>180.95070000000001</v>
      </c>
      <c r="O1347" s="184"/>
      <c r="P1347" s="184"/>
      <c r="Q1347" s="184">
        <v>23.418500000000002</v>
      </c>
      <c r="R1347" s="184">
        <v>29.7883</v>
      </c>
      <c r="S1347" s="120" t="s">
        <v>1998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1066</v>
      </c>
      <c r="B1348" s="180" t="s">
        <v>1105</v>
      </c>
      <c r="C1348" s="180">
        <v>101703</v>
      </c>
      <c r="D1348" s="183">
        <v>44533</v>
      </c>
      <c r="E1348" s="184">
        <v>29.5002</v>
      </c>
      <c r="F1348" s="184">
        <v>-3.3403</v>
      </c>
      <c r="G1348" s="184">
        <v>2.7225999999999999</v>
      </c>
      <c r="H1348" s="184">
        <v>6.1406000000000001</v>
      </c>
      <c r="I1348" s="184">
        <v>6.8490000000000002</v>
      </c>
      <c r="J1348" s="184">
        <v>7.9913999999999996</v>
      </c>
      <c r="K1348" s="184">
        <v>3.7700999999999998</v>
      </c>
      <c r="L1348" s="184">
        <v>5.7576999999999998</v>
      </c>
      <c r="M1348" s="184">
        <v>7.1908000000000003</v>
      </c>
      <c r="N1348" s="184">
        <v>5.3323</v>
      </c>
      <c r="O1348" s="184">
        <v>2.1486999999999998</v>
      </c>
      <c r="P1348" s="184">
        <v>2.7141999999999999</v>
      </c>
      <c r="Q1348" s="184">
        <v>5.8486000000000002</v>
      </c>
      <c r="R1348" s="184">
        <v>8.1917000000000009</v>
      </c>
      <c r="S1348" s="120" t="s">
        <v>1998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1066</v>
      </c>
      <c r="B1349" s="180" t="s">
        <v>1106</v>
      </c>
      <c r="C1349" s="180">
        <v>147384</v>
      </c>
      <c r="D1349" s="183">
        <v>44533</v>
      </c>
      <c r="E1349" s="184">
        <v>2.2063999999999999</v>
      </c>
      <c r="F1349" s="184">
        <v>1.6544000000000001</v>
      </c>
      <c r="G1349" s="184">
        <v>23.2041</v>
      </c>
      <c r="H1349" s="184">
        <v>-30.7759</v>
      </c>
      <c r="I1349" s="184">
        <v>-9.7759999999999998</v>
      </c>
      <c r="J1349" s="184">
        <v>-16.052399999999999</v>
      </c>
      <c r="K1349" s="184">
        <v>725.83939999999996</v>
      </c>
      <c r="L1349" s="184">
        <v>360.93650000000002</v>
      </c>
      <c r="M1349" s="184">
        <v>240.18680000000001</v>
      </c>
      <c r="N1349" s="184">
        <v>180.96270000000001</v>
      </c>
      <c r="O1349" s="184"/>
      <c r="P1349" s="184"/>
      <c r="Q1349" s="184">
        <v>23.418399999999998</v>
      </c>
      <c r="R1349" s="184">
        <v>29.787800000000001</v>
      </c>
      <c r="S1349" s="120" t="s">
        <v>1998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1066</v>
      </c>
      <c r="B1350" s="180" t="s">
        <v>1929</v>
      </c>
      <c r="C1350" s="180">
        <v>148479</v>
      </c>
      <c r="D1350" s="183">
        <v>44533</v>
      </c>
      <c r="E1350" s="184">
        <v>10.659599999999999</v>
      </c>
      <c r="F1350" s="184">
        <v>5.1368999999999998</v>
      </c>
      <c r="G1350" s="184">
        <v>5.1383999999999999</v>
      </c>
      <c r="H1350" s="184">
        <v>5.9745999999999997</v>
      </c>
      <c r="I1350" s="184">
        <v>6.9824000000000002</v>
      </c>
      <c r="J1350" s="184">
        <v>7.4528999999999996</v>
      </c>
      <c r="K1350" s="184">
        <v>2.9298999999999999</v>
      </c>
      <c r="L1350" s="184">
        <v>4.9295</v>
      </c>
      <c r="M1350" s="184">
        <v>6.6199000000000003</v>
      </c>
      <c r="N1350" s="184">
        <v>4.1261000000000001</v>
      </c>
      <c r="O1350" s="184"/>
      <c r="P1350" s="184"/>
      <c r="Q1350" s="184">
        <v>5.3788999999999998</v>
      </c>
      <c r="R1350" s="184"/>
      <c r="S1350" s="120" t="s">
        <v>1995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1066</v>
      </c>
      <c r="B1351" s="180" t="s">
        <v>1930</v>
      </c>
      <c r="C1351" s="180">
        <v>148477</v>
      </c>
      <c r="D1351" s="183">
        <v>44533</v>
      </c>
      <c r="E1351" s="184">
        <v>10.597</v>
      </c>
      <c r="F1351" s="184">
        <v>4.4782000000000002</v>
      </c>
      <c r="G1351" s="184">
        <v>4.5941999999999998</v>
      </c>
      <c r="H1351" s="184">
        <v>5.4675000000000002</v>
      </c>
      <c r="I1351" s="184">
        <v>6.4927000000000001</v>
      </c>
      <c r="J1351" s="184">
        <v>6.9627999999999997</v>
      </c>
      <c r="K1351" s="184">
        <v>2.464</v>
      </c>
      <c r="L1351" s="184">
        <v>4.4722</v>
      </c>
      <c r="M1351" s="184">
        <v>6.1531000000000002</v>
      </c>
      <c r="N1351" s="184">
        <v>3.6452</v>
      </c>
      <c r="O1351" s="184"/>
      <c r="P1351" s="184"/>
      <c r="Q1351" s="184">
        <v>4.8711000000000002</v>
      </c>
      <c r="R1351" s="184"/>
      <c r="S1351" s="120" t="s">
        <v>1995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1066</v>
      </c>
      <c r="B1352" s="180" t="s">
        <v>1107</v>
      </c>
      <c r="C1352" s="180">
        <v>148257</v>
      </c>
      <c r="D1352" s="183"/>
      <c r="E1352" s="184"/>
      <c r="F1352" s="184"/>
      <c r="G1352" s="184"/>
      <c r="H1352" s="184"/>
      <c r="I1352" s="184"/>
      <c r="J1352" s="184"/>
      <c r="K1352" s="184"/>
      <c r="L1352" s="184"/>
      <c r="M1352" s="184"/>
      <c r="N1352" s="184"/>
      <c r="O1352" s="184"/>
      <c r="P1352" s="184"/>
      <c r="Q1352" s="184"/>
      <c r="R1352" s="184"/>
      <c r="S1352" s="120" t="s">
        <v>1996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1066</v>
      </c>
      <c r="B1353" s="180" t="s">
        <v>1108</v>
      </c>
      <c r="C1353" s="180">
        <v>148252</v>
      </c>
      <c r="D1353" s="183"/>
      <c r="E1353" s="184"/>
      <c r="F1353" s="184"/>
      <c r="G1353" s="184"/>
      <c r="H1353" s="184"/>
      <c r="I1353" s="184"/>
      <c r="J1353" s="184"/>
      <c r="K1353" s="184"/>
      <c r="L1353" s="184"/>
      <c r="M1353" s="184"/>
      <c r="N1353" s="184"/>
      <c r="O1353" s="184"/>
      <c r="P1353" s="184"/>
      <c r="Q1353" s="184"/>
      <c r="R1353" s="184"/>
      <c r="S1353" s="120" t="s">
        <v>1996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1066</v>
      </c>
      <c r="B1354" s="180" t="s">
        <v>1109</v>
      </c>
      <c r="C1354" s="180">
        <v>148136</v>
      </c>
      <c r="D1354" s="183">
        <v>44533</v>
      </c>
      <c r="E1354" s="184">
        <v>9.1600000000000001E-2</v>
      </c>
      <c r="F1354" s="184">
        <v>0</v>
      </c>
      <c r="G1354" s="184">
        <v>13.296900000000001</v>
      </c>
      <c r="H1354" s="184">
        <v>11.409800000000001</v>
      </c>
      <c r="I1354" s="184">
        <v>10.672499999999999</v>
      </c>
      <c r="J1354" s="184">
        <v>10.7195</v>
      </c>
      <c r="K1354" s="184">
        <v>10.7919</v>
      </c>
      <c r="L1354" s="184">
        <v>11.0297</v>
      </c>
      <c r="M1354" s="184">
        <v>11.322699999999999</v>
      </c>
      <c r="N1354" s="184">
        <v>-15.8088</v>
      </c>
      <c r="O1354" s="184"/>
      <c r="P1354" s="184"/>
      <c r="Q1354" s="184">
        <v>-5.6102999999999996</v>
      </c>
      <c r="R1354" s="184"/>
      <c r="S1354" s="120" t="s">
        <v>1996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1066</v>
      </c>
      <c r="B1355" s="180" t="s">
        <v>1110</v>
      </c>
      <c r="C1355" s="180">
        <v>148138</v>
      </c>
      <c r="D1355" s="183">
        <v>44533</v>
      </c>
      <c r="E1355" s="184">
        <v>8.8200000000000001E-2</v>
      </c>
      <c r="F1355" s="184">
        <v>0</v>
      </c>
      <c r="G1355" s="184">
        <v>13.8101</v>
      </c>
      <c r="H1355" s="184">
        <v>11.8506</v>
      </c>
      <c r="I1355" s="184">
        <v>11.085800000000001</v>
      </c>
      <c r="J1355" s="184">
        <v>11.1365</v>
      </c>
      <c r="K1355" s="184">
        <v>10.739599999999999</v>
      </c>
      <c r="L1355" s="184">
        <v>10.9747</v>
      </c>
      <c r="M1355" s="184">
        <v>11.264699999999999</v>
      </c>
      <c r="N1355" s="184">
        <v>-16</v>
      </c>
      <c r="O1355" s="184"/>
      <c r="P1355" s="184"/>
      <c r="Q1355" s="184">
        <v>-5.7022000000000004</v>
      </c>
      <c r="R1355" s="184"/>
      <c r="S1355" s="120" t="s">
        <v>1996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1066</v>
      </c>
      <c r="B1356" s="180" t="s">
        <v>1111</v>
      </c>
      <c r="C1356" s="180">
        <v>134503</v>
      </c>
      <c r="D1356" s="183">
        <v>44533</v>
      </c>
      <c r="E1356" s="184">
        <v>15.657999999999999</v>
      </c>
      <c r="F1356" s="184">
        <v>-2.5640000000000001</v>
      </c>
      <c r="G1356" s="184">
        <v>-2.5636000000000001</v>
      </c>
      <c r="H1356" s="184">
        <v>1.1325000000000001</v>
      </c>
      <c r="I1356" s="184">
        <v>3.9224999999999999</v>
      </c>
      <c r="J1356" s="184">
        <v>5.9733999999999998</v>
      </c>
      <c r="K1356" s="184">
        <v>16.040299999999998</v>
      </c>
      <c r="L1356" s="184">
        <v>11.618499999999999</v>
      </c>
      <c r="M1356" s="184">
        <v>10.2744</v>
      </c>
      <c r="N1356" s="184">
        <v>7.3532000000000002</v>
      </c>
      <c r="O1356" s="184">
        <v>5.0662000000000003</v>
      </c>
      <c r="P1356" s="184">
        <v>5.5359999999999996</v>
      </c>
      <c r="Q1356" s="184">
        <v>6.9405999999999999</v>
      </c>
      <c r="R1356" s="184">
        <v>3.6389999999999998</v>
      </c>
      <c r="S1356" s="120" t="s">
        <v>1996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1066</v>
      </c>
      <c r="B1357" s="180" t="s">
        <v>1112</v>
      </c>
      <c r="C1357" s="180">
        <v>134499</v>
      </c>
      <c r="D1357" s="183">
        <v>44533</v>
      </c>
      <c r="E1357" s="184">
        <v>14.9354</v>
      </c>
      <c r="F1357" s="184">
        <v>-3.4211</v>
      </c>
      <c r="G1357" s="184">
        <v>-3.1762000000000001</v>
      </c>
      <c r="H1357" s="184">
        <v>0.48880000000000001</v>
      </c>
      <c r="I1357" s="184">
        <v>3.2955000000000001</v>
      </c>
      <c r="J1357" s="184">
        <v>5.3346</v>
      </c>
      <c r="K1357" s="184">
        <v>15.3787</v>
      </c>
      <c r="L1357" s="184">
        <v>10.778</v>
      </c>
      <c r="M1357" s="184">
        <v>9.4806000000000008</v>
      </c>
      <c r="N1357" s="184">
        <v>6.5968999999999998</v>
      </c>
      <c r="O1357" s="184">
        <v>4.335</v>
      </c>
      <c r="P1357" s="184">
        <v>4.8179999999999996</v>
      </c>
      <c r="Q1357" s="184">
        <v>6.1871</v>
      </c>
      <c r="R1357" s="184">
        <v>3.0015000000000001</v>
      </c>
      <c r="S1357" s="120" t="s">
        <v>1996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0.3627487804878049</v>
      </c>
      <c r="G1358" s="186">
        <v>4.2832780487804873</v>
      </c>
      <c r="H1358" s="186">
        <v>3.4384000000000006</v>
      </c>
      <c r="I1358" s="186">
        <v>4.8796658536585369</v>
      </c>
      <c r="J1358" s="186">
        <v>5.276234146341463</v>
      </c>
      <c r="K1358" s="186">
        <v>40.265385365853653</v>
      </c>
      <c r="L1358" s="186">
        <v>24.708329268292687</v>
      </c>
      <c r="M1358" s="186">
        <v>19.486297560975611</v>
      </c>
      <c r="N1358" s="186">
        <v>12.583387804878049</v>
      </c>
      <c r="O1358" s="186">
        <v>5.7287354838709676</v>
      </c>
      <c r="P1358" s="186">
        <v>5.5858645161290319</v>
      </c>
      <c r="Q1358" s="186">
        <v>5.7802024390243893</v>
      </c>
      <c r="R1358" s="186">
        <v>6.32294</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-0.30859999999999999</v>
      </c>
      <c r="G1359" s="186">
        <v>2.7225999999999999</v>
      </c>
      <c r="H1359" s="186">
        <v>5.3305999999999996</v>
      </c>
      <c r="I1359" s="186">
        <v>5.4558999999999997</v>
      </c>
      <c r="J1359" s="186">
        <v>6.3780000000000001</v>
      </c>
      <c r="K1359" s="186">
        <v>4.1755000000000004</v>
      </c>
      <c r="L1359" s="186">
        <v>5.7576999999999998</v>
      </c>
      <c r="M1359" s="186">
        <v>7.1908000000000003</v>
      </c>
      <c r="N1359" s="186">
        <v>5.3323</v>
      </c>
      <c r="O1359" s="186">
        <v>5.7270000000000003</v>
      </c>
      <c r="P1359" s="186">
        <v>6.0212000000000003</v>
      </c>
      <c r="Q1359" s="186">
        <v>7.5519999999999996</v>
      </c>
      <c r="R1359" s="186">
        <v>7.1482000000000001</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1113</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1114</v>
      </c>
      <c r="B1362" s="180" t="s">
        <v>1115</v>
      </c>
      <c r="C1362" s="180">
        <v>100038</v>
      </c>
      <c r="D1362" s="183">
        <v>44533</v>
      </c>
      <c r="E1362" s="184">
        <v>102.0099</v>
      </c>
      <c r="F1362" s="184">
        <v>-9.9085999999999999</v>
      </c>
      <c r="G1362" s="184">
        <v>-9.8674999999999997</v>
      </c>
      <c r="H1362" s="184">
        <v>2.117</v>
      </c>
      <c r="I1362" s="184">
        <v>5.24</v>
      </c>
      <c r="J1362" s="184">
        <v>7.3470000000000004</v>
      </c>
      <c r="K1362" s="184">
        <v>3.8601999999999999</v>
      </c>
      <c r="L1362" s="184">
        <v>5.6204999999999998</v>
      </c>
      <c r="M1362" s="184">
        <v>8.0951000000000004</v>
      </c>
      <c r="N1362" s="184">
        <v>4.5579000000000001</v>
      </c>
      <c r="O1362" s="184">
        <v>9.1843000000000004</v>
      </c>
      <c r="P1362" s="184">
        <v>6.0743</v>
      </c>
      <c r="Q1362" s="184">
        <v>9.2926000000000002</v>
      </c>
      <c r="R1362" s="184">
        <v>8.1809999999999992</v>
      </c>
      <c r="S1362" s="120" t="s">
        <v>1995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1114</v>
      </c>
      <c r="B1363" s="180" t="s">
        <v>1116</v>
      </c>
      <c r="C1363" s="180">
        <v>119657</v>
      </c>
      <c r="D1363" s="183">
        <v>44533</v>
      </c>
      <c r="E1363" s="184">
        <v>108.30370000000001</v>
      </c>
      <c r="F1363" s="184">
        <v>-9.5350000000000001</v>
      </c>
      <c r="G1363" s="184">
        <v>-9.4740000000000002</v>
      </c>
      <c r="H1363" s="184">
        <v>2.5192000000000001</v>
      </c>
      <c r="I1363" s="184">
        <v>5.6412000000000004</v>
      </c>
      <c r="J1363" s="184">
        <v>7.7499000000000002</v>
      </c>
      <c r="K1363" s="184">
        <v>4.2641999999999998</v>
      </c>
      <c r="L1363" s="184">
        <v>6.0316999999999998</v>
      </c>
      <c r="M1363" s="184">
        <v>8.5193999999999992</v>
      </c>
      <c r="N1363" s="184">
        <v>4.984</v>
      </c>
      <c r="O1363" s="184">
        <v>9.8120999999999992</v>
      </c>
      <c r="P1363" s="184">
        <v>6.7595000000000001</v>
      </c>
      <c r="Q1363" s="184">
        <v>8.5940999999999992</v>
      </c>
      <c r="R1363" s="184">
        <v>8.6806999999999999</v>
      </c>
      <c r="S1363" s="120" t="s">
        <v>1995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1114</v>
      </c>
      <c r="B1364" s="180" t="s">
        <v>1117</v>
      </c>
      <c r="C1364" s="180">
        <v>118282</v>
      </c>
      <c r="D1364" s="183">
        <v>44533</v>
      </c>
      <c r="E1364" s="184">
        <v>50.038600000000002</v>
      </c>
      <c r="F1364" s="184">
        <v>-14.1456</v>
      </c>
      <c r="G1364" s="184">
        <v>-6.0270000000000001</v>
      </c>
      <c r="H1364" s="184">
        <v>3.4306000000000001</v>
      </c>
      <c r="I1364" s="184">
        <v>5.6492000000000004</v>
      </c>
      <c r="J1364" s="184">
        <v>8.6908999999999992</v>
      </c>
      <c r="K1364" s="184">
        <v>2.5985999999999998</v>
      </c>
      <c r="L1364" s="184">
        <v>4.2359</v>
      </c>
      <c r="M1364" s="184">
        <v>5.9459</v>
      </c>
      <c r="N1364" s="184">
        <v>3.7404999999999999</v>
      </c>
      <c r="O1364" s="184">
        <v>8.9662000000000006</v>
      </c>
      <c r="P1364" s="184">
        <v>6.8242000000000003</v>
      </c>
      <c r="Q1364" s="184">
        <v>8.5059000000000005</v>
      </c>
      <c r="R1364" s="184">
        <v>7.1353999999999997</v>
      </c>
      <c r="S1364" s="120" t="s">
        <v>1995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1114</v>
      </c>
      <c r="B1365" s="180" t="s">
        <v>1118</v>
      </c>
      <c r="C1365" s="180">
        <v>101588</v>
      </c>
      <c r="D1365" s="183">
        <v>44533</v>
      </c>
      <c r="E1365" s="184">
        <v>46.467100000000002</v>
      </c>
      <c r="F1365" s="184">
        <v>-15.2324</v>
      </c>
      <c r="G1365" s="184">
        <v>-7.1439000000000004</v>
      </c>
      <c r="H1365" s="184">
        <v>2.3014000000000001</v>
      </c>
      <c r="I1365" s="184">
        <v>4.5224000000000002</v>
      </c>
      <c r="J1365" s="184">
        <v>7.5587</v>
      </c>
      <c r="K1365" s="184">
        <v>1.4789000000000001</v>
      </c>
      <c r="L1365" s="184">
        <v>3.1006</v>
      </c>
      <c r="M1365" s="184">
        <v>4.7821999999999996</v>
      </c>
      <c r="N1365" s="184">
        <v>2.5832000000000002</v>
      </c>
      <c r="O1365" s="184">
        <v>7.7986000000000004</v>
      </c>
      <c r="P1365" s="184">
        <v>5.7758000000000003</v>
      </c>
      <c r="Q1365" s="184">
        <v>8.3209999999999997</v>
      </c>
      <c r="R1365" s="184">
        <v>5.9648000000000003</v>
      </c>
      <c r="S1365" s="120" t="s">
        <v>1995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1114</v>
      </c>
      <c r="B1366" s="180" t="s">
        <v>1119</v>
      </c>
      <c r="C1366" s="180">
        <v>100124</v>
      </c>
      <c r="D1366" s="183">
        <v>44533</v>
      </c>
      <c r="E1366" s="184">
        <v>47.910200000000003</v>
      </c>
      <c r="F1366" s="184">
        <v>-21.090800000000002</v>
      </c>
      <c r="G1366" s="184">
        <v>-7.9687000000000001</v>
      </c>
      <c r="H1366" s="184">
        <v>3.4958999999999998</v>
      </c>
      <c r="I1366" s="184">
        <v>5.8089000000000004</v>
      </c>
      <c r="J1366" s="184">
        <v>6.2074999999999996</v>
      </c>
      <c r="K1366" s="184">
        <v>2.3681000000000001</v>
      </c>
      <c r="L1366" s="184">
        <v>3.5301</v>
      </c>
      <c r="M1366" s="184">
        <v>4.8989000000000003</v>
      </c>
      <c r="N1366" s="184">
        <v>2.7591000000000001</v>
      </c>
      <c r="O1366" s="184">
        <v>7.0707000000000004</v>
      </c>
      <c r="P1366" s="184">
        <v>4.2388000000000003</v>
      </c>
      <c r="Q1366" s="184">
        <v>7.6547999999999998</v>
      </c>
      <c r="R1366" s="184">
        <v>5.7192999999999996</v>
      </c>
      <c r="S1366" s="120" t="s">
        <v>1998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1114</v>
      </c>
      <c r="B1367" s="180" t="s">
        <v>1120</v>
      </c>
      <c r="C1367" s="180">
        <v>119069</v>
      </c>
      <c r="D1367" s="183">
        <v>44533</v>
      </c>
      <c r="E1367" s="184">
        <v>51.186599999999999</v>
      </c>
      <c r="F1367" s="184">
        <v>-19.670300000000001</v>
      </c>
      <c r="G1367" s="184">
        <v>-6.5330000000000004</v>
      </c>
      <c r="H1367" s="184">
        <v>4.9657</v>
      </c>
      <c r="I1367" s="184">
        <v>7.2568999999999999</v>
      </c>
      <c r="J1367" s="184">
        <v>7.6708999999999996</v>
      </c>
      <c r="K1367" s="184">
        <v>3.5990000000000002</v>
      </c>
      <c r="L1367" s="184">
        <v>4.6073000000000004</v>
      </c>
      <c r="M1367" s="184">
        <v>5.9970999999999997</v>
      </c>
      <c r="N1367" s="184">
        <v>3.7854999999999999</v>
      </c>
      <c r="O1367" s="184">
        <v>7.7801999999999998</v>
      </c>
      <c r="P1367" s="184">
        <v>4.9047999999999998</v>
      </c>
      <c r="Q1367" s="184">
        <v>7.6670999999999996</v>
      </c>
      <c r="R1367" s="184">
        <v>6.5209999999999999</v>
      </c>
      <c r="S1367" s="120" t="s">
        <v>1998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1114</v>
      </c>
      <c r="B1368" s="180" t="s">
        <v>1121</v>
      </c>
      <c r="C1368" s="180">
        <v>101685</v>
      </c>
      <c r="D1368" s="183">
        <v>44533</v>
      </c>
      <c r="E1368" s="184">
        <v>35.477200000000003</v>
      </c>
      <c r="F1368" s="184">
        <v>-25.086200000000002</v>
      </c>
      <c r="G1368" s="184">
        <v>-16.165400000000002</v>
      </c>
      <c r="H1368" s="184">
        <v>-2.8203999999999998</v>
      </c>
      <c r="I1368" s="184">
        <v>2.8773</v>
      </c>
      <c r="J1368" s="184">
        <v>7.5674999999999999</v>
      </c>
      <c r="K1368" s="184">
        <v>2.3357000000000001</v>
      </c>
      <c r="L1368" s="184">
        <v>4.3075999999999999</v>
      </c>
      <c r="M1368" s="184">
        <v>5.9970999999999997</v>
      </c>
      <c r="N1368" s="184">
        <v>2.3311999999999999</v>
      </c>
      <c r="O1368" s="184">
        <v>7.4886999999999997</v>
      </c>
      <c r="P1368" s="184">
        <v>4.9353999999999996</v>
      </c>
      <c r="Q1368" s="184">
        <v>6.8939000000000004</v>
      </c>
      <c r="R1368" s="184">
        <v>5.4156000000000004</v>
      </c>
      <c r="S1368" s="120" t="s">
        <v>1995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1114</v>
      </c>
      <c r="B1369" s="180" t="s">
        <v>1122</v>
      </c>
      <c r="C1369" s="180">
        <v>120059</v>
      </c>
      <c r="D1369" s="183">
        <v>44533</v>
      </c>
      <c r="E1369" s="184">
        <v>38.073300000000003</v>
      </c>
      <c r="F1369" s="184">
        <v>-24.334199999999999</v>
      </c>
      <c r="G1369" s="184">
        <v>-15.3514</v>
      </c>
      <c r="H1369" s="184">
        <v>-1.9851000000000001</v>
      </c>
      <c r="I1369" s="184">
        <v>3.7124999999999999</v>
      </c>
      <c r="J1369" s="184">
        <v>8.4045000000000005</v>
      </c>
      <c r="K1369" s="184">
        <v>3.1749000000000001</v>
      </c>
      <c r="L1369" s="184">
        <v>5.1619999999999999</v>
      </c>
      <c r="M1369" s="184">
        <v>6.8727</v>
      </c>
      <c r="N1369" s="184">
        <v>3.1897000000000002</v>
      </c>
      <c r="O1369" s="184">
        <v>8.3733000000000004</v>
      </c>
      <c r="P1369" s="184">
        <v>5.7694000000000001</v>
      </c>
      <c r="Q1369" s="184">
        <v>7.4702000000000002</v>
      </c>
      <c r="R1369" s="184">
        <v>6.3007</v>
      </c>
      <c r="S1369" s="120" t="s">
        <v>1995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1114</v>
      </c>
      <c r="B1370" s="180" t="s">
        <v>1123</v>
      </c>
      <c r="C1370" s="180">
        <v>109740</v>
      </c>
      <c r="D1370" s="183">
        <v>44533</v>
      </c>
      <c r="E1370" s="184">
        <v>31.9404</v>
      </c>
      <c r="F1370" s="184">
        <v>-12.2234</v>
      </c>
      <c r="G1370" s="184">
        <v>-0.79990000000000006</v>
      </c>
      <c r="H1370" s="184">
        <v>1.8127</v>
      </c>
      <c r="I1370" s="184">
        <v>3.6316999999999999</v>
      </c>
      <c r="J1370" s="184">
        <v>7.2037000000000004</v>
      </c>
      <c r="K1370" s="184">
        <v>2.9857</v>
      </c>
      <c r="L1370" s="184">
        <v>4.3204000000000002</v>
      </c>
      <c r="M1370" s="184">
        <v>6.0403000000000002</v>
      </c>
      <c r="N1370" s="184">
        <v>3.3856999999999999</v>
      </c>
      <c r="O1370" s="184">
        <v>8.8221000000000007</v>
      </c>
      <c r="P1370" s="184">
        <v>6.7618999999999998</v>
      </c>
      <c r="Q1370" s="184">
        <v>9.1229999999999993</v>
      </c>
      <c r="R1370" s="184">
        <v>7.2134999999999998</v>
      </c>
      <c r="S1370" s="120" t="s">
        <v>1998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1114</v>
      </c>
      <c r="B1371" s="180" t="s">
        <v>1124</v>
      </c>
      <c r="C1371" s="180">
        <v>120619</v>
      </c>
      <c r="D1371" s="183">
        <v>44533</v>
      </c>
      <c r="E1371" s="184">
        <v>33.271900000000002</v>
      </c>
      <c r="F1371" s="184">
        <v>-11.624700000000001</v>
      </c>
      <c r="G1371" s="184">
        <v>-0.18279999999999999</v>
      </c>
      <c r="H1371" s="184">
        <v>2.4459</v>
      </c>
      <c r="I1371" s="184">
        <v>4.2638999999999996</v>
      </c>
      <c r="J1371" s="184">
        <v>7.8464</v>
      </c>
      <c r="K1371" s="184">
        <v>3.6309999999999998</v>
      </c>
      <c r="L1371" s="184">
        <v>4.9748999999999999</v>
      </c>
      <c r="M1371" s="184">
        <v>6.7107999999999999</v>
      </c>
      <c r="N1371" s="184">
        <v>4.0477999999999996</v>
      </c>
      <c r="O1371" s="184">
        <v>9.4481999999999999</v>
      </c>
      <c r="P1371" s="184">
        <v>7.3823999999999996</v>
      </c>
      <c r="Q1371" s="184">
        <v>8.6696000000000009</v>
      </c>
      <c r="R1371" s="184">
        <v>7.8409000000000004</v>
      </c>
      <c r="S1371" s="120" t="s">
        <v>1998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1114</v>
      </c>
      <c r="B1372" s="180" t="s">
        <v>1125</v>
      </c>
      <c r="C1372" s="180">
        <v>118394</v>
      </c>
      <c r="D1372" s="183">
        <v>44533</v>
      </c>
      <c r="E1372" s="184">
        <v>58.292999999999999</v>
      </c>
      <c r="F1372" s="184">
        <v>-5.5092999999999996</v>
      </c>
      <c r="G1372" s="184">
        <v>-5.1738999999999997</v>
      </c>
      <c r="H1372" s="184">
        <v>6.2600000000000003E-2</v>
      </c>
      <c r="I1372" s="184">
        <v>2.0596999999999999</v>
      </c>
      <c r="J1372" s="184">
        <v>5.0087999999999999</v>
      </c>
      <c r="K1372" s="184">
        <v>2.395</v>
      </c>
      <c r="L1372" s="184">
        <v>4.1009000000000002</v>
      </c>
      <c r="M1372" s="184">
        <v>5.9447999999999999</v>
      </c>
      <c r="N1372" s="184">
        <v>2.7631000000000001</v>
      </c>
      <c r="O1372" s="184">
        <v>8.9756999999999998</v>
      </c>
      <c r="P1372" s="184">
        <v>6.8197000000000001</v>
      </c>
      <c r="Q1372" s="184">
        <v>8.7375000000000007</v>
      </c>
      <c r="R1372" s="184">
        <v>7.1186999999999996</v>
      </c>
      <c r="S1372" s="120" t="s">
        <v>1995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1114</v>
      </c>
      <c r="B1373" s="180" t="s">
        <v>1126</v>
      </c>
      <c r="C1373" s="180">
        <v>108765</v>
      </c>
      <c r="D1373" s="183">
        <v>44533</v>
      </c>
      <c r="E1373" s="184">
        <v>54.556899999999999</v>
      </c>
      <c r="F1373" s="184">
        <v>-6.0871000000000004</v>
      </c>
      <c r="G1373" s="184">
        <v>-5.8177000000000003</v>
      </c>
      <c r="H1373" s="184">
        <v>-0.58289999999999997</v>
      </c>
      <c r="I1373" s="184">
        <v>1.4101999999999999</v>
      </c>
      <c r="J1373" s="184">
        <v>4.3597999999999999</v>
      </c>
      <c r="K1373" s="184">
        <v>1.7425999999999999</v>
      </c>
      <c r="L1373" s="184">
        <v>3.44</v>
      </c>
      <c r="M1373" s="184">
        <v>5.2565999999999997</v>
      </c>
      <c r="N1373" s="184">
        <v>2.0937999999999999</v>
      </c>
      <c r="O1373" s="184">
        <v>8.3109000000000002</v>
      </c>
      <c r="P1373" s="184">
        <v>6.0446999999999997</v>
      </c>
      <c r="Q1373" s="184">
        <v>8.25</v>
      </c>
      <c r="R1373" s="184">
        <v>6.4379999999999997</v>
      </c>
      <c r="S1373" s="120" t="s">
        <v>1995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1114</v>
      </c>
      <c r="B1374" s="180" t="s">
        <v>1127</v>
      </c>
      <c r="C1374" s="180">
        <v>100223</v>
      </c>
      <c r="D1374" s="183">
        <v>44533</v>
      </c>
      <c r="E1374" s="184">
        <v>51.1922</v>
      </c>
      <c r="F1374" s="184">
        <v>-22.588100000000001</v>
      </c>
      <c r="G1374" s="184">
        <v>-17.5382</v>
      </c>
      <c r="H1374" s="184">
        <v>-3.5626000000000002</v>
      </c>
      <c r="I1374" s="184">
        <v>1.8076000000000001</v>
      </c>
      <c r="J1374" s="184">
        <v>6.8330000000000002</v>
      </c>
      <c r="K1374" s="184">
        <v>2.2408000000000001</v>
      </c>
      <c r="L1374" s="184">
        <v>4.4695</v>
      </c>
      <c r="M1374" s="184">
        <v>5.0358000000000001</v>
      </c>
      <c r="N1374" s="184">
        <v>2.2536999999999998</v>
      </c>
      <c r="O1374" s="184">
        <v>1.7067000000000001</v>
      </c>
      <c r="P1374" s="184">
        <v>2.3166000000000002</v>
      </c>
      <c r="Q1374" s="184">
        <v>6.2694999999999999</v>
      </c>
      <c r="R1374" s="184">
        <v>5.6856</v>
      </c>
      <c r="S1374" s="120" t="s">
        <v>1995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1114</v>
      </c>
      <c r="B1375" s="180" t="s">
        <v>1128</v>
      </c>
      <c r="C1375" s="180">
        <v>120430</v>
      </c>
      <c r="D1375" s="183">
        <v>44533</v>
      </c>
      <c r="E1375" s="184">
        <v>55.96</v>
      </c>
      <c r="F1375" s="184">
        <v>-21.576799999999999</v>
      </c>
      <c r="G1375" s="184">
        <v>-16.523</v>
      </c>
      <c r="H1375" s="184">
        <v>-2.5611999999999999</v>
      </c>
      <c r="I1375" s="184">
        <v>2.8079000000000001</v>
      </c>
      <c r="J1375" s="184">
        <v>7.8380999999999998</v>
      </c>
      <c r="K1375" s="184">
        <v>3.2479</v>
      </c>
      <c r="L1375" s="184">
        <v>5.4946999999999999</v>
      </c>
      <c r="M1375" s="184">
        <v>6.0774999999999997</v>
      </c>
      <c r="N1375" s="184">
        <v>3.2814999999999999</v>
      </c>
      <c r="O1375" s="184">
        <v>2.7294</v>
      </c>
      <c r="P1375" s="184">
        <v>3.3448000000000002</v>
      </c>
      <c r="Q1375" s="184">
        <v>5.6746999999999996</v>
      </c>
      <c r="R1375" s="184">
        <v>6.7473000000000001</v>
      </c>
      <c r="S1375" s="120" t="s">
        <v>1995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1114</v>
      </c>
      <c r="B1376" s="180" t="s">
        <v>1129</v>
      </c>
      <c r="C1376" s="180">
        <v>119735</v>
      </c>
      <c r="D1376" s="183">
        <v>44533</v>
      </c>
      <c r="E1376" s="184">
        <v>67.974299999999999</v>
      </c>
      <c r="F1376" s="184">
        <v>-12.0778</v>
      </c>
      <c r="G1376" s="184">
        <v>-10.6584</v>
      </c>
      <c r="H1376" s="184">
        <v>5.0446999999999997</v>
      </c>
      <c r="I1376" s="184">
        <v>7.6597</v>
      </c>
      <c r="J1376" s="184">
        <v>10.541700000000001</v>
      </c>
      <c r="K1376" s="184">
        <v>4.9340000000000002</v>
      </c>
      <c r="L1376" s="184">
        <v>7.06</v>
      </c>
      <c r="M1376" s="184">
        <v>7.4573</v>
      </c>
      <c r="N1376" s="184">
        <v>4.5366</v>
      </c>
      <c r="O1376" s="184">
        <v>9.9156999999999993</v>
      </c>
      <c r="P1376" s="184">
        <v>6.6161000000000003</v>
      </c>
      <c r="Q1376" s="184">
        <v>8.3169000000000004</v>
      </c>
      <c r="R1376" s="184">
        <v>8.6381999999999994</v>
      </c>
      <c r="S1376" s="120" t="s">
        <v>1998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1114</v>
      </c>
      <c r="B1377" s="180" t="s">
        <v>1130</v>
      </c>
      <c r="C1377" s="180">
        <v>100299</v>
      </c>
      <c r="D1377" s="183">
        <v>44533</v>
      </c>
      <c r="E1377" s="184">
        <v>62.903700000000001</v>
      </c>
      <c r="F1377" s="184">
        <v>-12.993</v>
      </c>
      <c r="G1377" s="184">
        <v>-11.5747</v>
      </c>
      <c r="H1377" s="184">
        <v>4.1313000000000004</v>
      </c>
      <c r="I1377" s="184">
        <v>6.7457000000000003</v>
      </c>
      <c r="J1377" s="184">
        <v>9.6146999999999991</v>
      </c>
      <c r="K1377" s="184">
        <v>4.0011999999999999</v>
      </c>
      <c r="L1377" s="184">
        <v>6.0585000000000004</v>
      </c>
      <c r="M1377" s="184">
        <v>6.3975999999999997</v>
      </c>
      <c r="N1377" s="184">
        <v>3.4658000000000002</v>
      </c>
      <c r="O1377" s="184">
        <v>8.7719000000000005</v>
      </c>
      <c r="P1377" s="184">
        <v>5.5747999999999998</v>
      </c>
      <c r="Q1377" s="184">
        <v>8.7027000000000001</v>
      </c>
      <c r="R1377" s="184">
        <v>7.5004999999999997</v>
      </c>
      <c r="S1377" s="120" t="s">
        <v>1998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1114</v>
      </c>
      <c r="B1378" s="180" t="s">
        <v>1131</v>
      </c>
      <c r="C1378" s="180">
        <v>120279</v>
      </c>
      <c r="D1378" s="183">
        <v>44533</v>
      </c>
      <c r="E1378" s="184">
        <v>60.736899999999999</v>
      </c>
      <c r="F1378" s="184">
        <v>-11.2944</v>
      </c>
      <c r="G1378" s="184">
        <v>-10.227600000000001</v>
      </c>
      <c r="H1378" s="184">
        <v>-1.1157999999999999</v>
      </c>
      <c r="I1378" s="184">
        <v>1.8604000000000001</v>
      </c>
      <c r="J1378" s="184">
        <v>3.5217000000000001</v>
      </c>
      <c r="K1378" s="184">
        <v>1.1584000000000001</v>
      </c>
      <c r="L1378" s="184">
        <v>2.0295000000000001</v>
      </c>
      <c r="M1378" s="184">
        <v>3.8237999999999999</v>
      </c>
      <c r="N1378" s="184">
        <v>1.9214</v>
      </c>
      <c r="O1378" s="184">
        <v>7.5955000000000004</v>
      </c>
      <c r="P1378" s="184">
        <v>5.6372999999999998</v>
      </c>
      <c r="Q1378" s="184">
        <v>7.3494999999999999</v>
      </c>
      <c r="R1378" s="184">
        <v>5.5530999999999997</v>
      </c>
      <c r="S1378" s="120" t="s">
        <v>1995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1114</v>
      </c>
      <c r="B1379" s="180" t="s">
        <v>2029</v>
      </c>
      <c r="C1379" s="180">
        <v>100315</v>
      </c>
      <c r="D1379" s="183">
        <v>44533</v>
      </c>
      <c r="E1379" s="184">
        <v>57.936900000000001</v>
      </c>
      <c r="F1379" s="184">
        <v>-11.462300000000001</v>
      </c>
      <c r="G1379" s="184">
        <v>-10.428000000000001</v>
      </c>
      <c r="H1379" s="184">
        <v>-1.3047</v>
      </c>
      <c r="I1379" s="184">
        <v>1.6600999999999999</v>
      </c>
      <c r="J1379" s="184">
        <v>3.3186</v>
      </c>
      <c r="K1379" s="184">
        <v>0.9556</v>
      </c>
      <c r="L1379" s="184">
        <v>1.8375999999999999</v>
      </c>
      <c r="M1379" s="184">
        <v>3.6354000000000002</v>
      </c>
      <c r="N1379" s="184">
        <v>1.6778999999999999</v>
      </c>
      <c r="O1379" s="184">
        <v>6.9893000000000001</v>
      </c>
      <c r="P1379" s="184">
        <v>5.0800999999999998</v>
      </c>
      <c r="Q1379" s="184">
        <v>8.0035000000000007</v>
      </c>
      <c r="R1379" s="184">
        <v>4.9554</v>
      </c>
      <c r="S1379" s="120" t="s">
        <v>1995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1114</v>
      </c>
      <c r="B1380" s="180" t="s">
        <v>1132</v>
      </c>
      <c r="C1380" s="180">
        <v>100387</v>
      </c>
      <c r="D1380" s="183">
        <v>44533</v>
      </c>
      <c r="E1380" s="184">
        <v>72.581900000000005</v>
      </c>
      <c r="F1380" s="184">
        <v>-14.4772</v>
      </c>
      <c r="G1380" s="184">
        <v>-17.642199999999999</v>
      </c>
      <c r="H1380" s="184">
        <v>-10.968400000000001</v>
      </c>
      <c r="I1380" s="184">
        <v>-2.6288999999999998</v>
      </c>
      <c r="J1380" s="184">
        <v>3.1562000000000001</v>
      </c>
      <c r="K1380" s="184">
        <v>2.0249999999999999</v>
      </c>
      <c r="L1380" s="184">
        <v>3.7835000000000001</v>
      </c>
      <c r="M1380" s="184">
        <v>5.4428999999999998</v>
      </c>
      <c r="N1380" s="184">
        <v>2.0897000000000001</v>
      </c>
      <c r="O1380" s="184">
        <v>8.4870999999999999</v>
      </c>
      <c r="P1380" s="184">
        <v>5.7962999999999996</v>
      </c>
      <c r="Q1380" s="184">
        <v>8.6468000000000007</v>
      </c>
      <c r="R1380" s="184">
        <v>6.0556999999999999</v>
      </c>
      <c r="S1380" s="120" t="s">
        <v>1998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1114</v>
      </c>
      <c r="B1381" s="180" t="s">
        <v>1133</v>
      </c>
      <c r="C1381" s="180">
        <v>118687</v>
      </c>
      <c r="D1381" s="183">
        <v>44533</v>
      </c>
      <c r="E1381" s="184">
        <v>78.450599999999994</v>
      </c>
      <c r="F1381" s="184">
        <v>-13.301600000000001</v>
      </c>
      <c r="G1381" s="184">
        <v>-16.494399999999999</v>
      </c>
      <c r="H1381" s="184">
        <v>-9.8184000000000005</v>
      </c>
      <c r="I1381" s="184">
        <v>-1.4723999999999999</v>
      </c>
      <c r="J1381" s="184">
        <v>4.3158000000000003</v>
      </c>
      <c r="K1381" s="184">
        <v>3.1556999999999999</v>
      </c>
      <c r="L1381" s="184">
        <v>4.9347000000000003</v>
      </c>
      <c r="M1381" s="184">
        <v>6.6199000000000003</v>
      </c>
      <c r="N1381" s="184">
        <v>3.2723</v>
      </c>
      <c r="O1381" s="184">
        <v>9.4761000000000006</v>
      </c>
      <c r="P1381" s="184">
        <v>6.7279</v>
      </c>
      <c r="Q1381" s="184">
        <v>8.4978999999999996</v>
      </c>
      <c r="R1381" s="184">
        <v>7.1086</v>
      </c>
      <c r="S1381" s="120" t="s">
        <v>1998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1114</v>
      </c>
      <c r="B1382" s="180" t="s">
        <v>1134</v>
      </c>
      <c r="C1382" s="180">
        <v>119714</v>
      </c>
      <c r="D1382" s="183">
        <v>44533</v>
      </c>
      <c r="E1382" s="184">
        <v>59.799199999999999</v>
      </c>
      <c r="F1382" s="184">
        <v>-14.3992</v>
      </c>
      <c r="G1382" s="184">
        <v>-3.1324999999999998</v>
      </c>
      <c r="H1382" s="184">
        <v>3.1322000000000001</v>
      </c>
      <c r="I1382" s="184">
        <v>2.5295999999999998</v>
      </c>
      <c r="J1382" s="184">
        <v>6.0297000000000001</v>
      </c>
      <c r="K1382" s="184">
        <v>3.2483</v>
      </c>
      <c r="L1382" s="184">
        <v>5.1322000000000001</v>
      </c>
      <c r="M1382" s="184">
        <v>6.4611999999999998</v>
      </c>
      <c r="N1382" s="184">
        <v>4.6306000000000003</v>
      </c>
      <c r="O1382" s="184">
        <v>9.9835999999999991</v>
      </c>
      <c r="P1382" s="184">
        <v>8.0093999999999994</v>
      </c>
      <c r="Q1382" s="184">
        <v>8.7019000000000002</v>
      </c>
      <c r="R1382" s="184">
        <v>8.9666999999999994</v>
      </c>
      <c r="S1382" s="120" t="s">
        <v>1998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1114</v>
      </c>
      <c r="B1383" s="180" t="s">
        <v>1135</v>
      </c>
      <c r="C1383" s="180">
        <v>100639</v>
      </c>
      <c r="D1383" s="183">
        <v>44533</v>
      </c>
      <c r="E1383" s="184">
        <v>56.765799999999999</v>
      </c>
      <c r="F1383" s="184">
        <v>-15.0398</v>
      </c>
      <c r="G1383" s="184">
        <v>-3.7925</v>
      </c>
      <c r="H1383" s="184">
        <v>2.4721000000000002</v>
      </c>
      <c r="I1383" s="184">
        <v>1.8617999999999999</v>
      </c>
      <c r="J1383" s="184">
        <v>5.3624999999999998</v>
      </c>
      <c r="K1383" s="184">
        <v>2.5821000000000001</v>
      </c>
      <c r="L1383" s="184">
        <v>4.4546000000000001</v>
      </c>
      <c r="M1383" s="184">
        <v>5.7695999999999996</v>
      </c>
      <c r="N1383" s="184">
        <v>3.948</v>
      </c>
      <c r="O1383" s="184">
        <v>9.2990999999999993</v>
      </c>
      <c r="P1383" s="184">
        <v>7.2356999999999996</v>
      </c>
      <c r="Q1383" s="184">
        <v>7.8006000000000002</v>
      </c>
      <c r="R1383" s="184">
        <v>8.2819000000000003</v>
      </c>
      <c r="S1383" s="120" t="s">
        <v>1998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1114</v>
      </c>
      <c r="B1384" s="180" t="s">
        <v>1136</v>
      </c>
      <c r="C1384" s="180">
        <v>119876</v>
      </c>
      <c r="D1384" s="183">
        <v>44533</v>
      </c>
      <c r="E1384" s="184">
        <v>72.004000000000005</v>
      </c>
      <c r="F1384" s="184">
        <v>-26.897400000000001</v>
      </c>
      <c r="G1384" s="184">
        <v>-2.8212000000000002</v>
      </c>
      <c r="H1384" s="184">
        <v>4.6750999999999996</v>
      </c>
      <c r="I1384" s="184">
        <v>5.7892000000000001</v>
      </c>
      <c r="J1384" s="184">
        <v>6.1938000000000004</v>
      </c>
      <c r="K1384" s="184">
        <v>3.3755000000000002</v>
      </c>
      <c r="L1384" s="184">
        <v>4.2007000000000003</v>
      </c>
      <c r="M1384" s="184">
        <v>6.3559000000000001</v>
      </c>
      <c r="N1384" s="184">
        <v>3.4285000000000001</v>
      </c>
      <c r="O1384" s="184">
        <v>8.8405000000000005</v>
      </c>
      <c r="P1384" s="184">
        <v>6.5621</v>
      </c>
      <c r="Q1384" s="184">
        <v>8.4649000000000001</v>
      </c>
      <c r="R1384" s="184">
        <v>7.7251000000000003</v>
      </c>
      <c r="S1384" s="120" t="s">
        <v>1998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1114</v>
      </c>
      <c r="B1385" s="180" t="s">
        <v>1137</v>
      </c>
      <c r="C1385" s="180">
        <v>100418</v>
      </c>
      <c r="D1385" s="183">
        <v>44533</v>
      </c>
      <c r="E1385" s="184">
        <v>66.839399999999998</v>
      </c>
      <c r="F1385" s="184">
        <v>-27.8291</v>
      </c>
      <c r="G1385" s="184">
        <v>-3.5849000000000002</v>
      </c>
      <c r="H1385" s="184">
        <v>3.9660000000000002</v>
      </c>
      <c r="I1385" s="184">
        <v>5.0929000000000002</v>
      </c>
      <c r="J1385" s="184">
        <v>5.5129999999999999</v>
      </c>
      <c r="K1385" s="184">
        <v>2.6882999999999999</v>
      </c>
      <c r="L1385" s="184">
        <v>3.4982000000000002</v>
      </c>
      <c r="M1385" s="184">
        <v>5.6135999999999999</v>
      </c>
      <c r="N1385" s="184">
        <v>2.6555</v>
      </c>
      <c r="O1385" s="184">
        <v>7.9314</v>
      </c>
      <c r="P1385" s="184">
        <v>5.5228000000000002</v>
      </c>
      <c r="Q1385" s="184">
        <v>8.0228000000000002</v>
      </c>
      <c r="R1385" s="184">
        <v>6.8691000000000004</v>
      </c>
      <c r="S1385" s="120" t="s">
        <v>1998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1114</v>
      </c>
      <c r="B1386" s="180" t="s">
        <v>1138</v>
      </c>
      <c r="C1386" s="180">
        <v>148086</v>
      </c>
      <c r="D1386" s="183">
        <v>44533</v>
      </c>
      <c r="E1386" s="184">
        <v>1.8391</v>
      </c>
      <c r="F1386" s="184">
        <v>11.911899999999999</v>
      </c>
      <c r="G1386" s="184">
        <v>10.594099999999999</v>
      </c>
      <c r="H1386" s="184">
        <v>10.5115</v>
      </c>
      <c r="I1386" s="184">
        <v>10.4977</v>
      </c>
      <c r="J1386" s="184">
        <v>10.543200000000001</v>
      </c>
      <c r="K1386" s="184">
        <v>10.726100000000001</v>
      </c>
      <c r="L1386" s="184">
        <v>11.021000000000001</v>
      </c>
      <c r="M1386" s="184">
        <v>11.343299999999999</v>
      </c>
      <c r="N1386" s="184">
        <v>-15.738099999999999</v>
      </c>
      <c r="O1386" s="184"/>
      <c r="P1386" s="184"/>
      <c r="Q1386" s="184">
        <v>-5.5826000000000002</v>
      </c>
      <c r="R1386" s="184"/>
      <c r="S1386" s="120" t="s">
        <v>1998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1114</v>
      </c>
      <c r="B1387" s="180" t="s">
        <v>1139</v>
      </c>
      <c r="C1387" s="180">
        <v>148085</v>
      </c>
      <c r="D1387" s="183">
        <v>44533</v>
      </c>
      <c r="E1387" s="184">
        <v>1.7210000000000001</v>
      </c>
      <c r="F1387" s="184">
        <v>10.6074</v>
      </c>
      <c r="G1387" s="184">
        <v>10.6136</v>
      </c>
      <c r="H1387" s="184">
        <v>10.3217</v>
      </c>
      <c r="I1387" s="184">
        <v>10.508100000000001</v>
      </c>
      <c r="J1387" s="184">
        <v>10.553699999999999</v>
      </c>
      <c r="K1387" s="184">
        <v>10.7202</v>
      </c>
      <c r="L1387" s="184">
        <v>11.0189</v>
      </c>
      <c r="M1387" s="184">
        <v>11.334099999999999</v>
      </c>
      <c r="N1387" s="184">
        <v>-15.9175</v>
      </c>
      <c r="O1387" s="184"/>
      <c r="P1387" s="184"/>
      <c r="Q1387" s="184">
        <v>-5.6961000000000004</v>
      </c>
      <c r="R1387" s="184"/>
      <c r="S1387" s="120" t="s">
        <v>1998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1114</v>
      </c>
      <c r="B1388" s="180" t="s">
        <v>1140</v>
      </c>
      <c r="C1388" s="180">
        <v>120689</v>
      </c>
      <c r="D1388" s="183">
        <v>44533</v>
      </c>
      <c r="E1388" s="184">
        <v>59.736199999999997</v>
      </c>
      <c r="F1388" s="184">
        <v>-9.8347999999999995</v>
      </c>
      <c r="G1388" s="184">
        <v>-8.7922999999999991</v>
      </c>
      <c r="H1388" s="184">
        <v>-3.1231</v>
      </c>
      <c r="I1388" s="184">
        <v>0.80269999999999997</v>
      </c>
      <c r="J1388" s="184">
        <v>2.0299</v>
      </c>
      <c r="K1388" s="184">
        <v>32.207700000000003</v>
      </c>
      <c r="L1388" s="184">
        <v>18.536899999999999</v>
      </c>
      <c r="M1388" s="184">
        <v>14.605700000000001</v>
      </c>
      <c r="N1388" s="184">
        <v>10.3347</v>
      </c>
      <c r="O1388" s="184">
        <v>2.4445000000000001</v>
      </c>
      <c r="P1388" s="184">
        <v>2.6783999999999999</v>
      </c>
      <c r="Q1388" s="184">
        <v>6.4638999999999998</v>
      </c>
      <c r="R1388" s="184">
        <v>5.7980999999999998</v>
      </c>
      <c r="S1388" s="120" t="s">
        <v>1998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1114</v>
      </c>
      <c r="B1389" s="180" t="s">
        <v>1141</v>
      </c>
      <c r="C1389" s="180">
        <v>100741</v>
      </c>
      <c r="D1389" s="183">
        <v>44533</v>
      </c>
      <c r="E1389" s="184">
        <v>55.540100000000002</v>
      </c>
      <c r="F1389" s="184">
        <v>-10.117800000000001</v>
      </c>
      <c r="G1389" s="184">
        <v>-9.0841999999999992</v>
      </c>
      <c r="H1389" s="184">
        <v>-3.4056999999999999</v>
      </c>
      <c r="I1389" s="184">
        <v>0.51270000000000004</v>
      </c>
      <c r="J1389" s="184">
        <v>1.7396</v>
      </c>
      <c r="K1389" s="184">
        <v>31.8809</v>
      </c>
      <c r="L1389" s="184">
        <v>18.167899999999999</v>
      </c>
      <c r="M1389" s="184">
        <v>14.194000000000001</v>
      </c>
      <c r="N1389" s="184">
        <v>9.8977000000000004</v>
      </c>
      <c r="O1389" s="184">
        <v>1.7512000000000001</v>
      </c>
      <c r="P1389" s="184">
        <v>1.9575</v>
      </c>
      <c r="Q1389" s="184">
        <v>7.5754000000000001</v>
      </c>
      <c r="R1389" s="184">
        <v>5.2790999999999997</v>
      </c>
      <c r="S1389" s="120" t="s">
        <v>1998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-13.42205714285714</v>
      </c>
      <c r="G1390" s="186">
        <v>-7.5568428571428585</v>
      </c>
      <c r="H1390" s="186">
        <v>0.93418928571428561</v>
      </c>
      <c r="I1390" s="186">
        <v>3.8610250000000002</v>
      </c>
      <c r="J1390" s="186">
        <v>6.5257428571428582</v>
      </c>
      <c r="K1390" s="186">
        <v>5.4850571428571433</v>
      </c>
      <c r="L1390" s="186">
        <v>5.8975107142857137</v>
      </c>
      <c r="M1390" s="186">
        <v>6.9724464285714296</v>
      </c>
      <c r="N1390" s="186">
        <v>2.3557071428571423</v>
      </c>
      <c r="O1390" s="186">
        <v>7.6135769230769244</v>
      </c>
      <c r="P1390" s="186">
        <v>5.5904115384615389</v>
      </c>
      <c r="Q1390" s="186">
        <v>7.0140000000000002</v>
      </c>
      <c r="R1390" s="186">
        <v>6.8343846153846162</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-13.147300000000001</v>
      </c>
      <c r="G1391" s="186">
        <v>-8.3804999999999996</v>
      </c>
      <c r="H1391" s="186">
        <v>2.2092000000000001</v>
      </c>
      <c r="I1391" s="186">
        <v>3.6720999999999999</v>
      </c>
      <c r="J1391" s="186">
        <v>7.0183499999999999</v>
      </c>
      <c r="K1391" s="186">
        <v>3.1653000000000002</v>
      </c>
      <c r="L1391" s="186">
        <v>4.5384000000000002</v>
      </c>
      <c r="M1391" s="186">
        <v>6.0588999999999995</v>
      </c>
      <c r="N1391" s="186">
        <v>3.2768999999999999</v>
      </c>
      <c r="O1391" s="186">
        <v>8.4301999999999992</v>
      </c>
      <c r="P1391" s="186">
        <v>5.7860499999999995</v>
      </c>
      <c r="Q1391" s="186">
        <v>8.1364000000000001</v>
      </c>
      <c r="R1391" s="186">
        <v>6.8082000000000003</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1142</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1143</v>
      </c>
      <c r="B1394" s="180" t="s">
        <v>1144</v>
      </c>
      <c r="C1394" s="180">
        <v>101592</v>
      </c>
      <c r="D1394" s="183">
        <v>44533</v>
      </c>
      <c r="E1394" s="184">
        <v>473.01</v>
      </c>
      <c r="F1394" s="184">
        <v>8.8900000000000007E-2</v>
      </c>
      <c r="G1394" s="184">
        <v>2.1995</v>
      </c>
      <c r="H1394" s="184">
        <v>1.6745000000000001</v>
      </c>
      <c r="I1394" s="184">
        <v>-2.0966999999999998</v>
      </c>
      <c r="J1394" s="184">
        <v>-0.70530000000000004</v>
      </c>
      <c r="K1394" s="184">
        <v>5.7289000000000003</v>
      </c>
      <c r="L1394" s="184">
        <v>22.93</v>
      </c>
      <c r="M1394" s="184">
        <v>31.570699999999999</v>
      </c>
      <c r="N1394" s="184">
        <v>55.708100000000002</v>
      </c>
      <c r="O1394" s="184">
        <v>18.7956</v>
      </c>
      <c r="P1394" s="184">
        <v>14.5411</v>
      </c>
      <c r="Q1394" s="184">
        <v>22.27</v>
      </c>
      <c r="R1394" s="184">
        <v>32.122599999999998</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1143</v>
      </c>
      <c r="B1395" s="180" t="s">
        <v>1145</v>
      </c>
      <c r="C1395" s="180">
        <v>119620</v>
      </c>
      <c r="D1395" s="183">
        <v>44533</v>
      </c>
      <c r="E1395" s="184">
        <v>510.7</v>
      </c>
      <c r="F1395" s="184">
        <v>9.2100000000000001E-2</v>
      </c>
      <c r="G1395" s="184">
        <v>2.2075</v>
      </c>
      <c r="H1395" s="184">
        <v>1.6904999999999999</v>
      </c>
      <c r="I1395" s="184">
        <v>-2.0615999999999999</v>
      </c>
      <c r="J1395" s="184">
        <v>-0.63429999999999997</v>
      </c>
      <c r="K1395" s="184">
        <v>5.9631999999999996</v>
      </c>
      <c r="L1395" s="184">
        <v>23.470800000000001</v>
      </c>
      <c r="M1395" s="184">
        <v>32.449800000000003</v>
      </c>
      <c r="N1395" s="184">
        <v>57.085299999999997</v>
      </c>
      <c r="O1395" s="184">
        <v>19.892800000000001</v>
      </c>
      <c r="P1395" s="184">
        <v>15.6</v>
      </c>
      <c r="Q1395" s="184">
        <v>17.622599999999998</v>
      </c>
      <c r="R1395" s="184">
        <v>33.345500000000001</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1143</v>
      </c>
      <c r="B1396" s="180" t="s">
        <v>1146</v>
      </c>
      <c r="C1396" s="180">
        <v>120505</v>
      </c>
      <c r="D1396" s="183">
        <v>44533</v>
      </c>
      <c r="E1396" s="184">
        <v>77.52</v>
      </c>
      <c r="F1396" s="184">
        <v>-0.55159999999999998</v>
      </c>
      <c r="G1396" s="184">
        <v>1.0954999999999999</v>
      </c>
      <c r="H1396" s="184">
        <v>1.2275</v>
      </c>
      <c r="I1396" s="184">
        <v>-3.4740000000000002</v>
      </c>
      <c r="J1396" s="184">
        <v>-1.9107000000000001</v>
      </c>
      <c r="K1396" s="184">
        <v>2.0670999999999999</v>
      </c>
      <c r="L1396" s="184">
        <v>18.640999999999998</v>
      </c>
      <c r="M1396" s="184">
        <v>25.823699999999999</v>
      </c>
      <c r="N1396" s="184">
        <v>46.790399999999998</v>
      </c>
      <c r="O1396" s="184">
        <v>28.010899999999999</v>
      </c>
      <c r="P1396" s="184">
        <v>24.717199999999998</v>
      </c>
      <c r="Q1396" s="184">
        <v>21.439800000000002</v>
      </c>
      <c r="R1396" s="184">
        <v>34.479700000000001</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1143</v>
      </c>
      <c r="B1397" s="180" t="s">
        <v>1147</v>
      </c>
      <c r="C1397" s="180">
        <v>114564</v>
      </c>
      <c r="D1397" s="183">
        <v>44533</v>
      </c>
      <c r="E1397" s="184">
        <v>69.459999999999994</v>
      </c>
      <c r="F1397" s="184">
        <v>-0.55830000000000002</v>
      </c>
      <c r="G1397" s="184">
        <v>1.0768</v>
      </c>
      <c r="H1397" s="184">
        <v>1.2094</v>
      </c>
      <c r="I1397" s="184">
        <v>-3.5278</v>
      </c>
      <c r="J1397" s="184">
        <v>-2.0171999999999999</v>
      </c>
      <c r="K1397" s="184">
        <v>1.7282</v>
      </c>
      <c r="L1397" s="184">
        <v>17.848700000000001</v>
      </c>
      <c r="M1397" s="184">
        <v>24.569600000000001</v>
      </c>
      <c r="N1397" s="184">
        <v>44.859200000000001</v>
      </c>
      <c r="O1397" s="184">
        <v>26.305599999999998</v>
      </c>
      <c r="P1397" s="184">
        <v>23.174499999999998</v>
      </c>
      <c r="Q1397" s="184">
        <v>19.662500000000001</v>
      </c>
      <c r="R1397" s="184">
        <v>32.673999999999999</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1143</v>
      </c>
      <c r="B1398" s="180" t="s">
        <v>1148</v>
      </c>
      <c r="C1398" s="180">
        <v>113327</v>
      </c>
      <c r="D1398" s="183">
        <v>44533</v>
      </c>
      <c r="E1398" s="184">
        <v>17.61</v>
      </c>
      <c r="F1398" s="184">
        <v>-5.6800000000000003E-2</v>
      </c>
      <c r="G1398" s="184">
        <v>1.6156999999999999</v>
      </c>
      <c r="H1398" s="184">
        <v>2.3241999999999998</v>
      </c>
      <c r="I1398" s="184">
        <v>-1.123</v>
      </c>
      <c r="J1398" s="184">
        <v>0.62860000000000005</v>
      </c>
      <c r="K1398" s="184">
        <v>8.3691999999999993</v>
      </c>
      <c r="L1398" s="184">
        <v>27.886700000000001</v>
      </c>
      <c r="M1398" s="184">
        <v>35.357399999999998</v>
      </c>
      <c r="N1398" s="184">
        <v>57.232100000000003</v>
      </c>
      <c r="O1398" s="184">
        <v>26.9086</v>
      </c>
      <c r="P1398" s="184">
        <v>19.0078</v>
      </c>
      <c r="Q1398" s="184">
        <v>5.1954000000000002</v>
      </c>
      <c r="R1398" s="184">
        <v>42.531199999999998</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1143</v>
      </c>
      <c r="B1399" s="180" t="s">
        <v>1149</v>
      </c>
      <c r="C1399" s="180">
        <v>119392</v>
      </c>
      <c r="D1399" s="183">
        <v>44533</v>
      </c>
      <c r="E1399" s="184">
        <v>18.97</v>
      </c>
      <c r="F1399" s="184">
        <v>-5.2699999999999997E-2</v>
      </c>
      <c r="G1399" s="184">
        <v>1.6613</v>
      </c>
      <c r="H1399" s="184">
        <v>2.3744999999999998</v>
      </c>
      <c r="I1399" s="184">
        <v>-1.0432999999999999</v>
      </c>
      <c r="J1399" s="184">
        <v>0.74350000000000005</v>
      </c>
      <c r="K1399" s="184">
        <v>8.7105999999999995</v>
      </c>
      <c r="L1399" s="184">
        <v>28.523</v>
      </c>
      <c r="M1399" s="184">
        <v>36.3767</v>
      </c>
      <c r="N1399" s="184">
        <v>58.744799999999998</v>
      </c>
      <c r="O1399" s="184">
        <v>28.044799999999999</v>
      </c>
      <c r="P1399" s="184">
        <v>20.082000000000001</v>
      </c>
      <c r="Q1399" s="184">
        <v>11.0891</v>
      </c>
      <c r="R1399" s="184">
        <v>43.758299999999998</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1143</v>
      </c>
      <c r="B1400" s="180" t="s">
        <v>1150</v>
      </c>
      <c r="C1400" s="180">
        <v>113566</v>
      </c>
      <c r="D1400" s="183">
        <v>44533</v>
      </c>
      <c r="E1400" s="184">
        <v>57.457999999999998</v>
      </c>
      <c r="F1400" s="184">
        <v>-6.9599999999999995E-2</v>
      </c>
      <c r="G1400" s="184">
        <v>0.89910000000000001</v>
      </c>
      <c r="H1400" s="184">
        <v>1.1086</v>
      </c>
      <c r="I1400" s="184">
        <v>-3.4498000000000002</v>
      </c>
      <c r="J1400" s="184">
        <v>-4.2239000000000004</v>
      </c>
      <c r="K1400" s="184">
        <v>-5.3900000000000003E-2</v>
      </c>
      <c r="L1400" s="184">
        <v>13.2668</v>
      </c>
      <c r="M1400" s="184">
        <v>19.239599999999999</v>
      </c>
      <c r="N1400" s="184">
        <v>47.676600000000001</v>
      </c>
      <c r="O1400" s="184">
        <v>23.541699999999999</v>
      </c>
      <c r="P1400" s="184">
        <v>17.252199999999998</v>
      </c>
      <c r="Q1400" s="184">
        <v>11.8604</v>
      </c>
      <c r="R1400" s="184">
        <v>33.551699999999997</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1143</v>
      </c>
      <c r="B1401" s="180" t="s">
        <v>1151</v>
      </c>
      <c r="C1401" s="180">
        <v>120002</v>
      </c>
      <c r="D1401" s="183">
        <v>44533</v>
      </c>
      <c r="E1401" s="184">
        <v>64.790000000000006</v>
      </c>
      <c r="F1401" s="184">
        <v>-6.4799999999999996E-2</v>
      </c>
      <c r="G1401" s="184">
        <v>0.91269999999999996</v>
      </c>
      <c r="H1401" s="184">
        <v>1.1395999999999999</v>
      </c>
      <c r="I1401" s="184">
        <v>-3.3879000000000001</v>
      </c>
      <c r="J1401" s="184">
        <v>-4.1014999999999997</v>
      </c>
      <c r="K1401" s="184">
        <v>0.33450000000000002</v>
      </c>
      <c r="L1401" s="184">
        <v>14.145300000000001</v>
      </c>
      <c r="M1401" s="184">
        <v>20.609100000000002</v>
      </c>
      <c r="N1401" s="184">
        <v>49.963000000000001</v>
      </c>
      <c r="O1401" s="184">
        <v>25.358899999999998</v>
      </c>
      <c r="P1401" s="184">
        <v>19.0565</v>
      </c>
      <c r="Q1401" s="184">
        <v>20.2849</v>
      </c>
      <c r="R1401" s="184">
        <v>35.534199999999998</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1143</v>
      </c>
      <c r="B1402" s="180" t="s">
        <v>1152</v>
      </c>
      <c r="C1402" s="180">
        <v>119071</v>
      </c>
      <c r="D1402" s="183">
        <v>44533</v>
      </c>
      <c r="E1402" s="184">
        <v>97.462999999999994</v>
      </c>
      <c r="F1402" s="184">
        <v>-0.21299999999999999</v>
      </c>
      <c r="G1402" s="184">
        <v>1.5282</v>
      </c>
      <c r="H1402" s="184">
        <v>2.1934999999999998</v>
      </c>
      <c r="I1402" s="184">
        <v>-2.6547999999999998</v>
      </c>
      <c r="J1402" s="184">
        <v>-2.9842</v>
      </c>
      <c r="K1402" s="184">
        <v>-0.76670000000000005</v>
      </c>
      <c r="L1402" s="184">
        <v>9.0715000000000003</v>
      </c>
      <c r="M1402" s="184">
        <v>17.002400000000002</v>
      </c>
      <c r="N1402" s="184">
        <v>31.934999999999999</v>
      </c>
      <c r="O1402" s="184">
        <v>21.879300000000001</v>
      </c>
      <c r="P1402" s="184">
        <v>17.718599999999999</v>
      </c>
      <c r="Q1402" s="184">
        <v>19.292100000000001</v>
      </c>
      <c r="R1402" s="184">
        <v>28.0974</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1143</v>
      </c>
      <c r="B1403" s="180" t="s">
        <v>1153</v>
      </c>
      <c r="C1403" s="180">
        <v>104481</v>
      </c>
      <c r="D1403" s="183">
        <v>44533</v>
      </c>
      <c r="E1403" s="184">
        <v>90.751999999999995</v>
      </c>
      <c r="F1403" s="184">
        <v>-0.2155</v>
      </c>
      <c r="G1403" s="184">
        <v>1.5203</v>
      </c>
      <c r="H1403" s="184">
        <v>2.1739999999999999</v>
      </c>
      <c r="I1403" s="184">
        <v>-2.6945000000000001</v>
      </c>
      <c r="J1403" s="184">
        <v>-3.0634000000000001</v>
      </c>
      <c r="K1403" s="184">
        <v>-1.0089999999999999</v>
      </c>
      <c r="L1403" s="184">
        <v>8.5446000000000009</v>
      </c>
      <c r="M1403" s="184">
        <v>16.1462</v>
      </c>
      <c r="N1403" s="184">
        <v>30.648</v>
      </c>
      <c r="O1403" s="184">
        <v>20.728400000000001</v>
      </c>
      <c r="P1403" s="184">
        <v>16.659600000000001</v>
      </c>
      <c r="Q1403" s="184">
        <v>15.7684</v>
      </c>
      <c r="R1403" s="184">
        <v>26.904800000000002</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1143</v>
      </c>
      <c r="B1404" s="180" t="s">
        <v>1154</v>
      </c>
      <c r="C1404" s="180">
        <v>140228</v>
      </c>
      <c r="D1404" s="183">
        <v>44533</v>
      </c>
      <c r="E1404" s="184">
        <v>55.58</v>
      </c>
      <c r="F1404" s="184">
        <v>6.8400000000000002E-2</v>
      </c>
      <c r="G1404" s="184">
        <v>1.6813</v>
      </c>
      <c r="H1404" s="184">
        <v>0.77600000000000002</v>
      </c>
      <c r="I1404" s="184">
        <v>-2.9289000000000001</v>
      </c>
      <c r="J1404" s="184">
        <v>-2.6943999999999999</v>
      </c>
      <c r="K1404" s="184">
        <v>3.4161999999999999</v>
      </c>
      <c r="L1404" s="184">
        <v>16.6691</v>
      </c>
      <c r="M1404" s="184">
        <v>25.570499999999999</v>
      </c>
      <c r="N1404" s="184">
        <v>54.539099999999998</v>
      </c>
      <c r="O1404" s="184">
        <v>27.415800000000001</v>
      </c>
      <c r="P1404" s="184">
        <v>21.467400000000001</v>
      </c>
      <c r="Q1404" s="184">
        <v>22.349299999999999</v>
      </c>
      <c r="R1404" s="184">
        <v>39.018599999999999</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1143</v>
      </c>
      <c r="B1405" s="180" t="s">
        <v>1155</v>
      </c>
      <c r="C1405" s="180">
        <v>140225</v>
      </c>
      <c r="D1405" s="183">
        <v>44533</v>
      </c>
      <c r="E1405" s="184">
        <v>50.16</v>
      </c>
      <c r="F1405" s="184">
        <v>6.3799999999999996E-2</v>
      </c>
      <c r="G1405" s="184">
        <v>1.6701999999999999</v>
      </c>
      <c r="H1405" s="184">
        <v>0.74719999999999998</v>
      </c>
      <c r="I1405" s="184">
        <v>-2.9881000000000002</v>
      </c>
      <c r="J1405" s="184">
        <v>-2.8132999999999999</v>
      </c>
      <c r="K1405" s="184">
        <v>3.036</v>
      </c>
      <c r="L1405" s="184">
        <v>15.808199999999999</v>
      </c>
      <c r="M1405" s="184">
        <v>24.201499999999999</v>
      </c>
      <c r="N1405" s="184">
        <v>52.323099999999997</v>
      </c>
      <c r="O1405" s="184">
        <v>25.467700000000001</v>
      </c>
      <c r="P1405" s="184">
        <v>19.915700000000001</v>
      </c>
      <c r="Q1405" s="184">
        <v>12.2567</v>
      </c>
      <c r="R1405" s="184">
        <v>36.927999999999997</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1143</v>
      </c>
      <c r="B1406" s="180" t="s">
        <v>1156</v>
      </c>
      <c r="C1406" s="180">
        <v>100473</v>
      </c>
      <c r="D1406" s="183">
        <v>44533</v>
      </c>
      <c r="E1406" s="184">
        <v>1507.7038</v>
      </c>
      <c r="F1406" s="184">
        <v>-0.1075</v>
      </c>
      <c r="G1406" s="184">
        <v>1.1839</v>
      </c>
      <c r="H1406" s="184">
        <v>1.0782</v>
      </c>
      <c r="I1406" s="184">
        <v>-3.7986</v>
      </c>
      <c r="J1406" s="184">
        <v>-4.0796999999999999</v>
      </c>
      <c r="K1406" s="184">
        <v>1.46E-2</v>
      </c>
      <c r="L1406" s="184">
        <v>11.221500000000001</v>
      </c>
      <c r="M1406" s="184">
        <v>15.319000000000001</v>
      </c>
      <c r="N1406" s="184">
        <v>36.809199999999997</v>
      </c>
      <c r="O1406" s="184">
        <v>18.3596</v>
      </c>
      <c r="P1406" s="184">
        <v>15.4457</v>
      </c>
      <c r="Q1406" s="184">
        <v>19.599299999999999</v>
      </c>
      <c r="R1406" s="184">
        <v>25.6022</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1143</v>
      </c>
      <c r="B1407" s="180" t="s">
        <v>1157</v>
      </c>
      <c r="C1407" s="180">
        <v>118533</v>
      </c>
      <c r="D1407" s="183">
        <v>44533</v>
      </c>
      <c r="E1407" s="184">
        <v>1645.1069</v>
      </c>
      <c r="F1407" s="184">
        <v>-0.1052</v>
      </c>
      <c r="G1407" s="184">
        <v>1.1907000000000001</v>
      </c>
      <c r="H1407" s="184">
        <v>1.0936999999999999</v>
      </c>
      <c r="I1407" s="184">
        <v>-3.7677</v>
      </c>
      <c r="J1407" s="184">
        <v>-4.0190999999999999</v>
      </c>
      <c r="K1407" s="184">
        <v>0.20530000000000001</v>
      </c>
      <c r="L1407" s="184">
        <v>11.657500000000001</v>
      </c>
      <c r="M1407" s="184">
        <v>16.0092</v>
      </c>
      <c r="N1407" s="184">
        <v>37.905900000000003</v>
      </c>
      <c r="O1407" s="184">
        <v>19.380400000000002</v>
      </c>
      <c r="P1407" s="184">
        <v>16.514299999999999</v>
      </c>
      <c r="Q1407" s="184">
        <v>19.590399999999999</v>
      </c>
      <c r="R1407" s="184">
        <v>26.628</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1143</v>
      </c>
      <c r="B1408" s="180" t="s">
        <v>1158</v>
      </c>
      <c r="C1408" s="180">
        <v>105758</v>
      </c>
      <c r="D1408" s="183">
        <v>44533</v>
      </c>
      <c r="E1408" s="184">
        <v>90.713999999999999</v>
      </c>
      <c r="F1408" s="184">
        <v>8.3900000000000002E-2</v>
      </c>
      <c r="G1408" s="184">
        <v>1.6369</v>
      </c>
      <c r="H1408" s="184">
        <v>2.3109000000000002</v>
      </c>
      <c r="I1408" s="184">
        <v>-2.0272000000000001</v>
      </c>
      <c r="J1408" s="184">
        <v>-1.9149</v>
      </c>
      <c r="K1408" s="184">
        <v>2.2602000000000002</v>
      </c>
      <c r="L1408" s="184">
        <v>12.5023</v>
      </c>
      <c r="M1408" s="184">
        <v>20.046099999999999</v>
      </c>
      <c r="N1408" s="184">
        <v>43.176900000000003</v>
      </c>
      <c r="O1408" s="184">
        <v>20.276499999999999</v>
      </c>
      <c r="P1408" s="184">
        <v>16.052199999999999</v>
      </c>
      <c r="Q1408" s="184">
        <v>16.483799999999999</v>
      </c>
      <c r="R1408" s="184">
        <v>30.894200000000001</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1143</v>
      </c>
      <c r="B1409" s="180" t="s">
        <v>1159</v>
      </c>
      <c r="C1409" s="180">
        <v>118989</v>
      </c>
      <c r="D1409" s="183">
        <v>44533</v>
      </c>
      <c r="E1409" s="184">
        <v>97.488</v>
      </c>
      <c r="F1409" s="184">
        <v>8.6199999999999999E-2</v>
      </c>
      <c r="G1409" s="184">
        <v>1.6432</v>
      </c>
      <c r="H1409" s="184">
        <v>2.3249</v>
      </c>
      <c r="I1409" s="184">
        <v>-2.0013999999999998</v>
      </c>
      <c r="J1409" s="184">
        <v>-1.8613</v>
      </c>
      <c r="K1409" s="184">
        <v>2.4281000000000001</v>
      </c>
      <c r="L1409" s="184">
        <v>12.882999999999999</v>
      </c>
      <c r="M1409" s="184">
        <v>20.669899999999998</v>
      </c>
      <c r="N1409" s="184">
        <v>44.153300000000002</v>
      </c>
      <c r="O1409" s="184">
        <v>21.120899999999999</v>
      </c>
      <c r="P1409" s="184">
        <v>17.032699999999998</v>
      </c>
      <c r="Q1409" s="184">
        <v>20.3569</v>
      </c>
      <c r="R1409" s="184">
        <v>31.789300000000001</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1143</v>
      </c>
      <c r="B1410" s="180" t="s">
        <v>1160</v>
      </c>
      <c r="C1410" s="180">
        <v>102528</v>
      </c>
      <c r="D1410" s="183">
        <v>44533</v>
      </c>
      <c r="E1410" s="184">
        <v>161.44</v>
      </c>
      <c r="F1410" s="184">
        <v>-3.1E-2</v>
      </c>
      <c r="G1410" s="184">
        <v>1.1402000000000001</v>
      </c>
      <c r="H1410" s="184">
        <v>0.90629999999999999</v>
      </c>
      <c r="I1410" s="184">
        <v>-3.1669999999999998</v>
      </c>
      <c r="J1410" s="184">
        <v>-2.6355</v>
      </c>
      <c r="K1410" s="184">
        <v>3.7866</v>
      </c>
      <c r="L1410" s="184">
        <v>14.512700000000001</v>
      </c>
      <c r="M1410" s="184">
        <v>23.4345</v>
      </c>
      <c r="N1410" s="184">
        <v>49.122500000000002</v>
      </c>
      <c r="O1410" s="184">
        <v>20.025400000000001</v>
      </c>
      <c r="P1410" s="184">
        <v>16.7636</v>
      </c>
      <c r="Q1410" s="184">
        <v>17.653400000000001</v>
      </c>
      <c r="R1410" s="184">
        <v>30.822399999999998</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1143</v>
      </c>
      <c r="B1411" s="180" t="s">
        <v>1161</v>
      </c>
      <c r="C1411" s="180">
        <v>120381</v>
      </c>
      <c r="D1411" s="183">
        <v>44533</v>
      </c>
      <c r="E1411" s="184">
        <v>175.23</v>
      </c>
      <c r="F1411" s="184">
        <v>-2.2800000000000001E-2</v>
      </c>
      <c r="G1411" s="184">
        <v>1.1487000000000001</v>
      </c>
      <c r="H1411" s="184">
        <v>0.92149999999999999</v>
      </c>
      <c r="I1411" s="184">
        <v>-3.129</v>
      </c>
      <c r="J1411" s="184">
        <v>-2.5579999999999998</v>
      </c>
      <c r="K1411" s="184">
        <v>4.0248999999999997</v>
      </c>
      <c r="L1411" s="184">
        <v>15.0558</v>
      </c>
      <c r="M1411" s="184">
        <v>24.303000000000001</v>
      </c>
      <c r="N1411" s="184">
        <v>50.4895</v>
      </c>
      <c r="O1411" s="184">
        <v>21.163900000000002</v>
      </c>
      <c r="P1411" s="184">
        <v>17.955400000000001</v>
      </c>
      <c r="Q1411" s="184">
        <v>20.122399999999999</v>
      </c>
      <c r="R1411" s="184">
        <v>32.033900000000003</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1143</v>
      </c>
      <c r="B1412" s="180" t="s">
        <v>1162</v>
      </c>
      <c r="C1412" s="180">
        <v>140460</v>
      </c>
      <c r="D1412" s="183">
        <v>44533</v>
      </c>
      <c r="E1412" s="184">
        <v>17.29</v>
      </c>
      <c r="F1412" s="184">
        <v>-0.4032</v>
      </c>
      <c r="G1412" s="184">
        <v>1.1702999999999999</v>
      </c>
      <c r="H1412" s="184">
        <v>0.93400000000000005</v>
      </c>
      <c r="I1412" s="184">
        <v>-4.0510999999999999</v>
      </c>
      <c r="J1412" s="184">
        <v>-4.3164999999999996</v>
      </c>
      <c r="K1412" s="184">
        <v>0</v>
      </c>
      <c r="L1412" s="184">
        <v>12.785399999999999</v>
      </c>
      <c r="M1412" s="184">
        <v>17.061599999999999</v>
      </c>
      <c r="N1412" s="184">
        <v>38.875500000000002</v>
      </c>
      <c r="O1412" s="184">
        <v>17.845199999999998</v>
      </c>
      <c r="P1412" s="184"/>
      <c r="Q1412" s="184">
        <v>11.931900000000001</v>
      </c>
      <c r="R1412" s="184">
        <v>29.516500000000001</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1143</v>
      </c>
      <c r="B1413" s="180" t="s">
        <v>1163</v>
      </c>
      <c r="C1413" s="180">
        <v>140461</v>
      </c>
      <c r="D1413" s="183">
        <v>44533</v>
      </c>
      <c r="E1413" s="184">
        <v>18.690000000000001</v>
      </c>
      <c r="F1413" s="184">
        <v>-0.37309999999999999</v>
      </c>
      <c r="G1413" s="184">
        <v>1.1364000000000001</v>
      </c>
      <c r="H1413" s="184">
        <v>0.91790000000000005</v>
      </c>
      <c r="I1413" s="184">
        <v>-4.0061999999999998</v>
      </c>
      <c r="J1413" s="184">
        <v>-4.2519999999999998</v>
      </c>
      <c r="K1413" s="184">
        <v>0.2145</v>
      </c>
      <c r="L1413" s="184">
        <v>13.2727</v>
      </c>
      <c r="M1413" s="184">
        <v>17.769400000000001</v>
      </c>
      <c r="N1413" s="184">
        <v>40.104900000000001</v>
      </c>
      <c r="O1413" s="184">
        <v>19.091899999999999</v>
      </c>
      <c r="P1413" s="184"/>
      <c r="Q1413" s="184">
        <v>13.740500000000001</v>
      </c>
      <c r="R1413" s="184">
        <v>30.598700000000001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1143</v>
      </c>
      <c r="B1414" s="180" t="s">
        <v>1164</v>
      </c>
      <c r="C1414" s="180">
        <v>105503</v>
      </c>
      <c r="D1414" s="183">
        <v>44533</v>
      </c>
      <c r="E1414" s="184">
        <v>87.73</v>
      </c>
      <c r="F1414" s="184">
        <v>-0.25009999999999999</v>
      </c>
      <c r="G1414" s="184">
        <v>1.4923999999999999</v>
      </c>
      <c r="H1414" s="184">
        <v>1.9287000000000001</v>
      </c>
      <c r="I1414" s="184">
        <v>-1.9885999999999999</v>
      </c>
      <c r="J1414" s="184">
        <v>-1.6479999999999999</v>
      </c>
      <c r="K1414" s="184">
        <v>5.0156000000000001</v>
      </c>
      <c r="L1414" s="184">
        <v>17.427399999999999</v>
      </c>
      <c r="M1414" s="184">
        <v>23.667899999999999</v>
      </c>
      <c r="N1414" s="184">
        <v>46.119300000000003</v>
      </c>
      <c r="O1414" s="184">
        <v>22.998200000000001</v>
      </c>
      <c r="P1414" s="184">
        <v>19.5501</v>
      </c>
      <c r="Q1414" s="184">
        <v>15.995699999999999</v>
      </c>
      <c r="R1414" s="184">
        <v>33.521700000000003</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1143</v>
      </c>
      <c r="B1415" s="180" t="s">
        <v>1165</v>
      </c>
      <c r="C1415" s="180">
        <v>120403</v>
      </c>
      <c r="D1415" s="183">
        <v>44533</v>
      </c>
      <c r="E1415" s="184">
        <v>100.56</v>
      </c>
      <c r="F1415" s="184">
        <v>-0.23810000000000001</v>
      </c>
      <c r="G1415" s="184">
        <v>1.504</v>
      </c>
      <c r="H1415" s="184">
        <v>1.9671000000000001</v>
      </c>
      <c r="I1415" s="184">
        <v>-1.931</v>
      </c>
      <c r="J1415" s="184">
        <v>-1.5276000000000001</v>
      </c>
      <c r="K1415" s="184">
        <v>5.3757000000000001</v>
      </c>
      <c r="L1415" s="184">
        <v>18.278099999999998</v>
      </c>
      <c r="M1415" s="184">
        <v>25.027999999999999</v>
      </c>
      <c r="N1415" s="184">
        <v>48.318600000000004</v>
      </c>
      <c r="O1415" s="184">
        <v>24.826699999999999</v>
      </c>
      <c r="P1415" s="184">
        <v>21.460699999999999</v>
      </c>
      <c r="Q1415" s="184">
        <v>21.523499999999999</v>
      </c>
      <c r="R1415" s="184">
        <v>35.444299999999998</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1143</v>
      </c>
      <c r="B1416" s="180" t="s">
        <v>1931</v>
      </c>
      <c r="C1416" s="180">
        <v>148733</v>
      </c>
      <c r="D1416" s="183">
        <v>44533</v>
      </c>
      <c r="E1416" s="184">
        <v>11.7517</v>
      </c>
      <c r="F1416" s="184">
        <v>-0.10199999999999999</v>
      </c>
      <c r="G1416" s="184">
        <v>1.2972999999999999</v>
      </c>
      <c r="H1416" s="184">
        <v>6.3899999999999998E-2</v>
      </c>
      <c r="I1416" s="184">
        <v>-3.9422999999999999</v>
      </c>
      <c r="J1416" s="184">
        <v>-4.6375999999999999</v>
      </c>
      <c r="K1416" s="184">
        <v>-1.0307999999999999</v>
      </c>
      <c r="L1416" s="184">
        <v>9.1050000000000004</v>
      </c>
      <c r="M1416" s="184"/>
      <c r="N1416" s="184"/>
      <c r="O1416" s="184"/>
      <c r="P1416" s="184"/>
      <c r="Q1416" s="184">
        <v>17.516999999999999</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1143</v>
      </c>
      <c r="B1417" s="180" t="s">
        <v>1932</v>
      </c>
      <c r="C1417" s="180">
        <v>148732</v>
      </c>
      <c r="D1417" s="183">
        <v>44533</v>
      </c>
      <c r="E1417" s="184">
        <v>11.5487</v>
      </c>
      <c r="F1417" s="184">
        <v>-0.109</v>
      </c>
      <c r="G1417" s="184">
        <v>1.2777000000000001</v>
      </c>
      <c r="H1417" s="184">
        <v>1.9099999999999999E-2</v>
      </c>
      <c r="I1417" s="184">
        <v>-4.0335000000000001</v>
      </c>
      <c r="J1417" s="184">
        <v>-4.8181000000000003</v>
      </c>
      <c r="K1417" s="184">
        <v>-1.5968</v>
      </c>
      <c r="L1417" s="184">
        <v>7.8532000000000002</v>
      </c>
      <c r="M1417" s="184"/>
      <c r="N1417" s="184"/>
      <c r="O1417" s="184"/>
      <c r="P1417" s="184"/>
      <c r="Q1417" s="184">
        <v>15.487</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1143</v>
      </c>
      <c r="B1418" s="180" t="s">
        <v>1166</v>
      </c>
      <c r="C1418" s="180">
        <v>104908</v>
      </c>
      <c r="D1418" s="183">
        <v>44533</v>
      </c>
      <c r="E1418" s="184">
        <v>72.076999999999998</v>
      </c>
      <c r="F1418" s="184">
        <v>-0.29049999999999998</v>
      </c>
      <c r="G1418" s="184">
        <v>1.4983</v>
      </c>
      <c r="H1418" s="184">
        <v>2.1934</v>
      </c>
      <c r="I1418" s="184">
        <v>-1.6188</v>
      </c>
      <c r="J1418" s="184">
        <v>-0.19109999999999999</v>
      </c>
      <c r="K1418" s="184">
        <v>2.4883999999999999</v>
      </c>
      <c r="L1418" s="184">
        <v>15.3232</v>
      </c>
      <c r="M1418" s="184">
        <v>23.6418</v>
      </c>
      <c r="N1418" s="184">
        <v>50.722499999999997</v>
      </c>
      <c r="O1418" s="184">
        <v>25.677600000000002</v>
      </c>
      <c r="P1418" s="184">
        <v>19.432500000000001</v>
      </c>
      <c r="Q1418" s="184">
        <v>14.3909</v>
      </c>
      <c r="R1418" s="184">
        <v>34.416899999999998</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1143</v>
      </c>
      <c r="B1419" s="180" t="s">
        <v>1167</v>
      </c>
      <c r="C1419" s="180">
        <v>119775</v>
      </c>
      <c r="D1419" s="183">
        <v>44533</v>
      </c>
      <c r="E1419" s="184">
        <v>80.045000000000002</v>
      </c>
      <c r="F1419" s="184">
        <v>-0.2878</v>
      </c>
      <c r="G1419" s="184">
        <v>1.5078</v>
      </c>
      <c r="H1419" s="184">
        <v>2.2168999999999999</v>
      </c>
      <c r="I1419" s="184">
        <v>-1.5703</v>
      </c>
      <c r="J1419" s="184">
        <v>-9.11E-2</v>
      </c>
      <c r="K1419" s="184">
        <v>2.8062999999999998</v>
      </c>
      <c r="L1419" s="184">
        <v>16.0442</v>
      </c>
      <c r="M1419" s="184">
        <v>24.820699999999999</v>
      </c>
      <c r="N1419" s="184">
        <v>52.626600000000003</v>
      </c>
      <c r="O1419" s="184">
        <v>27.2835</v>
      </c>
      <c r="P1419" s="184">
        <v>20.9543</v>
      </c>
      <c r="Q1419" s="184">
        <v>21.6553</v>
      </c>
      <c r="R1419" s="184">
        <v>36.132899999999999</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1143</v>
      </c>
      <c r="B1420" s="180" t="s">
        <v>1168</v>
      </c>
      <c r="C1420" s="180">
        <v>119807</v>
      </c>
      <c r="D1420" s="183">
        <v>44533</v>
      </c>
      <c r="E1420" s="184">
        <v>223.05</v>
      </c>
      <c r="F1420" s="184">
        <v>-0.22370000000000001</v>
      </c>
      <c r="G1420" s="184">
        <v>1.4924999999999999</v>
      </c>
      <c r="H1420" s="184">
        <v>0.82720000000000005</v>
      </c>
      <c r="I1420" s="184">
        <v>-2.9289000000000001</v>
      </c>
      <c r="J1420" s="184">
        <v>-3.0975999999999999</v>
      </c>
      <c r="K1420" s="184">
        <v>-0.1075</v>
      </c>
      <c r="L1420" s="184">
        <v>10.4427</v>
      </c>
      <c r="M1420" s="184">
        <v>17.617599999999999</v>
      </c>
      <c r="N1420" s="184">
        <v>36.089100000000002</v>
      </c>
      <c r="O1420" s="184">
        <v>17.2773</v>
      </c>
      <c r="P1420" s="184">
        <v>16.759599999999999</v>
      </c>
      <c r="Q1420" s="184">
        <v>20.293700000000001</v>
      </c>
      <c r="R1420" s="184">
        <v>26.430599999999998</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1143</v>
      </c>
      <c r="B1421" s="180" t="s">
        <v>1169</v>
      </c>
      <c r="C1421" s="180">
        <v>112496</v>
      </c>
      <c r="D1421" s="183">
        <v>44533</v>
      </c>
      <c r="E1421" s="184">
        <v>205.25</v>
      </c>
      <c r="F1421" s="184">
        <v>-0.22850000000000001</v>
      </c>
      <c r="G1421" s="184">
        <v>1.4833000000000001</v>
      </c>
      <c r="H1421" s="184">
        <v>0.80549999999999999</v>
      </c>
      <c r="I1421" s="184">
        <v>-2.9733999999999998</v>
      </c>
      <c r="J1421" s="184">
        <v>-3.1840000000000002</v>
      </c>
      <c r="K1421" s="184">
        <v>-0.38829999999999998</v>
      </c>
      <c r="L1421" s="184">
        <v>9.8063000000000002</v>
      </c>
      <c r="M1421" s="184">
        <v>16.599399999999999</v>
      </c>
      <c r="N1421" s="184">
        <v>34.546100000000003</v>
      </c>
      <c r="O1421" s="184">
        <v>15.9153</v>
      </c>
      <c r="P1421" s="184">
        <v>15.536300000000001</v>
      </c>
      <c r="Q1421" s="184">
        <v>19.049800000000001</v>
      </c>
      <c r="R1421" s="184">
        <v>24.9618</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1143</v>
      </c>
      <c r="B1422" s="180" t="s">
        <v>1170</v>
      </c>
      <c r="C1422" s="180">
        <v>142110</v>
      </c>
      <c r="D1422" s="183">
        <v>44533</v>
      </c>
      <c r="E1422" s="184">
        <v>18.3367</v>
      </c>
      <c r="F1422" s="184">
        <v>-0.14269999999999999</v>
      </c>
      <c r="G1422" s="184">
        <v>2.1122000000000001</v>
      </c>
      <c r="H1422" s="184">
        <v>1.1701999999999999</v>
      </c>
      <c r="I1422" s="184">
        <v>-2.4291</v>
      </c>
      <c r="J1422" s="184">
        <v>-3.3736000000000002</v>
      </c>
      <c r="K1422" s="184">
        <v>3.4417</v>
      </c>
      <c r="L1422" s="184">
        <v>14.9377</v>
      </c>
      <c r="M1422" s="184">
        <v>26.190200000000001</v>
      </c>
      <c r="N1422" s="184">
        <v>57.4696</v>
      </c>
      <c r="O1422" s="184">
        <v>25.2819</v>
      </c>
      <c r="P1422" s="184"/>
      <c r="Q1422" s="184">
        <v>17.085999999999999</v>
      </c>
      <c r="R1422" s="184">
        <v>35.326500000000003</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1143</v>
      </c>
      <c r="B1423" s="180" t="s">
        <v>1171</v>
      </c>
      <c r="C1423" s="180">
        <v>142109</v>
      </c>
      <c r="D1423" s="183">
        <v>44533</v>
      </c>
      <c r="E1423" s="184">
        <v>17.141999999999999</v>
      </c>
      <c r="F1423" s="184">
        <v>-0.1474</v>
      </c>
      <c r="G1423" s="184">
        <v>2.0977000000000001</v>
      </c>
      <c r="H1423" s="184">
        <v>1.1369</v>
      </c>
      <c r="I1423" s="184">
        <v>-2.4958999999999998</v>
      </c>
      <c r="J1423" s="184">
        <v>-3.5085000000000002</v>
      </c>
      <c r="K1423" s="184">
        <v>2.9902000000000002</v>
      </c>
      <c r="L1423" s="184">
        <v>13.9503</v>
      </c>
      <c r="M1423" s="184">
        <v>24.598400000000002</v>
      </c>
      <c r="N1423" s="184">
        <v>54.877499999999998</v>
      </c>
      <c r="O1423" s="184">
        <v>23.264099999999999</v>
      </c>
      <c r="P1423" s="184"/>
      <c r="Q1423" s="184">
        <v>15.051600000000001</v>
      </c>
      <c r="R1423" s="184">
        <v>33.1374</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1143</v>
      </c>
      <c r="B1424" s="180" t="s">
        <v>1172</v>
      </c>
      <c r="C1424" s="180">
        <v>147445</v>
      </c>
      <c r="D1424" s="183">
        <v>44533</v>
      </c>
      <c r="E1424" s="184">
        <v>21.509</v>
      </c>
      <c r="F1424" s="184">
        <v>-6.5000000000000002E-2</v>
      </c>
      <c r="G1424" s="184">
        <v>1.3428</v>
      </c>
      <c r="H1424" s="184">
        <v>0.85809999999999997</v>
      </c>
      <c r="I1424" s="184">
        <v>-2.7534000000000001</v>
      </c>
      <c r="J1424" s="184">
        <v>-3.0689000000000002</v>
      </c>
      <c r="K1424" s="184">
        <v>2.2679999999999998</v>
      </c>
      <c r="L1424" s="184">
        <v>16.346599999999999</v>
      </c>
      <c r="M1424" s="184">
        <v>26.0047</v>
      </c>
      <c r="N1424" s="184">
        <v>56.065899999999999</v>
      </c>
      <c r="O1424" s="184"/>
      <c r="P1424" s="184"/>
      <c r="Q1424" s="184">
        <v>38.515799999999999</v>
      </c>
      <c r="R1424" s="184">
        <v>39.215200000000003</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1143</v>
      </c>
      <c r="B1425" s="180" t="s">
        <v>1173</v>
      </c>
      <c r="C1425" s="180">
        <v>147479</v>
      </c>
      <c r="D1425" s="183">
        <v>44533</v>
      </c>
      <c r="E1425" s="184">
        <v>20.728000000000002</v>
      </c>
      <c r="F1425" s="184">
        <v>-6.7500000000000004E-2</v>
      </c>
      <c r="G1425" s="184">
        <v>1.3297000000000001</v>
      </c>
      <c r="H1425" s="184">
        <v>0.82689999999999997</v>
      </c>
      <c r="I1425" s="184">
        <v>-2.8086000000000002</v>
      </c>
      <c r="J1425" s="184">
        <v>-3.1764000000000001</v>
      </c>
      <c r="K1425" s="184">
        <v>1.9176</v>
      </c>
      <c r="L1425" s="184">
        <v>15.5343</v>
      </c>
      <c r="M1425" s="184">
        <v>24.6647</v>
      </c>
      <c r="N1425" s="184">
        <v>53.802799999999998</v>
      </c>
      <c r="O1425" s="184"/>
      <c r="P1425" s="184"/>
      <c r="Q1425" s="184">
        <v>36.353400000000001</v>
      </c>
      <c r="R1425" s="184">
        <v>37.088200000000001</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1143</v>
      </c>
      <c r="B1426" s="180" t="s">
        <v>1174</v>
      </c>
      <c r="C1426" s="180">
        <v>127042</v>
      </c>
      <c r="D1426" s="183">
        <v>44533</v>
      </c>
      <c r="E1426" s="184">
        <v>49.034700000000001</v>
      </c>
      <c r="F1426" s="184">
        <v>-0.3518</v>
      </c>
      <c r="G1426" s="184">
        <v>1.7875000000000001</v>
      </c>
      <c r="H1426" s="184">
        <v>2.3220999999999998</v>
      </c>
      <c r="I1426" s="184">
        <v>-1.7479</v>
      </c>
      <c r="J1426" s="184">
        <v>-0.43030000000000002</v>
      </c>
      <c r="K1426" s="184">
        <v>11.700699999999999</v>
      </c>
      <c r="L1426" s="184">
        <v>28.117899999999999</v>
      </c>
      <c r="M1426" s="184">
        <v>33.8309</v>
      </c>
      <c r="N1426" s="184">
        <v>59.302399999999999</v>
      </c>
      <c r="O1426" s="184">
        <v>25.073</v>
      </c>
      <c r="P1426" s="184">
        <v>16.764500000000002</v>
      </c>
      <c r="Q1426" s="184">
        <v>22.680499999999999</v>
      </c>
      <c r="R1426" s="184">
        <v>31.597899999999999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1143</v>
      </c>
      <c r="B1427" s="180" t="s">
        <v>1175</v>
      </c>
      <c r="C1427" s="180">
        <v>127039</v>
      </c>
      <c r="D1427" s="183">
        <v>44533</v>
      </c>
      <c r="E1427" s="184">
        <v>44.527099999999997</v>
      </c>
      <c r="F1427" s="184">
        <v>-0.35489999999999999</v>
      </c>
      <c r="G1427" s="184">
        <v>1.7781</v>
      </c>
      <c r="H1427" s="184">
        <v>2.2997999999999998</v>
      </c>
      <c r="I1427" s="184">
        <v>-1.7942</v>
      </c>
      <c r="J1427" s="184">
        <v>-0.52680000000000005</v>
      </c>
      <c r="K1427" s="184">
        <v>11.3665</v>
      </c>
      <c r="L1427" s="184">
        <v>27.340299999999999</v>
      </c>
      <c r="M1427" s="184">
        <v>32.5989</v>
      </c>
      <c r="N1427" s="184">
        <v>57.307299999999998</v>
      </c>
      <c r="O1427" s="184">
        <v>23.583600000000001</v>
      </c>
      <c r="P1427" s="184">
        <v>15.305999999999999</v>
      </c>
      <c r="Q1427" s="184">
        <v>21.168900000000001</v>
      </c>
      <c r="R1427" s="184">
        <v>29.984100000000002</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1143</v>
      </c>
      <c r="B1428" s="180" t="s">
        <v>1176</v>
      </c>
      <c r="C1428" s="180">
        <v>100377</v>
      </c>
      <c r="D1428" s="183">
        <v>44533</v>
      </c>
      <c r="E1428" s="184">
        <v>2025.1797999999999</v>
      </c>
      <c r="F1428" s="184">
        <v>-0.1993</v>
      </c>
      <c r="G1428" s="184">
        <v>1.5486</v>
      </c>
      <c r="H1428" s="184">
        <v>0.83679999999999999</v>
      </c>
      <c r="I1428" s="184">
        <v>-4.4112999999999998</v>
      </c>
      <c r="J1428" s="184">
        <v>-4.1256000000000004</v>
      </c>
      <c r="K1428" s="184">
        <v>1.6853</v>
      </c>
      <c r="L1428" s="184">
        <v>18.431799999999999</v>
      </c>
      <c r="M1428" s="184">
        <v>25.278099999999998</v>
      </c>
      <c r="N1428" s="184">
        <v>51.305799999999998</v>
      </c>
      <c r="O1428" s="184">
        <v>24.342600000000001</v>
      </c>
      <c r="P1428" s="184">
        <v>19.1432</v>
      </c>
      <c r="Q1428" s="184">
        <v>22.4969</v>
      </c>
      <c r="R1428" s="184">
        <v>34.3538</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1143</v>
      </c>
      <c r="B1429" s="180" t="s">
        <v>1177</v>
      </c>
      <c r="C1429" s="180">
        <v>118668</v>
      </c>
      <c r="D1429" s="183">
        <v>44533</v>
      </c>
      <c r="E1429" s="184">
        <v>2155.2013999999999</v>
      </c>
      <c r="F1429" s="184">
        <v>-0.19689999999999999</v>
      </c>
      <c r="G1429" s="184">
        <v>1.5559000000000001</v>
      </c>
      <c r="H1429" s="184">
        <v>0.8538</v>
      </c>
      <c r="I1429" s="184">
        <v>-4.3791000000000002</v>
      </c>
      <c r="J1429" s="184">
        <v>-4.0609000000000002</v>
      </c>
      <c r="K1429" s="184">
        <v>1.8928</v>
      </c>
      <c r="L1429" s="184">
        <v>18.886399999999998</v>
      </c>
      <c r="M1429" s="184">
        <v>25.997</v>
      </c>
      <c r="N1429" s="184">
        <v>52.436900000000001</v>
      </c>
      <c r="O1429" s="184">
        <v>25.1889</v>
      </c>
      <c r="P1429" s="184">
        <v>19.985499999999998</v>
      </c>
      <c r="Q1429" s="184">
        <v>17.643000000000001</v>
      </c>
      <c r="R1429" s="184">
        <v>35.316299999999998</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1143</v>
      </c>
      <c r="B1430" s="180" t="s">
        <v>1178</v>
      </c>
      <c r="C1430" s="180">
        <v>125307</v>
      </c>
      <c r="D1430" s="183">
        <v>44533</v>
      </c>
      <c r="E1430" s="184">
        <v>47</v>
      </c>
      <c r="F1430" s="184">
        <v>-0.38150000000000001</v>
      </c>
      <c r="G1430" s="184">
        <v>1.0535000000000001</v>
      </c>
      <c r="H1430" s="184">
        <v>1.0752999999999999</v>
      </c>
      <c r="I1430" s="184">
        <v>-3.5501999999999998</v>
      </c>
      <c r="J1430" s="184">
        <v>-2.7117</v>
      </c>
      <c r="K1430" s="184">
        <v>3.5470000000000002</v>
      </c>
      <c r="L1430" s="184">
        <v>21.793199999999999</v>
      </c>
      <c r="M1430" s="184">
        <v>35.4467</v>
      </c>
      <c r="N1430" s="184">
        <v>68.519199999999998</v>
      </c>
      <c r="O1430" s="184">
        <v>36.608899999999998</v>
      </c>
      <c r="P1430" s="184">
        <v>24.348199999999999</v>
      </c>
      <c r="Q1430" s="184">
        <v>21.318200000000001</v>
      </c>
      <c r="R1430" s="184">
        <v>57.972900000000003</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1143</v>
      </c>
      <c r="B1431" s="180" t="s">
        <v>1179</v>
      </c>
      <c r="C1431" s="180">
        <v>125305</v>
      </c>
      <c r="D1431" s="183">
        <v>44533</v>
      </c>
      <c r="E1431" s="184">
        <v>42.66</v>
      </c>
      <c r="F1431" s="184">
        <v>-0.39689999999999998</v>
      </c>
      <c r="G1431" s="184">
        <v>1.0422</v>
      </c>
      <c r="H1431" s="184">
        <v>1.0422</v>
      </c>
      <c r="I1431" s="184">
        <v>-3.6368</v>
      </c>
      <c r="J1431" s="184">
        <v>-2.8689</v>
      </c>
      <c r="K1431" s="184">
        <v>3.0434999999999999</v>
      </c>
      <c r="L1431" s="184">
        <v>20.6448</v>
      </c>
      <c r="M1431" s="184">
        <v>33.479300000000002</v>
      </c>
      <c r="N1431" s="184">
        <v>65.284800000000004</v>
      </c>
      <c r="O1431" s="184">
        <v>34.267299999999999</v>
      </c>
      <c r="P1431" s="184">
        <v>22.338200000000001</v>
      </c>
      <c r="Q1431" s="184">
        <v>19.859300000000001</v>
      </c>
      <c r="R1431" s="184">
        <v>55.110100000000003</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1143</v>
      </c>
      <c r="B1432" s="180" t="s">
        <v>1180</v>
      </c>
      <c r="C1432" s="180">
        <v>147778</v>
      </c>
      <c r="D1432" s="183">
        <v>44533</v>
      </c>
      <c r="E1432" s="184">
        <v>18.489999999999998</v>
      </c>
      <c r="F1432" s="184">
        <v>-5.4100000000000002E-2</v>
      </c>
      <c r="G1432" s="184">
        <v>1.3706</v>
      </c>
      <c r="H1432" s="184">
        <v>1.3706</v>
      </c>
      <c r="I1432" s="184">
        <v>-3.2444000000000002</v>
      </c>
      <c r="J1432" s="184">
        <v>-2.3759000000000001</v>
      </c>
      <c r="K1432" s="184">
        <v>5.8992000000000004</v>
      </c>
      <c r="L1432" s="184">
        <v>19.521699999999999</v>
      </c>
      <c r="M1432" s="184">
        <v>28.581399999999999</v>
      </c>
      <c r="N1432" s="184">
        <v>54.728000000000002</v>
      </c>
      <c r="O1432" s="184"/>
      <c r="P1432" s="184"/>
      <c r="Q1432" s="184">
        <v>37.530099999999997</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1143</v>
      </c>
      <c r="B1433" s="180" t="s">
        <v>1181</v>
      </c>
      <c r="C1433" s="180">
        <v>147779</v>
      </c>
      <c r="D1433" s="183">
        <v>44533</v>
      </c>
      <c r="E1433" s="184">
        <v>17.82</v>
      </c>
      <c r="F1433" s="184">
        <v>-5.6099999999999997E-2</v>
      </c>
      <c r="G1433" s="184">
        <v>1.3076000000000001</v>
      </c>
      <c r="H1433" s="184">
        <v>1.3076000000000001</v>
      </c>
      <c r="I1433" s="184">
        <v>-3.3622999999999998</v>
      </c>
      <c r="J1433" s="184">
        <v>-2.5164</v>
      </c>
      <c r="K1433" s="184">
        <v>5.4438000000000004</v>
      </c>
      <c r="L1433" s="184">
        <v>18.4053</v>
      </c>
      <c r="M1433" s="184">
        <v>26.923100000000002</v>
      </c>
      <c r="N1433" s="184">
        <v>51.918199999999999</v>
      </c>
      <c r="O1433" s="184"/>
      <c r="P1433" s="184"/>
      <c r="Q1433" s="184">
        <v>34.923299999999998</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1143</v>
      </c>
      <c r="B1434" s="180" t="s">
        <v>1182</v>
      </c>
      <c r="C1434" s="180">
        <v>101065</v>
      </c>
      <c r="D1434" s="183">
        <v>44533</v>
      </c>
      <c r="E1434" s="184">
        <v>118.4487</v>
      </c>
      <c r="F1434" s="184">
        <v>-0.34860000000000002</v>
      </c>
      <c r="G1434" s="184">
        <v>1.9217</v>
      </c>
      <c r="H1434" s="184">
        <v>0.89190000000000003</v>
      </c>
      <c r="I1434" s="184">
        <v>-1.7229000000000001</v>
      </c>
      <c r="J1434" s="184">
        <v>1.2093</v>
      </c>
      <c r="K1434" s="184">
        <v>5.6159999999999997</v>
      </c>
      <c r="L1434" s="184">
        <v>17.1296</v>
      </c>
      <c r="M1434" s="184">
        <v>41.266500000000001</v>
      </c>
      <c r="N1434" s="184">
        <v>62.403300000000002</v>
      </c>
      <c r="O1434" s="184">
        <v>27.973800000000001</v>
      </c>
      <c r="P1434" s="184">
        <v>21.804500000000001</v>
      </c>
      <c r="Q1434" s="184">
        <v>12.631399999999999</v>
      </c>
      <c r="R1434" s="184">
        <v>45.625399999999999</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1143</v>
      </c>
      <c r="B1435" s="180" t="s">
        <v>1183</v>
      </c>
      <c r="C1435" s="180">
        <v>120841</v>
      </c>
      <c r="D1435" s="183">
        <v>44533</v>
      </c>
      <c r="E1435" s="184">
        <v>125.67910000000001</v>
      </c>
      <c r="F1435" s="184">
        <v>-0.34289999999999998</v>
      </c>
      <c r="G1435" s="184">
        <v>1.9393</v>
      </c>
      <c r="H1435" s="184">
        <v>0.93230000000000002</v>
      </c>
      <c r="I1435" s="184">
        <v>-1.6393</v>
      </c>
      <c r="J1435" s="184">
        <v>1.381</v>
      </c>
      <c r="K1435" s="184">
        <v>6.2168000000000001</v>
      </c>
      <c r="L1435" s="184">
        <v>18.409500000000001</v>
      </c>
      <c r="M1435" s="184">
        <v>43.859299999999998</v>
      </c>
      <c r="N1435" s="184">
        <v>65.880600000000001</v>
      </c>
      <c r="O1435" s="184">
        <v>30.082000000000001</v>
      </c>
      <c r="P1435" s="184">
        <v>23.1235</v>
      </c>
      <c r="Q1435" s="184">
        <v>17.179300000000001</v>
      </c>
      <c r="R1435" s="184">
        <v>48.4542</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1143</v>
      </c>
      <c r="B1436" s="180" t="s">
        <v>1184</v>
      </c>
      <c r="C1436" s="180">
        <v>119716</v>
      </c>
      <c r="D1436" s="183">
        <v>44533</v>
      </c>
      <c r="E1436" s="184">
        <v>151.49100000000001</v>
      </c>
      <c r="F1436" s="184">
        <v>5.8099999999999999E-2</v>
      </c>
      <c r="G1436" s="184">
        <v>1.1473</v>
      </c>
      <c r="H1436" s="184">
        <v>1.4967999999999999</v>
      </c>
      <c r="I1436" s="184">
        <v>-1.9885999999999999</v>
      </c>
      <c r="J1436" s="184">
        <v>0.13139999999999999</v>
      </c>
      <c r="K1436" s="184">
        <v>7.3612000000000002</v>
      </c>
      <c r="L1436" s="184">
        <v>21.7759</v>
      </c>
      <c r="M1436" s="184">
        <v>28.739799999999999</v>
      </c>
      <c r="N1436" s="184">
        <v>60.282299999999999</v>
      </c>
      <c r="O1436" s="184">
        <v>27.011299999999999</v>
      </c>
      <c r="P1436" s="184">
        <v>17.2865</v>
      </c>
      <c r="Q1436" s="184">
        <v>20.904199999999999</v>
      </c>
      <c r="R1436" s="184">
        <v>41.605400000000003</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1143</v>
      </c>
      <c r="B1437" s="180" t="s">
        <v>1185</v>
      </c>
      <c r="C1437" s="180">
        <v>102941</v>
      </c>
      <c r="D1437" s="183">
        <v>44533</v>
      </c>
      <c r="E1437" s="184">
        <v>139.52090000000001</v>
      </c>
      <c r="F1437" s="184">
        <v>5.5599999999999997E-2</v>
      </c>
      <c r="G1437" s="184">
        <v>1.1395999999999999</v>
      </c>
      <c r="H1437" s="184">
        <v>1.4802999999999999</v>
      </c>
      <c r="I1437" s="184">
        <v>-2.0238</v>
      </c>
      <c r="J1437" s="184">
        <v>5.7200000000000001E-2</v>
      </c>
      <c r="K1437" s="184">
        <v>7.1294000000000004</v>
      </c>
      <c r="L1437" s="184">
        <v>21.233799999999999</v>
      </c>
      <c r="M1437" s="184">
        <v>27.868300000000001</v>
      </c>
      <c r="N1437" s="184">
        <v>58.841099999999997</v>
      </c>
      <c r="O1437" s="184">
        <v>25.910499999999999</v>
      </c>
      <c r="P1437" s="184">
        <v>16.145700000000001</v>
      </c>
      <c r="Q1437" s="184">
        <v>17.103400000000001</v>
      </c>
      <c r="R1437" s="184">
        <v>40.337200000000003</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1143</v>
      </c>
      <c r="B1438" s="180" t="s">
        <v>1186</v>
      </c>
      <c r="C1438" s="180">
        <v>101539</v>
      </c>
      <c r="D1438" s="183">
        <v>44533</v>
      </c>
      <c r="E1438" s="184">
        <v>703.36</v>
      </c>
      <c r="F1438" s="184">
        <v>-0.1138</v>
      </c>
      <c r="G1438" s="184">
        <v>1.4770000000000001</v>
      </c>
      <c r="H1438" s="184">
        <v>1.0678000000000001</v>
      </c>
      <c r="I1438" s="184">
        <v>-3.5291000000000001</v>
      </c>
      <c r="J1438" s="184">
        <v>-2.319</v>
      </c>
      <c r="K1438" s="184">
        <v>0.17150000000000001</v>
      </c>
      <c r="L1438" s="184">
        <v>14.695499999999999</v>
      </c>
      <c r="M1438" s="184">
        <v>17.1707</v>
      </c>
      <c r="N1438" s="184">
        <v>42.495899999999999</v>
      </c>
      <c r="O1438" s="184">
        <v>16.0852</v>
      </c>
      <c r="P1438" s="184">
        <v>12.731999999999999</v>
      </c>
      <c r="Q1438" s="184">
        <v>24.528600000000001</v>
      </c>
      <c r="R1438" s="184">
        <v>24.274000000000001</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1143</v>
      </c>
      <c r="B1439" s="180" t="s">
        <v>1187</v>
      </c>
      <c r="C1439" s="180">
        <v>119581</v>
      </c>
      <c r="D1439" s="183">
        <v>44533</v>
      </c>
      <c r="E1439" s="184">
        <v>744.36829999999998</v>
      </c>
      <c r="F1439" s="184">
        <v>-0.11169999999999999</v>
      </c>
      <c r="G1439" s="184">
        <v>1.4834000000000001</v>
      </c>
      <c r="H1439" s="184">
        <v>1.0827</v>
      </c>
      <c r="I1439" s="184">
        <v>-3.4990000000000001</v>
      </c>
      <c r="J1439" s="184">
        <v>-2.2589999999999999</v>
      </c>
      <c r="K1439" s="184">
        <v>0.35720000000000002</v>
      </c>
      <c r="L1439" s="184">
        <v>15.1402</v>
      </c>
      <c r="M1439" s="184">
        <v>17.887599999999999</v>
      </c>
      <c r="N1439" s="184">
        <v>43.643000000000001</v>
      </c>
      <c r="O1439" s="184">
        <v>17.022099999999998</v>
      </c>
      <c r="P1439" s="184">
        <v>13.596299999999999</v>
      </c>
      <c r="Q1439" s="184">
        <v>17.7073</v>
      </c>
      <c r="R1439" s="184">
        <v>25.2682</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1143</v>
      </c>
      <c r="B1440" s="180" t="s">
        <v>1188</v>
      </c>
      <c r="C1440" s="180">
        <v>102328</v>
      </c>
      <c r="D1440" s="183">
        <v>44533</v>
      </c>
      <c r="E1440" s="184">
        <v>243.78530000000001</v>
      </c>
      <c r="F1440" s="184">
        <v>-0.34439999999999998</v>
      </c>
      <c r="G1440" s="184">
        <v>1.1731</v>
      </c>
      <c r="H1440" s="184">
        <v>1.6112</v>
      </c>
      <c r="I1440" s="184">
        <v>-2.5125000000000002</v>
      </c>
      <c r="J1440" s="184">
        <v>-1.8676999999999999</v>
      </c>
      <c r="K1440" s="184">
        <v>1.4154</v>
      </c>
      <c r="L1440" s="184">
        <v>15.957700000000001</v>
      </c>
      <c r="M1440" s="184">
        <v>22.075600000000001</v>
      </c>
      <c r="N1440" s="184">
        <v>44.6999</v>
      </c>
      <c r="O1440" s="184">
        <v>23.830300000000001</v>
      </c>
      <c r="P1440" s="184">
        <v>18.840499999999999</v>
      </c>
      <c r="Q1440" s="184">
        <v>12.3414</v>
      </c>
      <c r="R1440" s="184">
        <v>31.972300000000001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1143</v>
      </c>
      <c r="B1441" s="180" t="s">
        <v>1189</v>
      </c>
      <c r="C1441" s="180">
        <v>119178</v>
      </c>
      <c r="D1441" s="183">
        <v>44533</v>
      </c>
      <c r="E1441" s="184">
        <v>265.22149999999999</v>
      </c>
      <c r="F1441" s="184">
        <v>-0.34110000000000001</v>
      </c>
      <c r="G1441" s="184">
        <v>1.1833</v>
      </c>
      <c r="H1441" s="184">
        <v>1.6362000000000001</v>
      </c>
      <c r="I1441" s="184">
        <v>-2.4622000000000002</v>
      </c>
      <c r="J1441" s="184">
        <v>-1.7679</v>
      </c>
      <c r="K1441" s="184">
        <v>1.7286999999999999</v>
      </c>
      <c r="L1441" s="184">
        <v>16.674700000000001</v>
      </c>
      <c r="M1441" s="184">
        <v>23.195399999999999</v>
      </c>
      <c r="N1441" s="184">
        <v>46.465000000000003</v>
      </c>
      <c r="O1441" s="184">
        <v>25.431000000000001</v>
      </c>
      <c r="P1441" s="184">
        <v>20.150600000000001</v>
      </c>
      <c r="Q1441" s="184">
        <v>20.7453</v>
      </c>
      <c r="R1441" s="184">
        <v>33.6374</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1143</v>
      </c>
      <c r="B1442" s="180" t="s">
        <v>1190</v>
      </c>
      <c r="C1442" s="180">
        <v>118872</v>
      </c>
      <c r="D1442" s="183">
        <v>44533</v>
      </c>
      <c r="E1442" s="184">
        <v>75.97</v>
      </c>
      <c r="F1442" s="184">
        <v>-0.13150000000000001</v>
      </c>
      <c r="G1442" s="184">
        <v>1.9320999999999999</v>
      </c>
      <c r="H1442" s="184">
        <v>1.5912999999999999</v>
      </c>
      <c r="I1442" s="184">
        <v>-3.2105999999999999</v>
      </c>
      <c r="J1442" s="184">
        <v>-4.0176999999999996</v>
      </c>
      <c r="K1442" s="184">
        <v>1.3473999999999999</v>
      </c>
      <c r="L1442" s="184">
        <v>9.0896000000000008</v>
      </c>
      <c r="M1442" s="184">
        <v>17.147300000000001</v>
      </c>
      <c r="N1442" s="184">
        <v>38.454500000000003</v>
      </c>
      <c r="O1442" s="184">
        <v>20.7758</v>
      </c>
      <c r="P1442" s="184">
        <v>18.313099999999999</v>
      </c>
      <c r="Q1442" s="184">
        <v>17.720400000000001</v>
      </c>
      <c r="R1442" s="184">
        <v>30.5093</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1143</v>
      </c>
      <c r="B1443" s="180" t="s">
        <v>1191</v>
      </c>
      <c r="C1443" s="180">
        <v>100477</v>
      </c>
      <c r="D1443" s="183">
        <v>44533</v>
      </c>
      <c r="E1443" s="184">
        <v>72.930000000000007</v>
      </c>
      <c r="F1443" s="184">
        <v>-0.13689999999999999</v>
      </c>
      <c r="G1443" s="184">
        <v>1.9287000000000001</v>
      </c>
      <c r="H1443" s="184">
        <v>1.5880000000000001</v>
      </c>
      <c r="I1443" s="184">
        <v>-3.2244999999999999</v>
      </c>
      <c r="J1443" s="184">
        <v>-4.0521000000000003</v>
      </c>
      <c r="K1443" s="184">
        <v>1.2495000000000001</v>
      </c>
      <c r="L1443" s="184">
        <v>8.8832000000000004</v>
      </c>
      <c r="M1443" s="184">
        <v>16.8188</v>
      </c>
      <c r="N1443" s="184">
        <v>37.942100000000003</v>
      </c>
      <c r="O1443" s="184">
        <v>20.270099999999999</v>
      </c>
      <c r="P1443" s="184">
        <v>17.822800000000001</v>
      </c>
      <c r="Q1443" s="184">
        <v>7.5601000000000003</v>
      </c>
      <c r="R1443" s="184">
        <v>30.004300000000001</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1143</v>
      </c>
      <c r="B1444" s="180" t="s">
        <v>1192</v>
      </c>
      <c r="C1444" s="180">
        <v>148073</v>
      </c>
      <c r="D1444" s="183">
        <v>44533</v>
      </c>
      <c r="E1444" s="184">
        <v>28.23</v>
      </c>
      <c r="F1444" s="184">
        <v>-0.3881</v>
      </c>
      <c r="G1444" s="184">
        <v>1.2191000000000001</v>
      </c>
      <c r="H1444" s="184">
        <v>1.2917000000000001</v>
      </c>
      <c r="I1444" s="184">
        <v>-2.9897</v>
      </c>
      <c r="J1444" s="184">
        <v>-1.3627</v>
      </c>
      <c r="K1444" s="184">
        <v>2.9540000000000002</v>
      </c>
      <c r="L1444" s="184">
        <v>22.472899999999999</v>
      </c>
      <c r="M1444" s="184">
        <v>31.669799999999999</v>
      </c>
      <c r="N1444" s="184">
        <v>57.533499999999997</v>
      </c>
      <c r="O1444" s="184"/>
      <c r="P1444" s="184"/>
      <c r="Q1444" s="184">
        <v>84.220500000000001</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1143</v>
      </c>
      <c r="B1445" s="180" t="s">
        <v>1193</v>
      </c>
      <c r="C1445" s="180">
        <v>148071</v>
      </c>
      <c r="D1445" s="183">
        <v>44533</v>
      </c>
      <c r="E1445" s="184">
        <v>27.67</v>
      </c>
      <c r="F1445" s="184">
        <v>-0.36009999999999998</v>
      </c>
      <c r="G1445" s="184">
        <v>1.2441</v>
      </c>
      <c r="H1445" s="184">
        <v>1.2810999999999999</v>
      </c>
      <c r="I1445" s="184">
        <v>-3.0144000000000002</v>
      </c>
      <c r="J1445" s="184">
        <v>-1.4601</v>
      </c>
      <c r="K1445" s="184">
        <v>2.6335000000000002</v>
      </c>
      <c r="L1445" s="184">
        <v>21.6799</v>
      </c>
      <c r="M1445" s="184">
        <v>30.273099999999999</v>
      </c>
      <c r="N1445" s="184">
        <v>55.536799999999999</v>
      </c>
      <c r="O1445" s="184"/>
      <c r="P1445" s="184"/>
      <c r="Q1445" s="184">
        <v>82.060199999999995</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1143</v>
      </c>
      <c r="B1446" s="180" t="s">
        <v>1933</v>
      </c>
      <c r="C1446" s="180">
        <v>120726</v>
      </c>
      <c r="D1446" s="183">
        <v>44533</v>
      </c>
      <c r="E1446" s="184">
        <v>201.37620000000001</v>
      </c>
      <c r="F1446" s="184">
        <v>-0.41760000000000003</v>
      </c>
      <c r="G1446" s="184">
        <v>0.98629999999999995</v>
      </c>
      <c r="H1446" s="184">
        <v>0.94030000000000002</v>
      </c>
      <c r="I1446" s="184">
        <v>-3.6949999999999998</v>
      </c>
      <c r="J1446" s="184">
        <v>-2.0478999999999998</v>
      </c>
      <c r="K1446" s="184">
        <v>2.1133000000000002</v>
      </c>
      <c r="L1446" s="184">
        <v>18.3613</v>
      </c>
      <c r="M1446" s="184">
        <v>26.089400000000001</v>
      </c>
      <c r="N1446" s="184">
        <v>49.410699999999999</v>
      </c>
      <c r="O1446" s="184">
        <v>24.657900000000001</v>
      </c>
      <c r="P1446" s="184">
        <v>18.5685</v>
      </c>
      <c r="Q1446" s="184">
        <v>21.146100000000001</v>
      </c>
      <c r="R1446" s="184">
        <v>39.177700000000002</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1143</v>
      </c>
      <c r="B1447" s="180" t="s">
        <v>1990</v>
      </c>
      <c r="C1447" s="180">
        <v>120727</v>
      </c>
      <c r="D1447" s="183">
        <v>44533</v>
      </c>
      <c r="E1447" s="184">
        <v>137.332582141838</v>
      </c>
      <c r="F1447" s="184">
        <v>-0.41749999999999998</v>
      </c>
      <c r="G1447" s="184">
        <v>0.98619999999999997</v>
      </c>
      <c r="H1447" s="184">
        <v>0.94040000000000001</v>
      </c>
      <c r="I1447" s="184">
        <v>-3.6949999999999998</v>
      </c>
      <c r="J1447" s="184">
        <v>-2.0478999999999998</v>
      </c>
      <c r="K1447" s="184">
        <v>2.1133999999999999</v>
      </c>
      <c r="L1447" s="184">
        <v>18.361799999999999</v>
      </c>
      <c r="M1447" s="184">
        <v>26.09</v>
      </c>
      <c r="N1447" s="184">
        <v>49.4116</v>
      </c>
      <c r="O1447" s="184">
        <v>24.659300000000002</v>
      </c>
      <c r="P1447" s="184">
        <v>18.569500000000001</v>
      </c>
      <c r="Q1447" s="184">
        <v>21.1477</v>
      </c>
      <c r="R1447" s="184">
        <v>39.18</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1143</v>
      </c>
      <c r="B1448" s="180" t="s">
        <v>1934</v>
      </c>
      <c r="C1448" s="180">
        <v>102394</v>
      </c>
      <c r="D1448" s="183">
        <v>44533</v>
      </c>
      <c r="E1448" s="184">
        <v>186.98759999999999</v>
      </c>
      <c r="F1448" s="184">
        <v>-0.42059999999999997</v>
      </c>
      <c r="G1448" s="184">
        <v>0.97719999999999996</v>
      </c>
      <c r="H1448" s="184">
        <v>0.92100000000000004</v>
      </c>
      <c r="I1448" s="184">
        <v>-3.7343000000000002</v>
      </c>
      <c r="J1448" s="184">
        <v>-2.1257999999999999</v>
      </c>
      <c r="K1448" s="184">
        <v>1.8641000000000001</v>
      </c>
      <c r="L1448" s="184">
        <v>17.7881</v>
      </c>
      <c r="M1448" s="184">
        <v>25.182400000000001</v>
      </c>
      <c r="N1448" s="184">
        <v>48.005600000000001</v>
      </c>
      <c r="O1448" s="184">
        <v>23.560600000000001</v>
      </c>
      <c r="P1448" s="184">
        <v>17.5031</v>
      </c>
      <c r="Q1448" s="184">
        <v>16.3401</v>
      </c>
      <c r="R1448" s="184">
        <v>37.905900000000003</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1143</v>
      </c>
      <c r="B1449" s="180" t="s">
        <v>1991</v>
      </c>
      <c r="C1449" s="180">
        <v>102393</v>
      </c>
      <c r="D1449" s="183">
        <v>44533</v>
      </c>
      <c r="E1449" s="184">
        <v>205.20970358526299</v>
      </c>
      <c r="F1449" s="184">
        <v>-0.42059999999999997</v>
      </c>
      <c r="G1449" s="184">
        <v>0.97719999999999996</v>
      </c>
      <c r="H1449" s="184">
        <v>0.92100000000000004</v>
      </c>
      <c r="I1449" s="184">
        <v>-3.7343000000000002</v>
      </c>
      <c r="J1449" s="184">
        <v>-2.1257000000000001</v>
      </c>
      <c r="K1449" s="184">
        <v>1.8642000000000001</v>
      </c>
      <c r="L1449" s="184">
        <v>17.7882</v>
      </c>
      <c r="M1449" s="184">
        <v>25.1828</v>
      </c>
      <c r="N1449" s="184">
        <v>48.005899999999997</v>
      </c>
      <c r="O1449" s="184">
        <v>23.560700000000001</v>
      </c>
      <c r="P1449" s="184">
        <v>17.503599999999999</v>
      </c>
      <c r="Q1449" s="184">
        <v>18.649999999999999</v>
      </c>
      <c r="R1449" s="184">
        <v>37.905900000000003</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-0.19048750000000006</v>
      </c>
      <c r="G1450" s="186">
        <v>1.427030357142858</v>
      </c>
      <c r="H1450" s="186">
        <v>1.3200535714285713</v>
      </c>
      <c r="I1450" s="186">
        <v>-2.886674999999999</v>
      </c>
      <c r="J1450" s="186">
        <v>-2.2504767857142856</v>
      </c>
      <c r="K1450" s="186">
        <v>2.9348750000000012</v>
      </c>
      <c r="L1450" s="186">
        <v>16.684444642857141</v>
      </c>
      <c r="M1450" s="186">
        <v>25.166953703703697</v>
      </c>
      <c r="N1450" s="186">
        <v>49.788792592592593</v>
      </c>
      <c r="O1450" s="186">
        <v>23.584029166666664</v>
      </c>
      <c r="P1450" s="186">
        <v>18.465813636363634</v>
      </c>
      <c r="Q1450" s="186">
        <v>21.448137499999998</v>
      </c>
      <c r="R1450" s="186">
        <v>34.853979999999986</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-0.17215</v>
      </c>
      <c r="G1451" s="186">
        <v>1.4238</v>
      </c>
      <c r="H1451" s="186">
        <v>1.13825</v>
      </c>
      <c r="I1451" s="186">
        <v>-2.9889000000000001</v>
      </c>
      <c r="J1451" s="186">
        <v>-2.3474500000000003</v>
      </c>
      <c r="K1451" s="186">
        <v>2.2641</v>
      </c>
      <c r="L1451" s="186">
        <v>16.507849999999998</v>
      </c>
      <c r="M1451" s="186">
        <v>24.924349999999997</v>
      </c>
      <c r="N1451" s="186">
        <v>50.22625</v>
      </c>
      <c r="O1451" s="186">
        <v>23.706949999999999</v>
      </c>
      <c r="P1451" s="186">
        <v>18.134250000000002</v>
      </c>
      <c r="Q1451" s="186">
        <v>19.44125</v>
      </c>
      <c r="R1451" s="186">
        <v>33.594549999999998</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1194</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1195</v>
      </c>
      <c r="B1454" s="180" t="s">
        <v>1196</v>
      </c>
      <c r="C1454" s="180">
        <v>101976</v>
      </c>
      <c r="D1454" s="183">
        <v>44533</v>
      </c>
      <c r="E1454" s="184">
        <v>292.33629999999999</v>
      </c>
      <c r="F1454" s="184">
        <v>3.3963999999999999</v>
      </c>
      <c r="G1454" s="184">
        <v>4.1550000000000002</v>
      </c>
      <c r="H1454" s="184">
        <v>3.9860000000000002</v>
      </c>
      <c r="I1454" s="184">
        <v>3.7747999999999999</v>
      </c>
      <c r="J1454" s="184">
        <v>4.1886999999999999</v>
      </c>
      <c r="K1454" s="184">
        <v>3.3412000000000002</v>
      </c>
      <c r="L1454" s="184">
        <v>3.7496</v>
      </c>
      <c r="M1454" s="184">
        <v>3.9542000000000002</v>
      </c>
      <c r="N1454" s="184">
        <v>3.8260999999999998</v>
      </c>
      <c r="O1454" s="184">
        <v>6.3072999999999997</v>
      </c>
      <c r="P1454" s="184">
        <v>6.6626000000000003</v>
      </c>
      <c r="Q1454" s="184">
        <v>6.8666</v>
      </c>
      <c r="R1454" s="184">
        <v>5.2685000000000004</v>
      </c>
      <c r="S1454" s="120" t="s">
        <v>1996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1195</v>
      </c>
      <c r="B1455" s="180" t="s">
        <v>1197</v>
      </c>
      <c r="C1455" s="180">
        <v>119511</v>
      </c>
      <c r="D1455" s="183">
        <v>44533</v>
      </c>
      <c r="E1455" s="184">
        <v>294.81959999999998</v>
      </c>
      <c r="F1455" s="184">
        <v>3.5164</v>
      </c>
      <c r="G1455" s="184">
        <v>4.2769000000000004</v>
      </c>
      <c r="H1455" s="184">
        <v>4.1047000000000002</v>
      </c>
      <c r="I1455" s="184">
        <v>3.8969999999999998</v>
      </c>
      <c r="J1455" s="184">
        <v>4.3108000000000004</v>
      </c>
      <c r="K1455" s="184">
        <v>3.4619</v>
      </c>
      <c r="L1455" s="184">
        <v>3.8652000000000002</v>
      </c>
      <c r="M1455" s="184">
        <v>4.0635000000000003</v>
      </c>
      <c r="N1455" s="184">
        <v>3.9388000000000001</v>
      </c>
      <c r="O1455" s="184">
        <v>6.4348000000000001</v>
      </c>
      <c r="P1455" s="184">
        <v>6.7884000000000002</v>
      </c>
      <c r="Q1455" s="184">
        <v>7.6558000000000002</v>
      </c>
      <c r="R1455" s="184">
        <v>5.3894000000000002</v>
      </c>
      <c r="S1455" s="120" t="s">
        <v>1996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1195</v>
      </c>
      <c r="B1456" s="180" t="s">
        <v>1198</v>
      </c>
      <c r="C1456" s="180">
        <v>147567</v>
      </c>
      <c r="D1456" s="183">
        <v>44533</v>
      </c>
      <c r="E1456" s="184">
        <v>1135.9567999999999</v>
      </c>
      <c r="F1456" s="184">
        <v>4.1196999999999999</v>
      </c>
      <c r="G1456" s="184">
        <v>3.8151999999999999</v>
      </c>
      <c r="H1456" s="184">
        <v>3.8531</v>
      </c>
      <c r="I1456" s="184">
        <v>3.7587999999999999</v>
      </c>
      <c r="J1456" s="184">
        <v>4.1314000000000002</v>
      </c>
      <c r="K1456" s="184">
        <v>3.4443000000000001</v>
      </c>
      <c r="L1456" s="184">
        <v>3.8249</v>
      </c>
      <c r="M1456" s="184">
        <v>3.9843000000000002</v>
      </c>
      <c r="N1456" s="184">
        <v>3.8959999999999999</v>
      </c>
      <c r="O1456" s="184"/>
      <c r="P1456" s="184"/>
      <c r="Q1456" s="184">
        <v>5.6265000000000001</v>
      </c>
      <c r="R1456" s="184">
        <v>5.1738</v>
      </c>
      <c r="S1456" s="120" t="s">
        <v>1995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1195</v>
      </c>
      <c r="B1457" s="180" t="s">
        <v>1199</v>
      </c>
      <c r="C1457" s="180">
        <v>147568</v>
      </c>
      <c r="D1457" s="183">
        <v>44533</v>
      </c>
      <c r="E1457" s="184">
        <v>1132.0517</v>
      </c>
      <c r="F1457" s="184">
        <v>3.9824000000000002</v>
      </c>
      <c r="G1457" s="184">
        <v>3.6789000000000001</v>
      </c>
      <c r="H1457" s="184">
        <v>3.7164999999999999</v>
      </c>
      <c r="I1457" s="184">
        <v>3.6133000000000002</v>
      </c>
      <c r="J1457" s="184">
        <v>3.9841000000000002</v>
      </c>
      <c r="K1457" s="184">
        <v>3.2989999999999999</v>
      </c>
      <c r="L1457" s="184">
        <v>3.6751</v>
      </c>
      <c r="M1457" s="184">
        <v>3.8231000000000002</v>
      </c>
      <c r="N1457" s="184">
        <v>3.7355</v>
      </c>
      <c r="O1457" s="184"/>
      <c r="P1457" s="184"/>
      <c r="Q1457" s="184">
        <v>5.4705000000000004</v>
      </c>
      <c r="R1457" s="184">
        <v>5.0171000000000001</v>
      </c>
      <c r="S1457" s="120" t="s">
        <v>1995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1195</v>
      </c>
      <c r="B1458" s="180" t="s">
        <v>1200</v>
      </c>
      <c r="C1458" s="180">
        <v>147377</v>
      </c>
      <c r="D1458" s="183">
        <v>44533</v>
      </c>
      <c r="E1458" s="184">
        <v>1115.0021999999999</v>
      </c>
      <c r="F1458" s="184">
        <v>2.9561999999999999</v>
      </c>
      <c r="G1458" s="184">
        <v>1.9688000000000001</v>
      </c>
      <c r="H1458" s="184">
        <v>2.6913</v>
      </c>
      <c r="I1458" s="184">
        <v>3.5329000000000002</v>
      </c>
      <c r="J1458" s="184">
        <v>3.8913000000000002</v>
      </c>
      <c r="K1458" s="184">
        <v>3.4531999999999998</v>
      </c>
      <c r="L1458" s="184">
        <v>3.3744000000000001</v>
      </c>
      <c r="M1458" s="184">
        <v>3.2523</v>
      </c>
      <c r="N1458" s="184">
        <v>3.1652999999999998</v>
      </c>
      <c r="O1458" s="184"/>
      <c r="P1458" s="184"/>
      <c r="Q1458" s="184">
        <v>4.5239000000000003</v>
      </c>
      <c r="R1458" s="184">
        <v>3.7694999999999999</v>
      </c>
      <c r="S1458" s="120" t="s">
        <v>1996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1195</v>
      </c>
      <c r="B1459" s="180" t="s">
        <v>1201</v>
      </c>
      <c r="C1459" s="180">
        <v>147382</v>
      </c>
      <c r="D1459" s="183">
        <v>44533</v>
      </c>
      <c r="E1459" s="184">
        <v>1106.7928999999999</v>
      </c>
      <c r="F1459" s="184">
        <v>2.7473000000000001</v>
      </c>
      <c r="G1459" s="184">
        <v>1.758</v>
      </c>
      <c r="H1459" s="184">
        <v>2.4811000000000001</v>
      </c>
      <c r="I1459" s="184">
        <v>3.3226</v>
      </c>
      <c r="J1459" s="184">
        <v>3.6619000000000002</v>
      </c>
      <c r="K1459" s="184">
        <v>3.1812</v>
      </c>
      <c r="L1459" s="184">
        <v>3.0943999999999998</v>
      </c>
      <c r="M1459" s="184">
        <v>2.9611999999999998</v>
      </c>
      <c r="N1459" s="184">
        <v>2.8656000000000001</v>
      </c>
      <c r="O1459" s="184"/>
      <c r="P1459" s="184"/>
      <c r="Q1459" s="184">
        <v>4.2103999999999999</v>
      </c>
      <c r="R1459" s="184">
        <v>3.4552</v>
      </c>
      <c r="S1459" s="120" t="s">
        <v>1996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1195</v>
      </c>
      <c r="B1460" s="180" t="s">
        <v>1202</v>
      </c>
      <c r="C1460" s="180">
        <v>119106</v>
      </c>
      <c r="D1460" s="183">
        <v>44533</v>
      </c>
      <c r="E1460" s="184">
        <v>43.217199999999998</v>
      </c>
      <c r="F1460" s="184">
        <v>4.0544000000000002</v>
      </c>
      <c r="G1460" s="184">
        <v>3.9426000000000001</v>
      </c>
      <c r="H1460" s="184">
        <v>3.7913000000000001</v>
      </c>
      <c r="I1460" s="184">
        <v>3.863</v>
      </c>
      <c r="J1460" s="184">
        <v>4.4389000000000003</v>
      </c>
      <c r="K1460" s="184">
        <v>3.1956000000000002</v>
      </c>
      <c r="L1460" s="184">
        <v>3.7679999999999998</v>
      </c>
      <c r="M1460" s="184">
        <v>4.1111000000000004</v>
      </c>
      <c r="N1460" s="184">
        <v>3.8542999999999998</v>
      </c>
      <c r="O1460" s="184">
        <v>6.0914000000000001</v>
      </c>
      <c r="P1460" s="184">
        <v>6.2976000000000001</v>
      </c>
      <c r="Q1460" s="184">
        <v>7.2309999999999999</v>
      </c>
      <c r="R1460" s="184">
        <v>4.9162999999999997</v>
      </c>
      <c r="S1460" s="120" t="s">
        <v>1996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1195</v>
      </c>
      <c r="B1461" s="180" t="s">
        <v>1203</v>
      </c>
      <c r="C1461" s="180">
        <v>100087</v>
      </c>
      <c r="D1461" s="183">
        <v>44533</v>
      </c>
      <c r="E1461" s="184">
        <v>42.297699999999999</v>
      </c>
      <c r="F1461" s="184">
        <v>3.7972999999999999</v>
      </c>
      <c r="G1461" s="184">
        <v>3.7117</v>
      </c>
      <c r="H1461" s="184">
        <v>3.5528</v>
      </c>
      <c r="I1461" s="184">
        <v>3.6238999999999999</v>
      </c>
      <c r="J1461" s="184">
        <v>4.1997</v>
      </c>
      <c r="K1461" s="184">
        <v>2.9575</v>
      </c>
      <c r="L1461" s="184">
        <v>3.5354999999999999</v>
      </c>
      <c r="M1461" s="184">
        <v>3.8847999999999998</v>
      </c>
      <c r="N1461" s="184">
        <v>3.62</v>
      </c>
      <c r="O1461" s="184">
        <v>5.8483000000000001</v>
      </c>
      <c r="P1461" s="184">
        <v>6.0457999999999998</v>
      </c>
      <c r="Q1461" s="184">
        <v>6.7144000000000004</v>
      </c>
      <c r="R1461" s="184">
        <v>4.6875</v>
      </c>
      <c r="S1461" s="120" t="s">
        <v>1996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1195</v>
      </c>
      <c r="B1462" s="180" t="s">
        <v>1768</v>
      </c>
      <c r="C1462" s="180">
        <v>140237</v>
      </c>
      <c r="D1462" s="183">
        <v>44533</v>
      </c>
      <c r="E1462" s="184">
        <v>24.962599999999998</v>
      </c>
      <c r="F1462" s="184">
        <v>3.5095999999999998</v>
      </c>
      <c r="G1462" s="184">
        <v>4.0955000000000004</v>
      </c>
      <c r="H1462" s="184">
        <v>3.7416999999999998</v>
      </c>
      <c r="I1462" s="184">
        <v>3.3481000000000001</v>
      </c>
      <c r="J1462" s="184">
        <v>3.8233999999999999</v>
      </c>
      <c r="K1462" s="184">
        <v>3.1955</v>
      </c>
      <c r="L1462" s="184">
        <v>3.6475</v>
      </c>
      <c r="M1462" s="184">
        <v>3.7927</v>
      </c>
      <c r="N1462" s="184">
        <v>3.6549999999999998</v>
      </c>
      <c r="O1462" s="184">
        <v>8.5686</v>
      </c>
      <c r="P1462" s="184">
        <v>6.6033999999999997</v>
      </c>
      <c r="Q1462" s="184">
        <v>7.8696999999999999</v>
      </c>
      <c r="R1462" s="184">
        <v>5.2491000000000003</v>
      </c>
      <c r="S1462" s="120" t="s">
        <v>1998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1195</v>
      </c>
      <c r="B1463" s="180" t="s">
        <v>1769</v>
      </c>
      <c r="C1463" s="180">
        <v>140230</v>
      </c>
      <c r="D1463" s="183">
        <v>44533</v>
      </c>
      <c r="E1463" s="184">
        <v>19.873000000000001</v>
      </c>
      <c r="F1463" s="184">
        <v>2.7551999999999999</v>
      </c>
      <c r="G1463" s="184">
        <v>3.3681000000000001</v>
      </c>
      <c r="H1463" s="184">
        <v>2.9929000000000001</v>
      </c>
      <c r="I1463" s="184">
        <v>2.5985999999999998</v>
      </c>
      <c r="J1463" s="184">
        <v>3.0688</v>
      </c>
      <c r="K1463" s="184">
        <v>2.4020000000000001</v>
      </c>
      <c r="L1463" s="184">
        <v>2.8523999999999998</v>
      </c>
      <c r="M1463" s="184">
        <v>2.9940000000000002</v>
      </c>
      <c r="N1463" s="184">
        <v>2.8473999999999999</v>
      </c>
      <c r="O1463" s="184">
        <v>7.7122000000000002</v>
      </c>
      <c r="P1463" s="184">
        <v>6.0220000000000002</v>
      </c>
      <c r="Q1463" s="184">
        <v>5.2389999999999999</v>
      </c>
      <c r="R1463" s="184">
        <v>4.4470000000000001</v>
      </c>
      <c r="S1463" s="120" t="s">
        <v>1998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1195</v>
      </c>
      <c r="B1464" s="180" t="s">
        <v>1770</v>
      </c>
      <c r="C1464" s="180">
        <v>140229</v>
      </c>
      <c r="D1464" s="183">
        <v>44533</v>
      </c>
      <c r="E1464" s="184">
        <v>23.220199999999998</v>
      </c>
      <c r="F1464" s="184">
        <v>2.6724000000000001</v>
      </c>
      <c r="G1464" s="184">
        <v>3.3542999999999998</v>
      </c>
      <c r="H1464" s="184">
        <v>2.9883000000000002</v>
      </c>
      <c r="I1464" s="184">
        <v>2.6017000000000001</v>
      </c>
      <c r="J1464" s="184">
        <v>3.0676999999999999</v>
      </c>
      <c r="K1464" s="184">
        <v>2.4049999999999998</v>
      </c>
      <c r="L1464" s="184">
        <v>2.8559999999999999</v>
      </c>
      <c r="M1464" s="184">
        <v>2.9962</v>
      </c>
      <c r="N1464" s="184">
        <v>2.8479999999999999</v>
      </c>
      <c r="O1464" s="184">
        <v>7.7118000000000002</v>
      </c>
      <c r="P1464" s="184">
        <v>5.8479999999999999</v>
      </c>
      <c r="Q1464" s="184">
        <v>6.4668000000000001</v>
      </c>
      <c r="R1464" s="184">
        <v>4.4471999999999996</v>
      </c>
      <c r="S1464" s="120" t="s">
        <v>1998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1195</v>
      </c>
      <c r="B1465" s="180" t="s">
        <v>1204</v>
      </c>
      <c r="C1465" s="180">
        <v>101357</v>
      </c>
      <c r="D1465" s="183">
        <v>44533</v>
      </c>
      <c r="E1465" s="184">
        <v>39.886800000000001</v>
      </c>
      <c r="F1465" s="184">
        <v>3.4777</v>
      </c>
      <c r="G1465" s="184">
        <v>3.6004</v>
      </c>
      <c r="H1465" s="184">
        <v>3.6105999999999998</v>
      </c>
      <c r="I1465" s="184">
        <v>3.5802</v>
      </c>
      <c r="J1465" s="184">
        <v>3.9354</v>
      </c>
      <c r="K1465" s="184">
        <v>3.1692999999999998</v>
      </c>
      <c r="L1465" s="184">
        <v>3.5971000000000002</v>
      </c>
      <c r="M1465" s="184">
        <v>3.7223000000000002</v>
      </c>
      <c r="N1465" s="184">
        <v>3.5756999999999999</v>
      </c>
      <c r="O1465" s="184">
        <v>6.1550000000000002</v>
      </c>
      <c r="P1465" s="184">
        <v>6.5460000000000003</v>
      </c>
      <c r="Q1465" s="184">
        <v>7.2287999999999997</v>
      </c>
      <c r="R1465" s="184">
        <v>4.8242000000000003</v>
      </c>
      <c r="S1465" s="120" t="s">
        <v>1996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1195</v>
      </c>
      <c r="B1466" s="180" t="s">
        <v>1205</v>
      </c>
      <c r="C1466" s="180">
        <v>118506</v>
      </c>
      <c r="D1466" s="183">
        <v>44533</v>
      </c>
      <c r="E1466" s="184">
        <v>40.977800000000002</v>
      </c>
      <c r="F1466" s="184">
        <v>3.6522999999999999</v>
      </c>
      <c r="G1466" s="184">
        <v>3.7422</v>
      </c>
      <c r="H1466" s="184">
        <v>3.7692000000000001</v>
      </c>
      <c r="I1466" s="184">
        <v>3.7408999999999999</v>
      </c>
      <c r="J1466" s="184">
        <v>4.0991999999999997</v>
      </c>
      <c r="K1466" s="184">
        <v>3.3359000000000001</v>
      </c>
      <c r="L1466" s="184">
        <v>3.7650999999999999</v>
      </c>
      <c r="M1466" s="184">
        <v>3.89</v>
      </c>
      <c r="N1466" s="184">
        <v>3.7412999999999998</v>
      </c>
      <c r="O1466" s="184">
        <v>6.3179999999999996</v>
      </c>
      <c r="P1466" s="184">
        <v>6.7233999999999998</v>
      </c>
      <c r="Q1466" s="184">
        <v>7.7976000000000001</v>
      </c>
      <c r="R1466" s="184">
        <v>4.9885999999999999</v>
      </c>
      <c r="S1466" s="120" t="s">
        <v>1996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1195</v>
      </c>
      <c r="B1467" s="180" t="s">
        <v>1206</v>
      </c>
      <c r="C1467" s="180">
        <v>101993</v>
      </c>
      <c r="D1467" s="183">
        <v>44533</v>
      </c>
      <c r="E1467" s="184">
        <v>4531.3389999999999</v>
      </c>
      <c r="F1467" s="184">
        <v>3.0764999999999998</v>
      </c>
      <c r="G1467" s="184">
        <v>3.9866999999999999</v>
      </c>
      <c r="H1467" s="184">
        <v>4.0102000000000002</v>
      </c>
      <c r="I1467" s="184">
        <v>3.6707000000000001</v>
      </c>
      <c r="J1467" s="184">
        <v>4.0923999999999996</v>
      </c>
      <c r="K1467" s="184">
        <v>3.3047</v>
      </c>
      <c r="L1467" s="184">
        <v>3.6989999999999998</v>
      </c>
      <c r="M1467" s="184">
        <v>3.9283000000000001</v>
      </c>
      <c r="N1467" s="184">
        <v>3.7568999999999999</v>
      </c>
      <c r="O1467" s="184">
        <v>6.2439999999999998</v>
      </c>
      <c r="P1467" s="184">
        <v>6.4756999999999998</v>
      </c>
      <c r="Q1467" s="184">
        <v>7.0776000000000003</v>
      </c>
      <c r="R1467" s="184">
        <v>5.1833</v>
      </c>
      <c r="S1467" s="120" t="s">
        <v>1996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1195</v>
      </c>
      <c r="B1468" s="180" t="s">
        <v>1207</v>
      </c>
      <c r="C1468" s="180">
        <v>119092</v>
      </c>
      <c r="D1468" s="183">
        <v>44533</v>
      </c>
      <c r="E1468" s="184">
        <v>4592.3890000000001</v>
      </c>
      <c r="F1468" s="184">
        <v>3.2160000000000002</v>
      </c>
      <c r="G1468" s="184">
        <v>4.1265999999999998</v>
      </c>
      <c r="H1468" s="184">
        <v>4.1502999999999997</v>
      </c>
      <c r="I1468" s="184">
        <v>3.8098999999999998</v>
      </c>
      <c r="J1468" s="184">
        <v>4.2324000000000002</v>
      </c>
      <c r="K1468" s="184">
        <v>3.4457</v>
      </c>
      <c r="L1468" s="184">
        <v>3.8414999999999999</v>
      </c>
      <c r="M1468" s="184">
        <v>4.0724</v>
      </c>
      <c r="N1468" s="184">
        <v>3.9022999999999999</v>
      </c>
      <c r="O1468" s="184">
        <v>6.4252000000000002</v>
      </c>
      <c r="P1468" s="184">
        <v>6.67</v>
      </c>
      <c r="Q1468" s="184">
        <v>7.5425000000000004</v>
      </c>
      <c r="R1468" s="184">
        <v>5.3472</v>
      </c>
      <c r="S1468" s="120" t="s">
        <v>1996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1195</v>
      </c>
      <c r="B1469" s="180" t="s">
        <v>1208</v>
      </c>
      <c r="C1469" s="180">
        <v>103633</v>
      </c>
      <c r="D1469" s="183">
        <v>44533</v>
      </c>
      <c r="E1469" s="184">
        <v>300.38220000000001</v>
      </c>
      <c r="F1469" s="184">
        <v>3.6093000000000002</v>
      </c>
      <c r="G1469" s="184">
        <v>3.4762</v>
      </c>
      <c r="H1469" s="184">
        <v>3.6131000000000002</v>
      </c>
      <c r="I1469" s="184">
        <v>3.6533000000000002</v>
      </c>
      <c r="J1469" s="184">
        <v>3.9933999999999998</v>
      </c>
      <c r="K1469" s="184">
        <v>3.2965</v>
      </c>
      <c r="L1469" s="184">
        <v>3.6442999999999999</v>
      </c>
      <c r="M1469" s="184">
        <v>3.8140000000000001</v>
      </c>
      <c r="N1469" s="184">
        <v>3.6905999999999999</v>
      </c>
      <c r="O1469" s="184">
        <v>6.0563000000000002</v>
      </c>
      <c r="P1469" s="184">
        <v>6.452</v>
      </c>
      <c r="Q1469" s="184">
        <v>7.2327000000000004</v>
      </c>
      <c r="R1469" s="184">
        <v>4.9855999999999998</v>
      </c>
      <c r="S1469" s="120" t="s">
        <v>1996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1195</v>
      </c>
      <c r="B1470" s="180" t="s">
        <v>1209</v>
      </c>
      <c r="C1470" s="180">
        <v>120211</v>
      </c>
      <c r="D1470" s="183">
        <v>44533</v>
      </c>
      <c r="E1470" s="184">
        <v>302.88979999999998</v>
      </c>
      <c r="F1470" s="184">
        <v>3.7240000000000002</v>
      </c>
      <c r="G1470" s="184">
        <v>3.5920999999999998</v>
      </c>
      <c r="H1470" s="184">
        <v>3.7332000000000001</v>
      </c>
      <c r="I1470" s="184">
        <v>3.7736999999999998</v>
      </c>
      <c r="J1470" s="184">
        <v>4.1135000000000002</v>
      </c>
      <c r="K1470" s="184">
        <v>3.4175</v>
      </c>
      <c r="L1470" s="184">
        <v>3.7664</v>
      </c>
      <c r="M1470" s="184">
        <v>3.9375</v>
      </c>
      <c r="N1470" s="184">
        <v>3.8151000000000002</v>
      </c>
      <c r="O1470" s="184">
        <v>6.1828000000000003</v>
      </c>
      <c r="P1470" s="184">
        <v>6.5750000000000002</v>
      </c>
      <c r="Q1470" s="184">
        <v>7.4930000000000003</v>
      </c>
      <c r="R1470" s="184">
        <v>5.1105999999999998</v>
      </c>
      <c r="S1470" s="120" t="s">
        <v>1996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1195</v>
      </c>
      <c r="B1471" s="180" t="s">
        <v>1210</v>
      </c>
      <c r="C1471" s="180">
        <v>118384</v>
      </c>
      <c r="D1471" s="183">
        <v>44533</v>
      </c>
      <c r="E1471" s="184">
        <v>34.463099999999997</v>
      </c>
      <c r="F1471" s="184">
        <v>2.8597999999999999</v>
      </c>
      <c r="G1471" s="184">
        <v>2.5070999999999999</v>
      </c>
      <c r="H1471" s="184">
        <v>3.0428999999999999</v>
      </c>
      <c r="I1471" s="184">
        <v>3.3513999999999999</v>
      </c>
      <c r="J1471" s="184">
        <v>3.8460999999999999</v>
      </c>
      <c r="K1471" s="184">
        <v>3.2393000000000001</v>
      </c>
      <c r="L1471" s="184">
        <v>3.5436000000000001</v>
      </c>
      <c r="M1471" s="184">
        <v>3.7482000000000002</v>
      </c>
      <c r="N1471" s="184">
        <v>3.6263000000000001</v>
      </c>
      <c r="O1471" s="184">
        <v>5.7602000000000002</v>
      </c>
      <c r="P1471" s="184">
        <v>6.0469999999999997</v>
      </c>
      <c r="Q1471" s="184">
        <v>7.4240000000000004</v>
      </c>
      <c r="R1471" s="184">
        <v>4.7541000000000002</v>
      </c>
      <c r="S1471" s="120" t="s">
        <v>1996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1195</v>
      </c>
      <c r="B1472" s="180" t="s">
        <v>1211</v>
      </c>
      <c r="C1472" s="180">
        <v>108756</v>
      </c>
      <c r="D1472" s="183">
        <v>44533</v>
      </c>
      <c r="E1472" s="184">
        <v>32.526699999999998</v>
      </c>
      <c r="F1472" s="184">
        <v>2.1322000000000001</v>
      </c>
      <c r="G1472" s="184">
        <v>1.8331</v>
      </c>
      <c r="H1472" s="184">
        <v>2.3736000000000002</v>
      </c>
      <c r="I1472" s="184">
        <v>2.6812</v>
      </c>
      <c r="J1472" s="184">
        <v>3.1764999999999999</v>
      </c>
      <c r="K1472" s="184">
        <v>2.5701999999999998</v>
      </c>
      <c r="L1472" s="184">
        <v>2.8643000000000001</v>
      </c>
      <c r="M1472" s="184">
        <v>3.0592000000000001</v>
      </c>
      <c r="N1472" s="184">
        <v>2.9209000000000001</v>
      </c>
      <c r="O1472" s="184">
        <v>5.0023</v>
      </c>
      <c r="P1472" s="184">
        <v>5.3425000000000002</v>
      </c>
      <c r="Q1472" s="184">
        <v>6.4737999999999998</v>
      </c>
      <c r="R1472" s="184">
        <v>3.9933000000000001</v>
      </c>
      <c r="S1472" s="120" t="s">
        <v>1996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1195</v>
      </c>
      <c r="B1473" s="180" t="s">
        <v>1212</v>
      </c>
      <c r="C1473" s="180">
        <v>144994</v>
      </c>
      <c r="D1473" s="183"/>
      <c r="E1473" s="184"/>
      <c r="F1473" s="184"/>
      <c r="G1473" s="184"/>
      <c r="H1473" s="184"/>
      <c r="I1473" s="184"/>
      <c r="J1473" s="184"/>
      <c r="K1473" s="184"/>
      <c r="L1473" s="184"/>
      <c r="M1473" s="184"/>
      <c r="N1473" s="184"/>
      <c r="O1473" s="184"/>
      <c r="P1473" s="184"/>
      <c r="Q1473" s="184"/>
      <c r="R1473" s="184"/>
      <c r="S1473" s="120" t="s">
        <v>1996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1195</v>
      </c>
      <c r="B1474" s="180" t="s">
        <v>1213</v>
      </c>
      <c r="C1474" s="180">
        <v>144997</v>
      </c>
      <c r="D1474" s="183"/>
      <c r="E1474" s="184"/>
      <c r="F1474" s="184"/>
      <c r="G1474" s="184"/>
      <c r="H1474" s="184"/>
      <c r="I1474" s="184"/>
      <c r="J1474" s="184"/>
      <c r="K1474" s="184"/>
      <c r="L1474" s="184"/>
      <c r="M1474" s="184"/>
      <c r="N1474" s="184"/>
      <c r="O1474" s="184"/>
      <c r="P1474" s="184"/>
      <c r="Q1474" s="184"/>
      <c r="R1474" s="184"/>
      <c r="S1474" s="120" t="s">
        <v>1996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1195</v>
      </c>
      <c r="B1475" s="180" t="s">
        <v>1214</v>
      </c>
      <c r="C1475" s="180">
        <v>112123</v>
      </c>
      <c r="D1475" s="183">
        <v>44533</v>
      </c>
      <c r="E1475" s="184">
        <v>2448.2363</v>
      </c>
      <c r="F1475" s="184">
        <v>3.1341000000000001</v>
      </c>
      <c r="G1475" s="184">
        <v>3.0863999999999998</v>
      </c>
      <c r="H1475" s="184">
        <v>3.3262999999999998</v>
      </c>
      <c r="I1475" s="184">
        <v>3.4398</v>
      </c>
      <c r="J1475" s="184">
        <v>3.8931</v>
      </c>
      <c r="K1475" s="184">
        <v>2.8288000000000002</v>
      </c>
      <c r="L1475" s="184">
        <v>3.3673000000000002</v>
      </c>
      <c r="M1475" s="184">
        <v>3.6985999999999999</v>
      </c>
      <c r="N1475" s="184">
        <v>3.5243000000000002</v>
      </c>
      <c r="O1475" s="184">
        <v>5.5240999999999998</v>
      </c>
      <c r="P1475" s="184">
        <v>6.1275000000000004</v>
      </c>
      <c r="Q1475" s="184">
        <v>7.5674999999999999</v>
      </c>
      <c r="R1475" s="184">
        <v>4.6692</v>
      </c>
      <c r="S1475" s="120" t="s">
        <v>1996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1195</v>
      </c>
      <c r="B1476" s="180" t="s">
        <v>1215</v>
      </c>
      <c r="C1476" s="180">
        <v>120507</v>
      </c>
      <c r="D1476" s="183">
        <v>44533</v>
      </c>
      <c r="E1476" s="184">
        <v>2508.2464</v>
      </c>
      <c r="F1476" s="184">
        <v>3.4841000000000002</v>
      </c>
      <c r="G1476" s="184">
        <v>3.4361999999999999</v>
      </c>
      <c r="H1476" s="184">
        <v>3.6768000000000001</v>
      </c>
      <c r="I1476" s="184">
        <v>3.7904</v>
      </c>
      <c r="J1476" s="184">
        <v>4.2443</v>
      </c>
      <c r="K1476" s="184">
        <v>3.1791</v>
      </c>
      <c r="L1476" s="184">
        <v>3.7223000000000002</v>
      </c>
      <c r="M1476" s="184">
        <v>4.0583</v>
      </c>
      <c r="N1476" s="184">
        <v>3.8868999999999998</v>
      </c>
      <c r="O1476" s="184">
        <v>5.8495999999999997</v>
      </c>
      <c r="P1476" s="184">
        <v>6.4306000000000001</v>
      </c>
      <c r="Q1476" s="184">
        <v>7.8898999999999999</v>
      </c>
      <c r="R1476" s="184">
        <v>5.0228999999999999</v>
      </c>
      <c r="S1476" s="120" t="s">
        <v>1996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1195</v>
      </c>
      <c r="B1477" s="180" t="s">
        <v>1216</v>
      </c>
      <c r="C1477" s="180">
        <v>143598</v>
      </c>
      <c r="D1477" s="183"/>
      <c r="E1477" s="184"/>
      <c r="F1477" s="184"/>
      <c r="G1477" s="184"/>
      <c r="H1477" s="184"/>
      <c r="I1477" s="184"/>
      <c r="J1477" s="184"/>
      <c r="K1477" s="184"/>
      <c r="L1477" s="184"/>
      <c r="M1477" s="184"/>
      <c r="N1477" s="184"/>
      <c r="O1477" s="184"/>
      <c r="P1477" s="184"/>
      <c r="Q1477" s="184"/>
      <c r="R1477" s="184"/>
      <c r="S1477" s="120" t="s">
        <v>1996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1195</v>
      </c>
      <c r="B1478" s="180" t="s">
        <v>1217</v>
      </c>
      <c r="C1478" s="180">
        <v>143597</v>
      </c>
      <c r="D1478" s="183"/>
      <c r="E1478" s="184"/>
      <c r="F1478" s="184"/>
      <c r="G1478" s="184"/>
      <c r="H1478" s="184"/>
      <c r="I1478" s="184"/>
      <c r="J1478" s="184"/>
      <c r="K1478" s="184"/>
      <c r="L1478" s="184"/>
      <c r="M1478" s="184"/>
      <c r="N1478" s="184"/>
      <c r="O1478" s="184"/>
      <c r="P1478" s="184"/>
      <c r="Q1478" s="184"/>
      <c r="R1478" s="184"/>
      <c r="S1478" s="120" t="s">
        <v>1996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1195</v>
      </c>
      <c r="B1479" s="180" t="s">
        <v>1218</v>
      </c>
      <c r="C1479" s="180">
        <v>101893</v>
      </c>
      <c r="D1479" s="183">
        <v>44533</v>
      </c>
      <c r="E1479" s="184">
        <v>3552.8737999999998</v>
      </c>
      <c r="F1479" s="184">
        <v>3.4902000000000002</v>
      </c>
      <c r="G1479" s="184">
        <v>4.0559000000000003</v>
      </c>
      <c r="H1479" s="184">
        <v>3.8822999999999999</v>
      </c>
      <c r="I1479" s="184">
        <v>3.5619999999999998</v>
      </c>
      <c r="J1479" s="184">
        <v>4.0162000000000004</v>
      </c>
      <c r="K1479" s="184">
        <v>3.3184999999999998</v>
      </c>
      <c r="L1479" s="184">
        <v>3.6718999999999999</v>
      </c>
      <c r="M1479" s="184">
        <v>3.7835000000000001</v>
      </c>
      <c r="N1479" s="184">
        <v>3.6697000000000002</v>
      </c>
      <c r="O1479" s="184">
        <v>5.9195000000000002</v>
      </c>
      <c r="P1479" s="184">
        <v>6.3769</v>
      </c>
      <c r="Q1479" s="184">
        <v>7.1318000000000001</v>
      </c>
      <c r="R1479" s="184">
        <v>4.6938000000000004</v>
      </c>
      <c r="S1479" s="120" t="s">
        <v>1996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1195</v>
      </c>
      <c r="B1480" s="180" t="s">
        <v>1219</v>
      </c>
      <c r="C1480" s="180">
        <v>119746</v>
      </c>
      <c r="D1480" s="183">
        <v>44533</v>
      </c>
      <c r="E1480" s="184">
        <v>3571.9739</v>
      </c>
      <c r="F1480" s="184">
        <v>3.5644999999999998</v>
      </c>
      <c r="G1480" s="184">
        <v>4.1292999999999997</v>
      </c>
      <c r="H1480" s="184">
        <v>3.9561000000000002</v>
      </c>
      <c r="I1480" s="184">
        <v>3.6364000000000001</v>
      </c>
      <c r="J1480" s="184">
        <v>4.0904999999999996</v>
      </c>
      <c r="K1480" s="184">
        <v>3.3929</v>
      </c>
      <c r="L1480" s="184">
        <v>3.7473000000000001</v>
      </c>
      <c r="M1480" s="184">
        <v>3.8645</v>
      </c>
      <c r="N1480" s="184">
        <v>3.7576999999999998</v>
      </c>
      <c r="O1480" s="184">
        <v>6.0038</v>
      </c>
      <c r="P1480" s="184">
        <v>6.4499000000000004</v>
      </c>
      <c r="Q1480" s="184">
        <v>7.4427000000000003</v>
      </c>
      <c r="R1480" s="184">
        <v>4.7881</v>
      </c>
      <c r="S1480" s="120" t="s">
        <v>1996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1195</v>
      </c>
      <c r="B1481" s="180" t="s">
        <v>1220</v>
      </c>
      <c r="C1481" s="180">
        <v>119431</v>
      </c>
      <c r="D1481" s="183">
        <v>44533</v>
      </c>
      <c r="E1481" s="184">
        <v>32.934003299834998</v>
      </c>
      <c r="F1481" s="184">
        <v>3.8237999999999999</v>
      </c>
      <c r="G1481" s="184">
        <v>3.7690999999999999</v>
      </c>
      <c r="H1481" s="184">
        <v>3.6835</v>
      </c>
      <c r="I1481" s="184">
        <v>3.8515999999999999</v>
      </c>
      <c r="J1481" s="184">
        <v>4.2091000000000003</v>
      </c>
      <c r="K1481" s="184">
        <v>3.2242999999999999</v>
      </c>
      <c r="L1481" s="184">
        <v>3.4984999999999999</v>
      </c>
      <c r="M1481" s="184">
        <v>3.4546000000000001</v>
      </c>
      <c r="N1481" s="184">
        <v>3.3717999999999999</v>
      </c>
      <c r="O1481" s="184">
        <v>6.1238999999999999</v>
      </c>
      <c r="P1481" s="184">
        <v>6.7580999999999998</v>
      </c>
      <c r="Q1481" s="184">
        <v>7.8018999999999998</v>
      </c>
      <c r="R1481" s="184">
        <v>4.6418999999999997</v>
      </c>
      <c r="S1481" s="120" t="s">
        <v>1996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1195</v>
      </c>
      <c r="B1482" s="180" t="s">
        <v>1221</v>
      </c>
      <c r="C1482" s="180">
        <v>114216</v>
      </c>
      <c r="D1482" s="183">
        <v>44533</v>
      </c>
      <c r="E1482" s="184">
        <v>31.776211189440499</v>
      </c>
      <c r="F1482" s="184">
        <v>3.2738</v>
      </c>
      <c r="G1482" s="184">
        <v>3.2168999999999999</v>
      </c>
      <c r="H1482" s="184">
        <v>3.177</v>
      </c>
      <c r="I1482" s="184">
        <v>3.3584999999999998</v>
      </c>
      <c r="J1482" s="184">
        <v>3.7212999999999998</v>
      </c>
      <c r="K1482" s="184">
        <v>2.7391999999999999</v>
      </c>
      <c r="L1482" s="184">
        <v>3.0093999999999999</v>
      </c>
      <c r="M1482" s="184">
        <v>2.9622999999999999</v>
      </c>
      <c r="N1482" s="184">
        <v>2.8776999999999999</v>
      </c>
      <c r="O1482" s="184">
        <v>5.6228999999999996</v>
      </c>
      <c r="P1482" s="184">
        <v>6.2401999999999997</v>
      </c>
      <c r="Q1482" s="184">
        <v>7.3383000000000003</v>
      </c>
      <c r="R1482" s="184">
        <v>4.1371000000000002</v>
      </c>
      <c r="S1482" s="120" t="s">
        <v>1996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1195</v>
      </c>
      <c r="B1483" s="180" t="s">
        <v>1222</v>
      </c>
      <c r="C1483" s="180">
        <v>103048</v>
      </c>
      <c r="D1483" s="183">
        <v>44533</v>
      </c>
      <c r="E1483" s="184">
        <v>3276.3521000000001</v>
      </c>
      <c r="F1483" s="184">
        <v>3.6577999999999999</v>
      </c>
      <c r="G1483" s="184">
        <v>4.4733999999999998</v>
      </c>
      <c r="H1483" s="184">
        <v>4.0551000000000004</v>
      </c>
      <c r="I1483" s="184">
        <v>3.8855</v>
      </c>
      <c r="J1483" s="184">
        <v>4.2488999999999999</v>
      </c>
      <c r="K1483" s="184">
        <v>3.3610000000000002</v>
      </c>
      <c r="L1483" s="184">
        <v>3.7092999999999998</v>
      </c>
      <c r="M1483" s="184">
        <v>3.8370000000000002</v>
      </c>
      <c r="N1483" s="184">
        <v>3.7829000000000002</v>
      </c>
      <c r="O1483" s="184">
        <v>6.0881999999999996</v>
      </c>
      <c r="P1483" s="184">
        <v>6.4946000000000002</v>
      </c>
      <c r="Q1483" s="184">
        <v>7.4668999999999999</v>
      </c>
      <c r="R1483" s="184">
        <v>4.9142000000000001</v>
      </c>
      <c r="S1483" s="120" t="s">
        <v>1996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1195</v>
      </c>
      <c r="B1484" s="180" t="s">
        <v>1223</v>
      </c>
      <c r="C1484" s="180">
        <v>118719</v>
      </c>
      <c r="D1484" s="183">
        <v>44533</v>
      </c>
      <c r="E1484" s="184">
        <v>3303.8535000000002</v>
      </c>
      <c r="F1484" s="184">
        <v>3.7587999999999999</v>
      </c>
      <c r="G1484" s="184">
        <v>4.5739999999999998</v>
      </c>
      <c r="H1484" s="184">
        <v>4.1551999999999998</v>
      </c>
      <c r="I1484" s="184">
        <v>3.9857</v>
      </c>
      <c r="J1484" s="184">
        <v>4.3491999999999997</v>
      </c>
      <c r="K1484" s="184">
        <v>3.4619</v>
      </c>
      <c r="L1484" s="184">
        <v>3.8111999999999999</v>
      </c>
      <c r="M1484" s="184">
        <v>3.9399000000000002</v>
      </c>
      <c r="N1484" s="184">
        <v>3.8866999999999998</v>
      </c>
      <c r="O1484" s="184">
        <v>6.1940999999999997</v>
      </c>
      <c r="P1484" s="184">
        <v>6.6010999999999997</v>
      </c>
      <c r="Q1484" s="184">
        <v>7.5156000000000001</v>
      </c>
      <c r="R1484" s="184">
        <v>5.0191999999999997</v>
      </c>
      <c r="S1484" s="120" t="s">
        <v>1996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1195</v>
      </c>
      <c r="B1485" s="180" t="s">
        <v>1224</v>
      </c>
      <c r="C1485" s="180">
        <v>148161</v>
      </c>
      <c r="D1485" s="183">
        <v>44533</v>
      </c>
      <c r="E1485" s="184">
        <v>1079.7265</v>
      </c>
      <c r="F1485" s="184">
        <v>3.3064</v>
      </c>
      <c r="G1485" s="184">
        <v>0.44169999999999998</v>
      </c>
      <c r="H1485" s="184">
        <v>2.1194999999999999</v>
      </c>
      <c r="I1485" s="184">
        <v>3.5857000000000001</v>
      </c>
      <c r="J1485" s="184">
        <v>3.9731000000000001</v>
      </c>
      <c r="K1485" s="184">
        <v>3.2682000000000002</v>
      </c>
      <c r="L1485" s="184">
        <v>3.8098999999999998</v>
      </c>
      <c r="M1485" s="184">
        <v>3.7930999999999999</v>
      </c>
      <c r="N1485" s="184">
        <v>3.7309000000000001</v>
      </c>
      <c r="O1485" s="184"/>
      <c r="P1485" s="184"/>
      <c r="Q1485" s="184">
        <v>4.4934000000000003</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1195</v>
      </c>
      <c r="B1486" s="180" t="s">
        <v>1225</v>
      </c>
      <c r="C1486" s="180">
        <v>148159</v>
      </c>
      <c r="D1486" s="183">
        <v>44533</v>
      </c>
      <c r="E1486" s="184">
        <v>1063.4450999999999</v>
      </c>
      <c r="F1486" s="184">
        <v>2.4232999999999998</v>
      </c>
      <c r="G1486" s="184">
        <v>-0.44159999999999999</v>
      </c>
      <c r="H1486" s="184">
        <v>1.2359</v>
      </c>
      <c r="I1486" s="184">
        <v>2.7025999999999999</v>
      </c>
      <c r="J1486" s="184">
        <v>3.0884</v>
      </c>
      <c r="K1486" s="184">
        <v>2.3826999999999998</v>
      </c>
      <c r="L1486" s="184">
        <v>2.9096000000000002</v>
      </c>
      <c r="M1486" s="184">
        <v>2.8818000000000001</v>
      </c>
      <c r="N1486" s="184">
        <v>2.8172000000000001</v>
      </c>
      <c r="O1486" s="184"/>
      <c r="P1486" s="184"/>
      <c r="Q1486" s="184">
        <v>3.5876000000000001</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1195</v>
      </c>
      <c r="B1487" s="180" t="s">
        <v>1226</v>
      </c>
      <c r="C1487" s="180">
        <v>103464</v>
      </c>
      <c r="D1487" s="183"/>
      <c r="E1487" s="184"/>
      <c r="F1487" s="184"/>
      <c r="G1487" s="184"/>
      <c r="H1487" s="184"/>
      <c r="I1487" s="184"/>
      <c r="J1487" s="184"/>
      <c r="K1487" s="184"/>
      <c r="L1487" s="184"/>
      <c r="M1487" s="184"/>
      <c r="N1487" s="184"/>
      <c r="O1487" s="184"/>
      <c r="P1487" s="184"/>
      <c r="Q1487" s="184"/>
      <c r="R1487" s="184"/>
      <c r="S1487" s="120" t="s">
        <v>1995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1195</v>
      </c>
      <c r="B1488" s="180" t="s">
        <v>1227</v>
      </c>
      <c r="C1488" s="180">
        <v>120845</v>
      </c>
      <c r="D1488" s="183"/>
      <c r="E1488" s="184"/>
      <c r="F1488" s="184"/>
      <c r="G1488" s="184"/>
      <c r="H1488" s="184"/>
      <c r="I1488" s="184"/>
      <c r="J1488" s="184"/>
      <c r="K1488" s="184"/>
      <c r="L1488" s="184"/>
      <c r="M1488" s="184"/>
      <c r="N1488" s="184"/>
      <c r="O1488" s="184"/>
      <c r="P1488" s="184"/>
      <c r="Q1488" s="184"/>
      <c r="R1488" s="184"/>
      <c r="S1488" s="120" t="s">
        <v>1995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1195</v>
      </c>
      <c r="B1489" s="180" t="s">
        <v>1228</v>
      </c>
      <c r="C1489" s="180">
        <v>119821</v>
      </c>
      <c r="D1489" s="183">
        <v>44533</v>
      </c>
      <c r="E1489" s="184">
        <v>35.081499999999998</v>
      </c>
      <c r="F1489" s="184">
        <v>3.85</v>
      </c>
      <c r="G1489" s="184">
        <v>3.7120000000000002</v>
      </c>
      <c r="H1489" s="184">
        <v>3.7631000000000001</v>
      </c>
      <c r="I1489" s="184">
        <v>3.6957</v>
      </c>
      <c r="J1489" s="184">
        <v>4.0643000000000002</v>
      </c>
      <c r="K1489" s="184">
        <v>3.4327999999999999</v>
      </c>
      <c r="L1489" s="184">
        <v>3.7711999999999999</v>
      </c>
      <c r="M1489" s="184">
        <v>3.9489000000000001</v>
      </c>
      <c r="N1489" s="184">
        <v>3.8614999999999999</v>
      </c>
      <c r="O1489" s="184">
        <v>6.2910000000000004</v>
      </c>
      <c r="P1489" s="184">
        <v>6.6490999999999998</v>
      </c>
      <c r="Q1489" s="184">
        <v>7.8532999999999999</v>
      </c>
      <c r="R1489" s="184">
        <v>5.1051000000000002</v>
      </c>
      <c r="S1489" s="120" t="s">
        <v>1996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1195</v>
      </c>
      <c r="B1490" s="180" t="s">
        <v>1229</v>
      </c>
      <c r="C1490" s="180">
        <v>102503</v>
      </c>
      <c r="D1490" s="183">
        <v>44533</v>
      </c>
      <c r="E1490" s="184">
        <v>33.295000000000002</v>
      </c>
      <c r="F1490" s="184">
        <v>3.2890999999999999</v>
      </c>
      <c r="G1490" s="184">
        <v>3.18</v>
      </c>
      <c r="H1490" s="184">
        <v>3.2437999999999998</v>
      </c>
      <c r="I1490" s="184">
        <v>3.1686999999999999</v>
      </c>
      <c r="J1490" s="184">
        <v>3.5291999999999999</v>
      </c>
      <c r="K1490" s="184">
        <v>2.8988</v>
      </c>
      <c r="L1490" s="184">
        <v>3.2319</v>
      </c>
      <c r="M1490" s="184">
        <v>3.4049999999999998</v>
      </c>
      <c r="N1490" s="184">
        <v>3.3405999999999998</v>
      </c>
      <c r="O1490" s="184">
        <v>5.6986999999999997</v>
      </c>
      <c r="P1490" s="184">
        <v>6.0015000000000001</v>
      </c>
      <c r="Q1490" s="184">
        <v>7.1573000000000002</v>
      </c>
      <c r="R1490" s="184">
        <v>4.5404999999999998</v>
      </c>
      <c r="S1490" s="120" t="s">
        <v>1996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1195</v>
      </c>
      <c r="B1491" s="180" t="s">
        <v>1230</v>
      </c>
      <c r="C1491" s="180">
        <v>145050</v>
      </c>
      <c r="D1491" s="183">
        <v>44533</v>
      </c>
      <c r="E1491" s="184">
        <v>11.9832</v>
      </c>
      <c r="F1491" s="184">
        <v>3.0461999999999998</v>
      </c>
      <c r="G1491" s="184">
        <v>3.0467</v>
      </c>
      <c r="H1491" s="184">
        <v>3.0912999999999999</v>
      </c>
      <c r="I1491" s="184">
        <v>3.1107999999999998</v>
      </c>
      <c r="J1491" s="184">
        <v>3.3801999999999999</v>
      </c>
      <c r="K1491" s="184">
        <v>3.1440000000000001</v>
      </c>
      <c r="L1491" s="184">
        <v>3.4508000000000001</v>
      </c>
      <c r="M1491" s="184">
        <v>3.4908999999999999</v>
      </c>
      <c r="N1491" s="184">
        <v>3.4613</v>
      </c>
      <c r="O1491" s="184">
        <v>5.6593999999999998</v>
      </c>
      <c r="P1491" s="184"/>
      <c r="Q1491" s="184">
        <v>5.8372000000000002</v>
      </c>
      <c r="R1491" s="184">
        <v>4.3650000000000002</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1195</v>
      </c>
      <c r="B1492" s="180" t="s">
        <v>1231</v>
      </c>
      <c r="C1492" s="180">
        <v>145042</v>
      </c>
      <c r="D1492" s="183">
        <v>44533</v>
      </c>
      <c r="E1492" s="184">
        <v>11.9467</v>
      </c>
      <c r="F1492" s="184">
        <v>3.0554999999999999</v>
      </c>
      <c r="G1492" s="184">
        <v>2.9540999999999999</v>
      </c>
      <c r="H1492" s="184">
        <v>3.0133000000000001</v>
      </c>
      <c r="I1492" s="184">
        <v>3.0387</v>
      </c>
      <c r="J1492" s="184">
        <v>3.2984</v>
      </c>
      <c r="K1492" s="184">
        <v>3.0548000000000002</v>
      </c>
      <c r="L1492" s="184">
        <v>3.3614000000000002</v>
      </c>
      <c r="M1492" s="184">
        <v>3.4117999999999999</v>
      </c>
      <c r="N1492" s="184">
        <v>3.3782000000000001</v>
      </c>
      <c r="O1492" s="184">
        <v>5.5617999999999999</v>
      </c>
      <c r="P1492" s="184"/>
      <c r="Q1492" s="184">
        <v>5.7359999999999998</v>
      </c>
      <c r="R1492" s="184">
        <v>4.2923</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1195</v>
      </c>
      <c r="B1493" s="180" t="s">
        <v>1232</v>
      </c>
      <c r="C1493" s="180">
        <v>119424</v>
      </c>
      <c r="D1493" s="183">
        <v>44533</v>
      </c>
      <c r="E1493" s="184">
        <v>3770.5875000000001</v>
      </c>
      <c r="F1493" s="184">
        <v>3.7465999999999999</v>
      </c>
      <c r="G1493" s="184">
        <v>4.2633999999999999</v>
      </c>
      <c r="H1493" s="184">
        <v>4.4005999999999998</v>
      </c>
      <c r="I1493" s="184">
        <v>4.1391</v>
      </c>
      <c r="J1493" s="184">
        <v>4.3255999999999997</v>
      </c>
      <c r="K1493" s="184">
        <v>3.4378000000000002</v>
      </c>
      <c r="L1493" s="184">
        <v>3.9436</v>
      </c>
      <c r="M1493" s="184">
        <v>4.2542</v>
      </c>
      <c r="N1493" s="184">
        <v>4.1085000000000003</v>
      </c>
      <c r="O1493" s="184">
        <v>6.4664999999999999</v>
      </c>
      <c r="P1493" s="184">
        <v>5.1247999999999996</v>
      </c>
      <c r="Q1493" s="184">
        <v>6.6573000000000002</v>
      </c>
      <c r="R1493" s="184">
        <v>5.343</v>
      </c>
      <c r="S1493" s="120" t="s">
        <v>1996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1195</v>
      </c>
      <c r="B1494" s="180" t="s">
        <v>1233</v>
      </c>
      <c r="C1494" s="180">
        <v>101847</v>
      </c>
      <c r="D1494" s="183">
        <v>44533</v>
      </c>
      <c r="E1494" s="184">
        <v>3735.2082999999998</v>
      </c>
      <c r="F1494" s="184">
        <v>3.4937999999999998</v>
      </c>
      <c r="G1494" s="184">
        <v>4.0590000000000002</v>
      </c>
      <c r="H1494" s="184">
        <v>4.2236000000000002</v>
      </c>
      <c r="I1494" s="184">
        <v>3.9281000000000001</v>
      </c>
      <c r="J1494" s="184">
        <v>4.1410999999999998</v>
      </c>
      <c r="K1494" s="184">
        <v>3.2372999999999998</v>
      </c>
      <c r="L1494" s="184">
        <v>3.7462</v>
      </c>
      <c r="M1494" s="184">
        <v>4.0586000000000002</v>
      </c>
      <c r="N1494" s="184">
        <v>3.9095</v>
      </c>
      <c r="O1494" s="184">
        <v>6.2979000000000003</v>
      </c>
      <c r="P1494" s="184">
        <v>4.9882</v>
      </c>
      <c r="Q1494" s="184">
        <v>6.7548000000000004</v>
      </c>
      <c r="R1494" s="184">
        <v>5.1643999999999997</v>
      </c>
      <c r="S1494" s="120" t="s">
        <v>1996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1195</v>
      </c>
      <c r="B1495" s="180" t="s">
        <v>1234</v>
      </c>
      <c r="C1495" s="180">
        <v>120299</v>
      </c>
      <c r="D1495" s="183">
        <v>44533</v>
      </c>
      <c r="E1495" s="184">
        <v>2456.6686</v>
      </c>
      <c r="F1495" s="184">
        <v>3.2347999999999999</v>
      </c>
      <c r="G1495" s="184">
        <v>3.9073000000000002</v>
      </c>
      <c r="H1495" s="184">
        <v>3.7915999999999999</v>
      </c>
      <c r="I1495" s="184">
        <v>3.7570000000000001</v>
      </c>
      <c r="J1495" s="184">
        <v>4.1172000000000004</v>
      </c>
      <c r="K1495" s="184">
        <v>3.4519000000000002</v>
      </c>
      <c r="L1495" s="184">
        <v>3.7945000000000002</v>
      </c>
      <c r="M1495" s="184">
        <v>3.9174000000000002</v>
      </c>
      <c r="N1495" s="184">
        <v>3.8361999999999998</v>
      </c>
      <c r="O1495" s="184">
        <v>6.1485000000000003</v>
      </c>
      <c r="P1495" s="184">
        <v>6.5877999999999997</v>
      </c>
      <c r="Q1495" s="184">
        <v>7.5152999999999999</v>
      </c>
      <c r="R1495" s="184">
        <v>5.0227000000000004</v>
      </c>
      <c r="S1495" s="120" t="s">
        <v>1996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1195</v>
      </c>
      <c r="B1496" s="180" t="s">
        <v>1235</v>
      </c>
      <c r="C1496" s="180">
        <v>112077</v>
      </c>
      <c r="D1496" s="183">
        <v>44533</v>
      </c>
      <c r="E1496" s="184">
        <v>2434.2948999999999</v>
      </c>
      <c r="F1496" s="184">
        <v>3.1429999999999998</v>
      </c>
      <c r="G1496" s="184">
        <v>3.8167</v>
      </c>
      <c r="H1496" s="184">
        <v>3.7014</v>
      </c>
      <c r="I1496" s="184">
        <v>3.6669</v>
      </c>
      <c r="J1496" s="184">
        <v>4.0267999999999997</v>
      </c>
      <c r="K1496" s="184">
        <v>3.3612000000000002</v>
      </c>
      <c r="L1496" s="184">
        <v>3.7029000000000001</v>
      </c>
      <c r="M1496" s="184">
        <v>3.8254000000000001</v>
      </c>
      <c r="N1496" s="184">
        <v>3.7431999999999999</v>
      </c>
      <c r="O1496" s="184">
        <v>6.0410000000000004</v>
      </c>
      <c r="P1496" s="184">
        <v>6.4718999999999998</v>
      </c>
      <c r="Q1496" s="184">
        <v>7.4314999999999998</v>
      </c>
      <c r="R1496" s="184">
        <v>4.9240000000000004</v>
      </c>
      <c r="S1496" s="120" t="s">
        <v>1996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3.3521864864864859</v>
      </c>
      <c r="G1497" s="186">
        <v>3.3694567567567568</v>
      </c>
      <c r="H1497" s="186">
        <v>3.4783567567567566</v>
      </c>
      <c r="I1497" s="186">
        <v>3.5270054054054056</v>
      </c>
      <c r="J1497" s="186">
        <v>3.9181756756756765</v>
      </c>
      <c r="K1497" s="186">
        <v>3.1700189189189185</v>
      </c>
      <c r="L1497" s="186">
        <v>3.5465810810810812</v>
      </c>
      <c r="M1497" s="186">
        <v>3.6912189189189188</v>
      </c>
      <c r="N1497" s="186">
        <v>3.573672972972973</v>
      </c>
      <c r="O1497" s="186">
        <v>6.2035193548387104</v>
      </c>
      <c r="P1497" s="186">
        <v>6.2897103448275855</v>
      </c>
      <c r="Q1497" s="186">
        <v>6.7384567567567561</v>
      </c>
      <c r="R1497" s="186">
        <v>4.7900257142857141</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3.4777</v>
      </c>
      <c r="G1498" s="186">
        <v>3.7117</v>
      </c>
      <c r="H1498" s="186">
        <v>3.7014</v>
      </c>
      <c r="I1498" s="186">
        <v>3.6364000000000001</v>
      </c>
      <c r="J1498" s="186">
        <v>4.0267999999999997</v>
      </c>
      <c r="K1498" s="186">
        <v>3.2682000000000002</v>
      </c>
      <c r="L1498" s="186">
        <v>3.6751</v>
      </c>
      <c r="M1498" s="186">
        <v>3.8231000000000002</v>
      </c>
      <c r="N1498" s="186">
        <v>3.7309000000000001</v>
      </c>
      <c r="O1498" s="186">
        <v>6.1238999999999999</v>
      </c>
      <c r="P1498" s="186">
        <v>6.452</v>
      </c>
      <c r="Q1498" s="186">
        <v>7.2287999999999997</v>
      </c>
      <c r="R1498" s="186">
        <v>4.9162999999999997</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1236</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1237</v>
      </c>
      <c r="B1501" s="180" t="s">
        <v>1238</v>
      </c>
      <c r="C1501" s="180">
        <v>120524</v>
      </c>
      <c r="D1501" s="183">
        <v>44533</v>
      </c>
      <c r="E1501" s="184">
        <v>34.344999999999999</v>
      </c>
      <c r="F1501" s="184">
        <v>-0.63590000000000002</v>
      </c>
      <c r="G1501" s="184">
        <v>0.61260000000000003</v>
      </c>
      <c r="H1501" s="184">
        <v>0.63109999999999999</v>
      </c>
      <c r="I1501" s="184">
        <v>-2.1192000000000002</v>
      </c>
      <c r="J1501" s="184">
        <v>-0.32619999999999999</v>
      </c>
      <c r="K1501" s="184">
        <v>2.3007</v>
      </c>
      <c r="L1501" s="184">
        <v>13.4374</v>
      </c>
      <c r="M1501" s="184">
        <v>19.2667</v>
      </c>
      <c r="N1501" s="184">
        <v>29.142299999999999</v>
      </c>
      <c r="O1501" s="184">
        <v>20.424499999999998</v>
      </c>
      <c r="P1501" s="184">
        <v>15.520099999999999</v>
      </c>
      <c r="Q1501" s="184">
        <v>11.8027</v>
      </c>
      <c r="R1501" s="184">
        <v>22.752199999999998</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1237</v>
      </c>
      <c r="B1502" s="180" t="s">
        <v>1239</v>
      </c>
      <c r="C1502" s="180">
        <v>113064</v>
      </c>
      <c r="D1502" s="183">
        <v>44533</v>
      </c>
      <c r="E1502" s="184">
        <v>30.938199999999998</v>
      </c>
      <c r="F1502" s="184">
        <v>-0.64039999999999997</v>
      </c>
      <c r="G1502" s="184">
        <v>0.59930000000000005</v>
      </c>
      <c r="H1502" s="184">
        <v>0.60060000000000002</v>
      </c>
      <c r="I1502" s="184">
        <v>-2.1852999999999998</v>
      </c>
      <c r="J1502" s="184">
        <v>-0.46329999999999999</v>
      </c>
      <c r="K1502" s="184">
        <v>1.8843000000000001</v>
      </c>
      <c r="L1502" s="184">
        <v>12.482100000000001</v>
      </c>
      <c r="M1502" s="184">
        <v>17.765999999999998</v>
      </c>
      <c r="N1502" s="184">
        <v>27.026</v>
      </c>
      <c r="O1502" s="184">
        <v>18.765899999999998</v>
      </c>
      <c r="P1502" s="184">
        <v>14.007199999999999</v>
      </c>
      <c r="Q1502" s="184">
        <v>10.523400000000001</v>
      </c>
      <c r="R1502" s="184">
        <v>20.897400000000001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1237</v>
      </c>
      <c r="B1503" s="180" t="s">
        <v>1240</v>
      </c>
      <c r="C1503" s="180">
        <v>103131</v>
      </c>
      <c r="D1503" s="183">
        <v>44533</v>
      </c>
      <c r="E1503" s="184">
        <v>47.682000000000002</v>
      </c>
      <c r="F1503" s="184">
        <v>-0.6522</v>
      </c>
      <c r="G1503" s="184">
        <v>0.14910000000000001</v>
      </c>
      <c r="H1503" s="184">
        <v>5.4600000000000003E-2</v>
      </c>
      <c r="I1503" s="184">
        <v>-1.2672000000000001</v>
      </c>
      <c r="J1503" s="184">
        <v>0.91639999999999999</v>
      </c>
      <c r="K1503" s="184">
        <v>1.8302</v>
      </c>
      <c r="L1503" s="184">
        <v>9.0571999999999999</v>
      </c>
      <c r="M1503" s="184">
        <v>14.4826</v>
      </c>
      <c r="N1503" s="184">
        <v>25.624400000000001</v>
      </c>
      <c r="O1503" s="184">
        <v>16.1998</v>
      </c>
      <c r="P1503" s="184">
        <v>11.265499999999999</v>
      </c>
      <c r="Q1503" s="184">
        <v>10.0524</v>
      </c>
      <c r="R1503" s="184">
        <v>20.383800000000001</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1237</v>
      </c>
      <c r="B1504" s="180" t="s">
        <v>1241</v>
      </c>
      <c r="C1504" s="180">
        <v>119131</v>
      </c>
      <c r="D1504" s="183">
        <v>44533</v>
      </c>
      <c r="E1504" s="184">
        <v>50.884999999999998</v>
      </c>
      <c r="F1504" s="184">
        <v>-0.6482</v>
      </c>
      <c r="G1504" s="184">
        <v>0.15939999999999999</v>
      </c>
      <c r="H1504" s="184">
        <v>8.2600000000000007E-2</v>
      </c>
      <c r="I1504" s="184">
        <v>-1.2114</v>
      </c>
      <c r="J1504" s="184">
        <v>1.0325</v>
      </c>
      <c r="K1504" s="184">
        <v>2.1951000000000001</v>
      </c>
      <c r="L1504" s="184">
        <v>9.8506</v>
      </c>
      <c r="M1504" s="184">
        <v>15.8004</v>
      </c>
      <c r="N1504" s="184">
        <v>27.451499999999999</v>
      </c>
      <c r="O1504" s="184">
        <v>17.3809</v>
      </c>
      <c r="P1504" s="184">
        <v>12.2041</v>
      </c>
      <c r="Q1504" s="184">
        <v>11.5708</v>
      </c>
      <c r="R1504" s="184">
        <v>21.8489</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1237</v>
      </c>
      <c r="B1505" s="180" t="s">
        <v>1242</v>
      </c>
      <c r="C1505" s="180">
        <v>101144</v>
      </c>
      <c r="D1505" s="183">
        <v>44533</v>
      </c>
      <c r="E1505" s="184">
        <v>408.31439999999998</v>
      </c>
      <c r="F1505" s="184">
        <v>-0.51739999999999997</v>
      </c>
      <c r="G1505" s="184">
        <v>0.4748</v>
      </c>
      <c r="H1505" s="184">
        <v>-0.47299999999999998</v>
      </c>
      <c r="I1505" s="184">
        <v>-2.9752999999999998</v>
      </c>
      <c r="J1505" s="184">
        <v>-2.5527000000000002</v>
      </c>
      <c r="K1505" s="184">
        <v>5.0301</v>
      </c>
      <c r="L1505" s="184">
        <v>12.9011</v>
      </c>
      <c r="M1505" s="184">
        <v>18.5181</v>
      </c>
      <c r="N1505" s="184">
        <v>40.251100000000001</v>
      </c>
      <c r="O1505" s="184">
        <v>17.317799999999998</v>
      </c>
      <c r="P1505" s="184">
        <v>14.7201</v>
      </c>
      <c r="Q1505" s="184">
        <v>21.430299999999999</v>
      </c>
      <c r="R1505" s="184">
        <v>22.4328</v>
      </c>
      <c r="S1505" s="120" t="s">
        <v>1996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1237</v>
      </c>
      <c r="B1506" s="180" t="s">
        <v>1243</v>
      </c>
      <c r="C1506" s="180">
        <v>120334</v>
      </c>
      <c r="D1506" s="183">
        <v>44533</v>
      </c>
      <c r="E1506" s="184">
        <v>437.89980000000003</v>
      </c>
      <c r="F1506" s="184">
        <v>-0.51570000000000005</v>
      </c>
      <c r="G1506" s="184">
        <v>0.47989999999999999</v>
      </c>
      <c r="H1506" s="184">
        <v>-0.46110000000000001</v>
      </c>
      <c r="I1506" s="184">
        <v>-2.9508000000000001</v>
      </c>
      <c r="J1506" s="184">
        <v>-2.5042</v>
      </c>
      <c r="K1506" s="184">
        <v>5.1825000000000001</v>
      </c>
      <c r="L1506" s="184">
        <v>13.236599999999999</v>
      </c>
      <c r="M1506" s="184">
        <v>19.057500000000001</v>
      </c>
      <c r="N1506" s="184">
        <v>41.0884</v>
      </c>
      <c r="O1506" s="184">
        <v>18.103000000000002</v>
      </c>
      <c r="P1506" s="184">
        <v>15.645</v>
      </c>
      <c r="Q1506" s="184">
        <v>15.9268</v>
      </c>
      <c r="R1506" s="184">
        <v>23.203700000000001</v>
      </c>
      <c r="S1506" s="120" t="s">
        <v>1996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1237</v>
      </c>
      <c r="B1507" s="180" t="s">
        <v>1935</v>
      </c>
      <c r="C1507" s="180">
        <v>148454</v>
      </c>
      <c r="D1507" s="183">
        <v>44533</v>
      </c>
      <c r="E1507" s="184">
        <v>11.0007</v>
      </c>
      <c r="F1507" s="184">
        <v>2.4500000000000001E-2</v>
      </c>
      <c r="G1507" s="184">
        <v>-0.18509999999999999</v>
      </c>
      <c r="H1507" s="184">
        <v>-0.18959999999999999</v>
      </c>
      <c r="I1507" s="184">
        <v>-0.96240000000000003</v>
      </c>
      <c r="J1507" s="184">
        <v>-0.34060000000000001</v>
      </c>
      <c r="K1507" s="184">
        <v>0.44379999999999997</v>
      </c>
      <c r="L1507" s="184">
        <v>2.8746999999999998</v>
      </c>
      <c r="M1507" s="184">
        <v>5.7332999999999998</v>
      </c>
      <c r="N1507" s="184">
        <v>6.2685000000000004</v>
      </c>
      <c r="O1507" s="184"/>
      <c r="P1507" s="184"/>
      <c r="Q1507" s="184">
        <v>7.4256000000000002</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1237</v>
      </c>
      <c r="B1508" s="180" t="s">
        <v>1936</v>
      </c>
      <c r="C1508" s="180">
        <v>148455</v>
      </c>
      <c r="D1508" s="183">
        <v>44533</v>
      </c>
      <c r="E1508" s="184">
        <v>10.782999999999999</v>
      </c>
      <c r="F1508" s="184">
        <v>2.1299999999999999E-2</v>
      </c>
      <c r="G1508" s="184">
        <v>-0.19439999999999999</v>
      </c>
      <c r="H1508" s="184">
        <v>-0.21190000000000001</v>
      </c>
      <c r="I1508" s="184">
        <v>-1.0106999999999999</v>
      </c>
      <c r="J1508" s="184">
        <v>-0.45050000000000001</v>
      </c>
      <c r="K1508" s="184">
        <v>8.5400000000000004E-2</v>
      </c>
      <c r="L1508" s="184">
        <v>2.1261999999999999</v>
      </c>
      <c r="M1508" s="184">
        <v>4.5503</v>
      </c>
      <c r="N1508" s="184">
        <v>4.6913999999999998</v>
      </c>
      <c r="O1508" s="184"/>
      <c r="P1508" s="184"/>
      <c r="Q1508" s="184">
        <v>5.8250000000000002</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1237</v>
      </c>
      <c r="B1509" s="180" t="s">
        <v>2017</v>
      </c>
      <c r="C1509" s="180">
        <v>114855</v>
      </c>
      <c r="D1509" s="183">
        <v>44533</v>
      </c>
      <c r="E1509" s="184">
        <v>25.129000000000001</v>
      </c>
      <c r="F1509" s="184">
        <v>-0.61929999999999996</v>
      </c>
      <c r="G1509" s="184">
        <v>0.60050000000000003</v>
      </c>
      <c r="H1509" s="184">
        <v>0.25530000000000003</v>
      </c>
      <c r="I1509" s="184">
        <v>-3.1854</v>
      </c>
      <c r="J1509" s="184">
        <v>-3.1309</v>
      </c>
      <c r="K1509" s="184">
        <v>1.1806000000000001</v>
      </c>
      <c r="L1509" s="184">
        <v>9.0876999999999999</v>
      </c>
      <c r="M1509" s="184">
        <v>12.6028</v>
      </c>
      <c r="N1509" s="184">
        <v>22.103400000000001</v>
      </c>
      <c r="O1509" s="184">
        <v>13.2949</v>
      </c>
      <c r="P1509" s="184">
        <v>9.8309999999999995</v>
      </c>
      <c r="Q1509" s="184">
        <v>9.0184999999999995</v>
      </c>
      <c r="R1509" s="184">
        <v>15.702199999999999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1237</v>
      </c>
      <c r="B1510" s="180" t="s">
        <v>2018</v>
      </c>
      <c r="C1510" s="180">
        <v>119176</v>
      </c>
      <c r="D1510" s="183">
        <v>44533</v>
      </c>
      <c r="E1510" s="184">
        <v>28.188099999999999</v>
      </c>
      <c r="F1510" s="184">
        <v>-0.61350000000000005</v>
      </c>
      <c r="G1510" s="184">
        <v>0.61819999999999997</v>
      </c>
      <c r="H1510" s="184">
        <v>0.29709999999999998</v>
      </c>
      <c r="I1510" s="184">
        <v>-3.0994000000000002</v>
      </c>
      <c r="J1510" s="184">
        <v>-2.9586000000000001</v>
      </c>
      <c r="K1510" s="184">
        <v>1.6835</v>
      </c>
      <c r="L1510" s="184">
        <v>10.214</v>
      </c>
      <c r="M1510" s="184">
        <v>14.315799999999999</v>
      </c>
      <c r="N1510" s="184">
        <v>24.537099999999999</v>
      </c>
      <c r="O1510" s="184">
        <v>15.1088</v>
      </c>
      <c r="P1510" s="184">
        <v>11.3842</v>
      </c>
      <c r="Q1510" s="184">
        <v>10.0366</v>
      </c>
      <c r="R1510" s="184">
        <v>17.6143</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1237</v>
      </c>
      <c r="B1511" s="180" t="s">
        <v>1937</v>
      </c>
      <c r="C1511" s="180">
        <v>148457</v>
      </c>
      <c r="D1511" s="183">
        <v>44533</v>
      </c>
      <c r="E1511" s="184">
        <v>13.2318</v>
      </c>
      <c r="F1511" s="184">
        <v>-0.56140000000000001</v>
      </c>
      <c r="G1511" s="184">
        <v>0.30399999999999999</v>
      </c>
      <c r="H1511" s="184">
        <v>-6.7999999999999996E-3</v>
      </c>
      <c r="I1511" s="184">
        <v>-2.8574000000000002</v>
      </c>
      <c r="J1511" s="184">
        <v>-2.4333</v>
      </c>
      <c r="K1511" s="184">
        <v>1.0385</v>
      </c>
      <c r="L1511" s="184">
        <v>9.4812999999999992</v>
      </c>
      <c r="M1511" s="184">
        <v>14.549099999999999</v>
      </c>
      <c r="N1511" s="184">
        <v>24.159500000000001</v>
      </c>
      <c r="O1511" s="184"/>
      <c r="P1511" s="184"/>
      <c r="Q1511" s="184">
        <v>24.762499999999999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1237</v>
      </c>
      <c r="B1512" s="180" t="s">
        <v>1938</v>
      </c>
      <c r="C1512" s="180">
        <v>148459</v>
      </c>
      <c r="D1512" s="183">
        <v>44533</v>
      </c>
      <c r="E1512" s="184">
        <v>12.9678</v>
      </c>
      <c r="F1512" s="184">
        <v>-0.56510000000000005</v>
      </c>
      <c r="G1512" s="184">
        <v>0.2923</v>
      </c>
      <c r="H1512" s="184">
        <v>-3.39E-2</v>
      </c>
      <c r="I1512" s="184">
        <v>-2.9131</v>
      </c>
      <c r="J1512" s="184">
        <v>-2.5489999999999999</v>
      </c>
      <c r="K1512" s="184">
        <v>0.67069999999999996</v>
      </c>
      <c r="L1512" s="184">
        <v>8.6872000000000007</v>
      </c>
      <c r="M1512" s="184">
        <v>13.208399999999999</v>
      </c>
      <c r="N1512" s="184">
        <v>22.1844</v>
      </c>
      <c r="O1512" s="184"/>
      <c r="P1512" s="184"/>
      <c r="Q1512" s="184">
        <v>22.791799999999999</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1237</v>
      </c>
      <c r="B1513" s="180" t="s">
        <v>1244</v>
      </c>
      <c r="C1513" s="180">
        <v>101072</v>
      </c>
      <c r="D1513" s="183">
        <v>44533</v>
      </c>
      <c r="E1513" s="184">
        <v>76.610500000000002</v>
      </c>
      <c r="F1513" s="184">
        <v>-0.53620000000000001</v>
      </c>
      <c r="G1513" s="184">
        <v>1.4522999999999999</v>
      </c>
      <c r="H1513" s="184">
        <v>-0.37980000000000003</v>
      </c>
      <c r="I1513" s="184">
        <v>-1.6740999999999999</v>
      </c>
      <c r="J1513" s="184">
        <v>0.17430000000000001</v>
      </c>
      <c r="K1513" s="184">
        <v>6.6691000000000003</v>
      </c>
      <c r="L1513" s="184">
        <v>12.2803</v>
      </c>
      <c r="M1513" s="184">
        <v>43.103299999999997</v>
      </c>
      <c r="N1513" s="184">
        <v>53.7697</v>
      </c>
      <c r="O1513" s="184">
        <v>28.695399999999999</v>
      </c>
      <c r="P1513" s="184">
        <v>17.5151</v>
      </c>
      <c r="Q1513" s="184">
        <v>10.325699999999999</v>
      </c>
      <c r="R1513" s="184">
        <v>37.175899999999999</v>
      </c>
      <c r="S1513" s="120" t="s">
        <v>1995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1237</v>
      </c>
      <c r="B1514" s="180" t="s">
        <v>1245</v>
      </c>
      <c r="C1514" s="180">
        <v>120821</v>
      </c>
      <c r="D1514" s="183">
        <v>44533</v>
      </c>
      <c r="E1514" s="184">
        <v>77.821100000000001</v>
      </c>
      <c r="F1514" s="184">
        <v>-0.53129999999999999</v>
      </c>
      <c r="G1514" s="184">
        <v>1.4663999999999999</v>
      </c>
      <c r="H1514" s="184">
        <v>-0.3473</v>
      </c>
      <c r="I1514" s="184">
        <v>-1.6019000000000001</v>
      </c>
      <c r="J1514" s="184">
        <v>0.31969999999999998</v>
      </c>
      <c r="K1514" s="184">
        <v>7.1456</v>
      </c>
      <c r="L1514" s="184">
        <v>13.2972</v>
      </c>
      <c r="M1514" s="184">
        <v>45.211599999999997</v>
      </c>
      <c r="N1514" s="184">
        <v>56.441000000000003</v>
      </c>
      <c r="O1514" s="184">
        <v>29.3691</v>
      </c>
      <c r="P1514" s="184">
        <v>17.883900000000001</v>
      </c>
      <c r="Q1514" s="184">
        <v>13.8856</v>
      </c>
      <c r="R1514" s="184">
        <v>38.473100000000002</v>
      </c>
      <c r="S1514" s="120" t="s">
        <v>1995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1237</v>
      </c>
      <c r="B1515" s="180" t="s">
        <v>1246</v>
      </c>
      <c r="C1515" s="180">
        <v>119843</v>
      </c>
      <c r="D1515" s="183">
        <v>44533</v>
      </c>
      <c r="E1515" s="184">
        <v>39.828299999999999</v>
      </c>
      <c r="F1515" s="184">
        <v>-0.1249</v>
      </c>
      <c r="G1515" s="184">
        <v>0.23780000000000001</v>
      </c>
      <c r="H1515" s="184">
        <v>-2.1600000000000001E-2</v>
      </c>
      <c r="I1515" s="184">
        <v>-1.4553</v>
      </c>
      <c r="J1515" s="184">
        <v>-0.4541</v>
      </c>
      <c r="K1515" s="184">
        <v>1.1474</v>
      </c>
      <c r="L1515" s="184">
        <v>5.2950999999999997</v>
      </c>
      <c r="M1515" s="184">
        <v>11.242000000000001</v>
      </c>
      <c r="N1515" s="184">
        <v>16.436599999999999</v>
      </c>
      <c r="O1515" s="184">
        <v>13.833399999999999</v>
      </c>
      <c r="P1515" s="184">
        <v>10.6332</v>
      </c>
      <c r="Q1515" s="184">
        <v>11.4061</v>
      </c>
      <c r="R1515" s="184">
        <v>14.577500000000001</v>
      </c>
      <c r="S1515" s="120" t="s">
        <v>1998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1237</v>
      </c>
      <c r="B1516" s="180" t="s">
        <v>1247</v>
      </c>
      <c r="C1516" s="180">
        <v>103408</v>
      </c>
      <c r="D1516" s="183">
        <v>44533</v>
      </c>
      <c r="E1516" s="184">
        <v>37.1188</v>
      </c>
      <c r="F1516" s="184">
        <v>-0.1273</v>
      </c>
      <c r="G1516" s="184">
        <v>0.2303</v>
      </c>
      <c r="H1516" s="184">
        <v>-3.9E-2</v>
      </c>
      <c r="I1516" s="184">
        <v>-1.4915</v>
      </c>
      <c r="J1516" s="184">
        <v>-0.52629999999999999</v>
      </c>
      <c r="K1516" s="184">
        <v>0.9294</v>
      </c>
      <c r="L1516" s="184">
        <v>4.8521000000000001</v>
      </c>
      <c r="M1516" s="184">
        <v>10.541700000000001</v>
      </c>
      <c r="N1516" s="184">
        <v>15.494199999999999</v>
      </c>
      <c r="O1516" s="184">
        <v>13.087</v>
      </c>
      <c r="P1516" s="184">
        <v>9.6693999999999996</v>
      </c>
      <c r="Q1516" s="184">
        <v>8.5318000000000005</v>
      </c>
      <c r="R1516" s="184">
        <v>13.754099999999999</v>
      </c>
      <c r="S1516" s="120" t="s">
        <v>1998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1237</v>
      </c>
      <c r="B1517" s="180" t="s">
        <v>1248</v>
      </c>
      <c r="C1517" s="180">
        <v>148053</v>
      </c>
      <c r="D1517" s="183">
        <v>44533</v>
      </c>
      <c r="E1517" s="184">
        <v>15.7821</v>
      </c>
      <c r="F1517" s="184">
        <v>-0.45229999999999998</v>
      </c>
      <c r="G1517" s="184">
        <v>0.71919999999999995</v>
      </c>
      <c r="H1517" s="184">
        <v>0.64990000000000003</v>
      </c>
      <c r="I1517" s="184">
        <v>-1.3107</v>
      </c>
      <c r="J1517" s="184">
        <v>-0.87119999999999997</v>
      </c>
      <c r="K1517" s="184">
        <v>1.6356999999999999</v>
      </c>
      <c r="L1517" s="184">
        <v>10.007400000000001</v>
      </c>
      <c r="M1517" s="184">
        <v>14.633800000000001</v>
      </c>
      <c r="N1517" s="184">
        <v>29.7913</v>
      </c>
      <c r="O1517" s="184"/>
      <c r="P1517" s="184"/>
      <c r="Q1517" s="184">
        <v>29.775500000000001</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1237</v>
      </c>
      <c r="B1518" s="180" t="s">
        <v>1249</v>
      </c>
      <c r="C1518" s="180">
        <v>148050</v>
      </c>
      <c r="D1518" s="183">
        <v>44533</v>
      </c>
      <c r="E1518" s="184">
        <v>15.275499999999999</v>
      </c>
      <c r="F1518" s="184">
        <v>-0.45750000000000002</v>
      </c>
      <c r="G1518" s="184">
        <v>0.70409999999999995</v>
      </c>
      <c r="H1518" s="184">
        <v>0.61450000000000005</v>
      </c>
      <c r="I1518" s="184">
        <v>-1.3835</v>
      </c>
      <c r="J1518" s="184">
        <v>-1.018</v>
      </c>
      <c r="K1518" s="184">
        <v>1.1757</v>
      </c>
      <c r="L1518" s="184">
        <v>9.0609000000000002</v>
      </c>
      <c r="M1518" s="184">
        <v>13.1167</v>
      </c>
      <c r="N1518" s="184">
        <v>27.464700000000001</v>
      </c>
      <c r="O1518" s="184"/>
      <c r="P1518" s="184"/>
      <c r="Q1518" s="184">
        <v>27.3794</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1237</v>
      </c>
      <c r="B1519" s="180" t="s">
        <v>1250</v>
      </c>
      <c r="C1519" s="180">
        <v>120760</v>
      </c>
      <c r="D1519" s="183">
        <v>44533</v>
      </c>
      <c r="E1519" s="184">
        <v>46.634999999999998</v>
      </c>
      <c r="F1519" s="184">
        <v>-0.40339999999999998</v>
      </c>
      <c r="G1519" s="184">
        <v>0.14649999999999999</v>
      </c>
      <c r="H1519" s="184">
        <v>-0.105</v>
      </c>
      <c r="I1519" s="184">
        <v>-1.7896000000000001</v>
      </c>
      <c r="J1519" s="184">
        <v>-1.5859000000000001</v>
      </c>
      <c r="K1519" s="184">
        <v>-0.58330000000000004</v>
      </c>
      <c r="L1519" s="184">
        <v>5.5744999999999996</v>
      </c>
      <c r="M1519" s="184">
        <v>7.8692000000000002</v>
      </c>
      <c r="N1519" s="184">
        <v>14.774100000000001</v>
      </c>
      <c r="O1519" s="184">
        <v>10.3362</v>
      </c>
      <c r="P1519" s="184">
        <v>9.6015999999999995</v>
      </c>
      <c r="Q1519" s="184">
        <v>7.9189999999999996</v>
      </c>
      <c r="R1519" s="184">
        <v>12.9039</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1237</v>
      </c>
      <c r="B1520" s="180" t="s">
        <v>1251</v>
      </c>
      <c r="C1520" s="180">
        <v>111599</v>
      </c>
      <c r="D1520" s="183">
        <v>44533</v>
      </c>
      <c r="E1520" s="184">
        <v>43.529699999999998</v>
      </c>
      <c r="F1520" s="184">
        <v>-0.40589999999999998</v>
      </c>
      <c r="G1520" s="184">
        <v>0.1394</v>
      </c>
      <c r="H1520" s="184">
        <v>-0.12089999999999999</v>
      </c>
      <c r="I1520" s="184">
        <v>-1.823</v>
      </c>
      <c r="J1520" s="184">
        <v>-1.6527000000000001</v>
      </c>
      <c r="K1520" s="184">
        <v>-0.78539999999999999</v>
      </c>
      <c r="L1520" s="184">
        <v>5.1528</v>
      </c>
      <c r="M1520" s="184">
        <v>7.2247000000000003</v>
      </c>
      <c r="N1520" s="184">
        <v>13.8657</v>
      </c>
      <c r="O1520" s="184">
        <v>9.4429999999999996</v>
      </c>
      <c r="P1520" s="184">
        <v>8.6323000000000008</v>
      </c>
      <c r="Q1520" s="184">
        <v>12.008599999999999</v>
      </c>
      <c r="R1520" s="184">
        <v>12.0268</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-0.44810499999999998</v>
      </c>
      <c r="G1521" s="186">
        <v>0.45033000000000001</v>
      </c>
      <c r="H1521" s="186">
        <v>3.9790000000000006E-2</v>
      </c>
      <c r="I1521" s="186">
        <v>-1.9633599999999998</v>
      </c>
      <c r="J1521" s="186">
        <v>-1.06873</v>
      </c>
      <c r="K1521" s="186">
        <v>2.0429799999999996</v>
      </c>
      <c r="L1521" s="186">
        <v>8.9478200000000001</v>
      </c>
      <c r="M1521" s="186">
        <v>16.139699999999998</v>
      </c>
      <c r="N1521" s="186">
        <v>26.128264999999992</v>
      </c>
      <c r="O1521" s="186">
        <v>17.239978571428573</v>
      </c>
      <c r="P1521" s="186">
        <v>12.750907142857143</v>
      </c>
      <c r="Q1521" s="186">
        <v>14.119904999999999</v>
      </c>
      <c r="R1521" s="186">
        <v>20.9819</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-0.52434999999999998</v>
      </c>
      <c r="G1522" s="186">
        <v>0.38939999999999997</v>
      </c>
      <c r="H1522" s="186">
        <v>-2.775E-2</v>
      </c>
      <c r="I1522" s="186">
        <v>-1.7318500000000001</v>
      </c>
      <c r="J1522" s="186">
        <v>-0.69874999999999998</v>
      </c>
      <c r="K1522" s="186">
        <v>1.40815</v>
      </c>
      <c r="L1522" s="186">
        <v>9.2844999999999995</v>
      </c>
      <c r="M1522" s="186">
        <v>14.3992</v>
      </c>
      <c r="N1522" s="186">
        <v>25.080750000000002</v>
      </c>
      <c r="O1522" s="186">
        <v>16.758800000000001</v>
      </c>
      <c r="P1522" s="186">
        <v>11.79415</v>
      </c>
      <c r="Q1522" s="186">
        <v>11.48845</v>
      </c>
      <c r="R1522" s="186">
        <v>20.640599999999999</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1252</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1253</v>
      </c>
      <c r="B1525" s="180" t="s">
        <v>1254</v>
      </c>
      <c r="C1525" s="180">
        <v>102020</v>
      </c>
      <c r="D1525" s="183">
        <v>44533</v>
      </c>
      <c r="E1525" s="184">
        <v>171.19</v>
      </c>
      <c r="F1525" s="184">
        <v>-0.3609</v>
      </c>
      <c r="G1525" s="184">
        <v>1.1880999999999999</v>
      </c>
      <c r="H1525" s="184">
        <v>1.4038999999999999</v>
      </c>
      <c r="I1525" s="184">
        <v>-3.1949999999999998</v>
      </c>
      <c r="J1525" s="184">
        <v>-2.5669</v>
      </c>
      <c r="K1525" s="184">
        <v>4.8509000000000002</v>
      </c>
      <c r="L1525" s="184">
        <v>20.9054</v>
      </c>
      <c r="M1525" s="184">
        <v>26.2742</v>
      </c>
      <c r="N1525" s="184">
        <v>50.087699999999998</v>
      </c>
      <c r="O1525" s="184">
        <v>23.238199999999999</v>
      </c>
      <c r="P1525" s="184">
        <v>17.212199999999999</v>
      </c>
      <c r="Q1525" s="184">
        <v>16.8506</v>
      </c>
      <c r="R1525" s="184">
        <v>31.389900000000001</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1253</v>
      </c>
      <c r="B1526" s="180" t="s">
        <v>1255</v>
      </c>
      <c r="C1526" s="180">
        <v>119354</v>
      </c>
      <c r="D1526" s="183">
        <v>44533</v>
      </c>
      <c r="E1526" s="184">
        <v>185.11</v>
      </c>
      <c r="F1526" s="184">
        <v>-0.36059999999999998</v>
      </c>
      <c r="G1526" s="184">
        <v>1.1972</v>
      </c>
      <c r="H1526" s="184">
        <v>1.4246000000000001</v>
      </c>
      <c r="I1526" s="184">
        <v>-3.1598000000000002</v>
      </c>
      <c r="J1526" s="184">
        <v>-2.4916</v>
      </c>
      <c r="K1526" s="184">
        <v>5.0925000000000002</v>
      </c>
      <c r="L1526" s="184">
        <v>21.455300000000001</v>
      </c>
      <c r="M1526" s="184">
        <v>27.092300000000002</v>
      </c>
      <c r="N1526" s="184">
        <v>51.382100000000001</v>
      </c>
      <c r="O1526" s="184">
        <v>24.2438</v>
      </c>
      <c r="P1526" s="184">
        <v>18.276</v>
      </c>
      <c r="Q1526" s="184">
        <v>15.6469</v>
      </c>
      <c r="R1526" s="184">
        <v>32.4604</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1253</v>
      </c>
      <c r="B1527" s="180" t="s">
        <v>1256</v>
      </c>
      <c r="C1527" s="180">
        <v>113460</v>
      </c>
      <c r="D1527" s="183">
        <v>44533</v>
      </c>
      <c r="E1527" s="184">
        <v>76.155000000000001</v>
      </c>
      <c r="F1527" s="184">
        <v>-0.49</v>
      </c>
      <c r="G1527" s="184">
        <v>0.82750000000000001</v>
      </c>
      <c r="H1527" s="184">
        <v>0.97860000000000003</v>
      </c>
      <c r="I1527" s="184">
        <v>-3.1021000000000001</v>
      </c>
      <c r="J1527" s="184">
        <v>-3.6768999999999998</v>
      </c>
      <c r="K1527" s="184">
        <v>1.6362000000000001</v>
      </c>
      <c r="L1527" s="184">
        <v>15.3706</v>
      </c>
      <c r="M1527" s="184">
        <v>22.090199999999999</v>
      </c>
      <c r="N1527" s="184">
        <v>44.189300000000003</v>
      </c>
      <c r="O1527" s="184">
        <v>19.9603</v>
      </c>
      <c r="P1527" s="184">
        <v>16.419599999999999</v>
      </c>
      <c r="Q1527" s="184">
        <v>13.3271</v>
      </c>
      <c r="R1527" s="184">
        <v>24.292899999999999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1253</v>
      </c>
      <c r="B1528" s="180" t="s">
        <v>1257</v>
      </c>
      <c r="C1528" s="180">
        <v>119988</v>
      </c>
      <c r="D1528" s="183">
        <v>44533</v>
      </c>
      <c r="E1528" s="184">
        <v>86.602999999999994</v>
      </c>
      <c r="F1528" s="184">
        <v>-0.48609999999999998</v>
      </c>
      <c r="G1528" s="184">
        <v>0.83950000000000002</v>
      </c>
      <c r="H1528" s="184">
        <v>1.0065</v>
      </c>
      <c r="I1528" s="184">
        <v>-3.0451000000000001</v>
      </c>
      <c r="J1528" s="184">
        <v>-3.5623</v>
      </c>
      <c r="K1528" s="184">
        <v>2.0034999999999998</v>
      </c>
      <c r="L1528" s="184">
        <v>16.202000000000002</v>
      </c>
      <c r="M1528" s="184">
        <v>23.411799999999999</v>
      </c>
      <c r="N1528" s="184">
        <v>46.2864</v>
      </c>
      <c r="O1528" s="184">
        <v>21.6373</v>
      </c>
      <c r="P1528" s="184">
        <v>18.172599999999999</v>
      </c>
      <c r="Q1528" s="184">
        <v>17.3081</v>
      </c>
      <c r="R1528" s="184">
        <v>26.0197</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1253</v>
      </c>
      <c r="B1529" s="180" t="s">
        <v>1258</v>
      </c>
      <c r="C1529" s="180">
        <v>101228</v>
      </c>
      <c r="D1529" s="183">
        <v>44533</v>
      </c>
      <c r="E1529" s="184">
        <v>439.18</v>
      </c>
      <c r="F1529" s="184">
        <v>-0.38790000000000002</v>
      </c>
      <c r="G1529" s="184">
        <v>0.6532</v>
      </c>
      <c r="H1529" s="184">
        <v>0.54490000000000005</v>
      </c>
      <c r="I1529" s="184">
        <v>-3.9771000000000001</v>
      </c>
      <c r="J1529" s="184">
        <v>-4.5738000000000003</v>
      </c>
      <c r="K1529" s="184">
        <v>0.80100000000000005</v>
      </c>
      <c r="L1529" s="184">
        <v>10.9321</v>
      </c>
      <c r="M1529" s="184">
        <v>16.8996</v>
      </c>
      <c r="N1529" s="184">
        <v>41.3245</v>
      </c>
      <c r="O1529" s="184">
        <v>16.090699999999998</v>
      </c>
      <c r="P1529" s="184">
        <v>14.7524</v>
      </c>
      <c r="Q1529" s="184">
        <v>14.9237</v>
      </c>
      <c r="R1529" s="184">
        <v>22.1983</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1253</v>
      </c>
      <c r="B1530" s="180" t="s">
        <v>1259</v>
      </c>
      <c r="C1530" s="180">
        <v>120599</v>
      </c>
      <c r="D1530" s="183">
        <v>44533</v>
      </c>
      <c r="E1530" s="184">
        <v>475.31</v>
      </c>
      <c r="F1530" s="184">
        <v>-0.3856</v>
      </c>
      <c r="G1530" s="184">
        <v>0.66080000000000005</v>
      </c>
      <c r="H1530" s="184">
        <v>0.56069999999999998</v>
      </c>
      <c r="I1530" s="184">
        <v>-3.9409000000000001</v>
      </c>
      <c r="J1530" s="184">
        <v>-4.5006000000000004</v>
      </c>
      <c r="K1530" s="184">
        <v>1.0245</v>
      </c>
      <c r="L1530" s="184">
        <v>11.436500000000001</v>
      </c>
      <c r="M1530" s="184">
        <v>17.694700000000001</v>
      </c>
      <c r="N1530" s="184">
        <v>42.598700000000001</v>
      </c>
      <c r="O1530" s="184">
        <v>17.192699999999999</v>
      </c>
      <c r="P1530" s="184">
        <v>15.9169</v>
      </c>
      <c r="Q1530" s="184">
        <v>16.368099999999998</v>
      </c>
      <c r="R1530" s="184">
        <v>23.350300000000001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1253</v>
      </c>
      <c r="B1531" s="180" t="s">
        <v>1939</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1253</v>
      </c>
      <c r="B1532" s="180" t="s">
        <v>1260</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1253</v>
      </c>
      <c r="B1533" s="180" t="s">
        <v>1261</v>
      </c>
      <c r="C1533" s="180">
        <v>107353</v>
      </c>
      <c r="D1533" s="183">
        <v>44533</v>
      </c>
      <c r="E1533" s="184">
        <v>79.53</v>
      </c>
      <c r="F1533" s="184">
        <v>-0.71160000000000001</v>
      </c>
      <c r="G1533" s="184">
        <v>0.81130000000000002</v>
      </c>
      <c r="H1533" s="184">
        <v>1.1060000000000001</v>
      </c>
      <c r="I1533" s="184">
        <v>-2.5844999999999998</v>
      </c>
      <c r="J1533" s="184">
        <v>-3.0594999999999999</v>
      </c>
      <c r="K1533" s="184">
        <v>1.1960999999999999</v>
      </c>
      <c r="L1533" s="184">
        <v>13.2422</v>
      </c>
      <c r="M1533" s="184">
        <v>23.609000000000002</v>
      </c>
      <c r="N1533" s="184">
        <v>46.006999999999998</v>
      </c>
      <c r="O1533" s="184">
        <v>19.8538</v>
      </c>
      <c r="P1533" s="184">
        <v>16.713999999999999</v>
      </c>
      <c r="Q1533" s="184">
        <v>16.311</v>
      </c>
      <c r="R1533" s="184">
        <v>28.461600000000001</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1253</v>
      </c>
      <c r="B1534" s="180" t="s">
        <v>1262</v>
      </c>
      <c r="C1534" s="180">
        <v>120413</v>
      </c>
      <c r="D1534" s="183">
        <v>44533</v>
      </c>
      <c r="E1534" s="184">
        <v>90.27</v>
      </c>
      <c r="F1534" s="184">
        <v>-0.71489999999999998</v>
      </c>
      <c r="G1534" s="184">
        <v>0.82650000000000001</v>
      </c>
      <c r="H1534" s="184">
        <v>1.1315</v>
      </c>
      <c r="I1534" s="184">
        <v>-2.5266999999999999</v>
      </c>
      <c r="J1534" s="184">
        <v>-2.9563999999999999</v>
      </c>
      <c r="K1534" s="184">
        <v>1.5296000000000001</v>
      </c>
      <c r="L1534" s="184">
        <v>13.9917</v>
      </c>
      <c r="M1534" s="184">
        <v>24.854800000000001</v>
      </c>
      <c r="N1534" s="184">
        <v>47.959400000000002</v>
      </c>
      <c r="O1534" s="184">
        <v>21.485299999999999</v>
      </c>
      <c r="P1534" s="184">
        <v>18.448799999999999</v>
      </c>
      <c r="Q1534" s="184">
        <v>19.948899999999998</v>
      </c>
      <c r="R1534" s="184">
        <v>30.165500000000002</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1253</v>
      </c>
      <c r="B1535" s="180" t="s">
        <v>1263</v>
      </c>
      <c r="C1535" s="180">
        <v>147183</v>
      </c>
      <c r="D1535" s="183">
        <v>44533</v>
      </c>
      <c r="E1535" s="184">
        <v>14.646100000000001</v>
      </c>
      <c r="F1535" s="184">
        <v>-0.68220000000000003</v>
      </c>
      <c r="G1535" s="184">
        <v>0.37209999999999999</v>
      </c>
      <c r="H1535" s="184">
        <v>-0.90529999999999999</v>
      </c>
      <c r="I1535" s="184">
        <v>-4.9843000000000002</v>
      </c>
      <c r="J1535" s="184">
        <v>-5.8486000000000002</v>
      </c>
      <c r="K1535" s="184">
        <v>-3.1419000000000001</v>
      </c>
      <c r="L1535" s="184">
        <v>-0.90329999999999999</v>
      </c>
      <c r="M1535" s="184">
        <v>5.5582000000000003</v>
      </c>
      <c r="N1535" s="184">
        <v>28.1676</v>
      </c>
      <c r="O1535" s="184"/>
      <c r="P1535" s="184"/>
      <c r="Q1535" s="184">
        <v>16.100000000000001</v>
      </c>
      <c r="R1535" s="184">
        <v>13.7746</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1253</v>
      </c>
      <c r="B1536" s="180" t="s">
        <v>1264</v>
      </c>
      <c r="C1536" s="180">
        <v>147184</v>
      </c>
      <c r="D1536" s="183">
        <v>44533</v>
      </c>
      <c r="E1536" s="184">
        <v>13.866</v>
      </c>
      <c r="F1536" s="184">
        <v>-0.68830000000000002</v>
      </c>
      <c r="G1536" s="184">
        <v>0.35389999999999999</v>
      </c>
      <c r="H1536" s="184">
        <v>-0.94650000000000001</v>
      </c>
      <c r="I1536" s="184">
        <v>-5.0683999999999996</v>
      </c>
      <c r="J1536" s="184">
        <v>-6.0148999999999999</v>
      </c>
      <c r="K1536" s="184">
        <v>-3.6595</v>
      </c>
      <c r="L1536" s="184">
        <v>-1.9661999999999999</v>
      </c>
      <c r="M1536" s="184">
        <v>3.8620999999999999</v>
      </c>
      <c r="N1536" s="184">
        <v>25.449000000000002</v>
      </c>
      <c r="O1536" s="184"/>
      <c r="P1536" s="184"/>
      <c r="Q1536" s="184">
        <v>13.6404</v>
      </c>
      <c r="R1536" s="184">
        <v>11.3447</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1253</v>
      </c>
      <c r="B1537" s="180" t="s">
        <v>1265</v>
      </c>
      <c r="C1537" s="180">
        <v>141226</v>
      </c>
      <c r="D1537" s="183">
        <v>44533</v>
      </c>
      <c r="E1537" s="184">
        <v>22.411000000000001</v>
      </c>
      <c r="F1537" s="184">
        <v>-0.6552</v>
      </c>
      <c r="G1537" s="184">
        <v>1.61</v>
      </c>
      <c r="H1537" s="184">
        <v>0.98550000000000004</v>
      </c>
      <c r="I1537" s="184">
        <v>-3.2915999999999999</v>
      </c>
      <c r="J1537" s="184">
        <v>-3.6173000000000002</v>
      </c>
      <c r="K1537" s="184">
        <v>3.5777000000000001</v>
      </c>
      <c r="L1537" s="184">
        <v>18.349399999999999</v>
      </c>
      <c r="M1537" s="184">
        <v>30.744199999999999</v>
      </c>
      <c r="N1537" s="184">
        <v>60.09</v>
      </c>
      <c r="O1537" s="184">
        <v>28.226199999999999</v>
      </c>
      <c r="P1537" s="184"/>
      <c r="Q1537" s="184">
        <v>19.3262</v>
      </c>
      <c r="R1537" s="184">
        <v>35.564999999999998</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1253</v>
      </c>
      <c r="B1538" s="180" t="s">
        <v>1266</v>
      </c>
      <c r="C1538" s="180">
        <v>141224</v>
      </c>
      <c r="D1538" s="183">
        <v>44533</v>
      </c>
      <c r="E1538" s="184">
        <v>20.466799999999999</v>
      </c>
      <c r="F1538" s="184">
        <v>-0.66010000000000002</v>
      </c>
      <c r="G1538" s="184">
        <v>1.5953999999999999</v>
      </c>
      <c r="H1538" s="184">
        <v>0.95099999999999996</v>
      </c>
      <c r="I1538" s="184">
        <v>-3.36</v>
      </c>
      <c r="J1538" s="184">
        <v>-3.7563</v>
      </c>
      <c r="K1538" s="184">
        <v>3.1052</v>
      </c>
      <c r="L1538" s="184">
        <v>17.276800000000001</v>
      </c>
      <c r="M1538" s="184">
        <v>28.997</v>
      </c>
      <c r="N1538" s="184">
        <v>57.291699999999999</v>
      </c>
      <c r="O1538" s="184">
        <v>26.041899999999998</v>
      </c>
      <c r="P1538" s="184"/>
      <c r="Q1538" s="184">
        <v>16.9786</v>
      </c>
      <c r="R1538" s="184">
        <v>33.218899999999998</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1253</v>
      </c>
      <c r="B1539" s="180" t="s">
        <v>1267</v>
      </c>
      <c r="C1539" s="180">
        <v>101161</v>
      </c>
      <c r="D1539" s="183">
        <v>44533</v>
      </c>
      <c r="E1539" s="184">
        <v>145.35239999999999</v>
      </c>
      <c r="F1539" s="184">
        <v>-0.19900000000000001</v>
      </c>
      <c r="G1539" s="184">
        <v>1.6603000000000001</v>
      </c>
      <c r="H1539" s="184">
        <v>1.0517000000000001</v>
      </c>
      <c r="I1539" s="184">
        <v>-3.2768000000000002</v>
      </c>
      <c r="J1539" s="184">
        <v>-2.8509000000000002</v>
      </c>
      <c r="K1539" s="184">
        <v>3.6899000000000002</v>
      </c>
      <c r="L1539" s="184">
        <v>19.0871</v>
      </c>
      <c r="M1539" s="184">
        <v>21.671600000000002</v>
      </c>
      <c r="N1539" s="184">
        <v>55.700899999999997</v>
      </c>
      <c r="O1539" s="184">
        <v>15.8811</v>
      </c>
      <c r="P1539" s="184">
        <v>15.811199999999999</v>
      </c>
      <c r="Q1539" s="184">
        <v>17.387899999999998</v>
      </c>
      <c r="R1539" s="184">
        <v>22.68</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1253</v>
      </c>
      <c r="B1540" s="180" t="s">
        <v>1268</v>
      </c>
      <c r="C1540" s="180">
        <v>118650</v>
      </c>
      <c r="D1540" s="183">
        <v>44533</v>
      </c>
      <c r="E1540" s="184">
        <v>155.1223</v>
      </c>
      <c r="F1540" s="184">
        <v>-0.19700000000000001</v>
      </c>
      <c r="G1540" s="184">
        <v>1.6665000000000001</v>
      </c>
      <c r="H1540" s="184">
        <v>1.0661</v>
      </c>
      <c r="I1540" s="184">
        <v>-3.2498999999999998</v>
      </c>
      <c r="J1540" s="184">
        <v>-2.7949999999999999</v>
      </c>
      <c r="K1540" s="184">
        <v>3.8693</v>
      </c>
      <c r="L1540" s="184">
        <v>19.471399999999999</v>
      </c>
      <c r="M1540" s="184">
        <v>22.273599999999998</v>
      </c>
      <c r="N1540" s="184">
        <v>56.696300000000001</v>
      </c>
      <c r="O1540" s="184">
        <v>16.6556</v>
      </c>
      <c r="P1540" s="184">
        <v>16.630199999999999</v>
      </c>
      <c r="Q1540" s="184">
        <v>14.9621</v>
      </c>
      <c r="R1540" s="184">
        <v>23.517199999999999</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1253</v>
      </c>
      <c r="B1541" s="180" t="s">
        <v>1269</v>
      </c>
      <c r="C1541" s="180">
        <v>100967</v>
      </c>
      <c r="D1541" s="183">
        <v>44533</v>
      </c>
      <c r="E1541" s="184">
        <v>237.3</v>
      </c>
      <c r="F1541" s="184">
        <v>-0.1094</v>
      </c>
      <c r="G1541" s="184">
        <v>1.2890999999999999</v>
      </c>
      <c r="H1541" s="184">
        <v>1.7930999999999999</v>
      </c>
      <c r="I1541" s="184">
        <v>-2.2450999999999999</v>
      </c>
      <c r="J1541" s="184">
        <v>-1.2936000000000001</v>
      </c>
      <c r="K1541" s="184">
        <v>4.1795</v>
      </c>
      <c r="L1541" s="184">
        <v>20.726500000000001</v>
      </c>
      <c r="M1541" s="184">
        <v>29.332899999999999</v>
      </c>
      <c r="N1541" s="184">
        <v>52.0764</v>
      </c>
      <c r="O1541" s="184">
        <v>19.802</v>
      </c>
      <c r="P1541" s="184">
        <v>18.495699999999999</v>
      </c>
      <c r="Q1541" s="184">
        <v>16.175999999999998</v>
      </c>
      <c r="R1541" s="184">
        <v>28.941299999999998</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1253</v>
      </c>
      <c r="B1542" s="180" t="s">
        <v>1270</v>
      </c>
      <c r="C1542" s="180">
        <v>119452</v>
      </c>
      <c r="D1542" s="183">
        <v>44533</v>
      </c>
      <c r="E1542" s="184">
        <v>253.72</v>
      </c>
      <c r="F1542" s="184">
        <v>-0.10630000000000001</v>
      </c>
      <c r="G1542" s="184">
        <v>1.2976000000000001</v>
      </c>
      <c r="H1542" s="184">
        <v>1.8056000000000001</v>
      </c>
      <c r="I1542" s="184">
        <v>-2.2161</v>
      </c>
      <c r="J1542" s="184">
        <v>-1.234</v>
      </c>
      <c r="K1542" s="184">
        <v>4.3685999999999998</v>
      </c>
      <c r="L1542" s="184">
        <v>21.170999999999999</v>
      </c>
      <c r="M1542" s="184">
        <v>30.0595</v>
      </c>
      <c r="N1542" s="184">
        <v>53.194099999999999</v>
      </c>
      <c r="O1542" s="184">
        <v>20.793399999999998</v>
      </c>
      <c r="P1542" s="184">
        <v>19.4986</v>
      </c>
      <c r="Q1542" s="184">
        <v>17.931100000000001</v>
      </c>
      <c r="R1542" s="184">
        <v>29.944800000000001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1253</v>
      </c>
      <c r="B1543" s="180" t="s">
        <v>1271</v>
      </c>
      <c r="C1543" s="180">
        <v>100631</v>
      </c>
      <c r="D1543" s="183">
        <v>44533</v>
      </c>
      <c r="E1543" s="184">
        <v>415.1968</v>
      </c>
      <c r="F1543" s="184">
        <v>-0.47060000000000002</v>
      </c>
      <c r="G1543" s="184">
        <v>1.7239</v>
      </c>
      <c r="H1543" s="184">
        <v>-2.0999999999999999E-3</v>
      </c>
      <c r="I1543" s="184">
        <v>-1.4413</v>
      </c>
      <c r="J1543" s="184">
        <v>-0.29649999999999999</v>
      </c>
      <c r="K1543" s="184">
        <v>5.2016</v>
      </c>
      <c r="L1543" s="184">
        <v>16.252300000000002</v>
      </c>
      <c r="M1543" s="184">
        <v>39.691699999999997</v>
      </c>
      <c r="N1543" s="184">
        <v>67.228899999999996</v>
      </c>
      <c r="O1543" s="184">
        <v>32.656500000000001</v>
      </c>
      <c r="P1543" s="184">
        <v>25.964500000000001</v>
      </c>
      <c r="Q1543" s="184">
        <v>19.7013</v>
      </c>
      <c r="R1543" s="184">
        <v>47.426299999999998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1253</v>
      </c>
      <c r="B1544" s="180" t="s">
        <v>1272</v>
      </c>
      <c r="C1544" s="180">
        <v>120823</v>
      </c>
      <c r="D1544" s="183">
        <v>44533</v>
      </c>
      <c r="E1544" s="184">
        <v>432.83679999999998</v>
      </c>
      <c r="F1544" s="184">
        <v>-0.46579999999999999</v>
      </c>
      <c r="G1544" s="184">
        <v>1.7386999999999999</v>
      </c>
      <c r="H1544" s="184">
        <v>3.15E-2</v>
      </c>
      <c r="I1544" s="184">
        <v>-1.37</v>
      </c>
      <c r="J1544" s="184">
        <v>-0.14940000000000001</v>
      </c>
      <c r="K1544" s="184">
        <v>5.6787000000000001</v>
      </c>
      <c r="L1544" s="184">
        <v>17.3553</v>
      </c>
      <c r="M1544" s="184">
        <v>41.735199999999999</v>
      </c>
      <c r="N1544" s="184">
        <v>70.568700000000007</v>
      </c>
      <c r="O1544" s="184">
        <v>34.055799999999998</v>
      </c>
      <c r="P1544" s="184">
        <v>26.9069</v>
      </c>
      <c r="Q1544" s="184">
        <v>21.9452</v>
      </c>
      <c r="R1544" s="184">
        <v>49.470700000000001</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1253</v>
      </c>
      <c r="B1545" s="180" t="s">
        <v>1273</v>
      </c>
      <c r="C1545" s="180">
        <v>147587</v>
      </c>
      <c r="D1545" s="183">
        <v>44533</v>
      </c>
      <c r="E1545" s="184">
        <v>17.018599999999999</v>
      </c>
      <c r="F1545" s="184">
        <v>-0.40260000000000001</v>
      </c>
      <c r="G1545" s="184">
        <v>1.3724000000000001</v>
      </c>
      <c r="H1545" s="184">
        <v>0.92449999999999999</v>
      </c>
      <c r="I1545" s="184">
        <v>-3.3302999999999998</v>
      </c>
      <c r="J1545" s="184">
        <v>-3.2995999999999999</v>
      </c>
      <c r="K1545" s="184">
        <v>2.0874999999999999</v>
      </c>
      <c r="L1545" s="184">
        <v>14.587199999999999</v>
      </c>
      <c r="M1545" s="184">
        <v>20.615500000000001</v>
      </c>
      <c r="N1545" s="184">
        <v>43.689599999999999</v>
      </c>
      <c r="O1545" s="184"/>
      <c r="P1545" s="184"/>
      <c r="Q1545" s="184">
        <v>26.740300000000001</v>
      </c>
      <c r="R1545" s="184">
        <v>25.9162</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1253</v>
      </c>
      <c r="B1546" s="180" t="s">
        <v>1274</v>
      </c>
      <c r="C1546" s="180">
        <v>147584</v>
      </c>
      <c r="D1546" s="183">
        <v>44533</v>
      </c>
      <c r="E1546" s="184">
        <v>16.3233</v>
      </c>
      <c r="F1546" s="184">
        <v>-0.40699999999999997</v>
      </c>
      <c r="G1546" s="184">
        <v>1.3580000000000001</v>
      </c>
      <c r="H1546" s="184">
        <v>0.89059999999999995</v>
      </c>
      <c r="I1546" s="184">
        <v>-3.3986999999999998</v>
      </c>
      <c r="J1546" s="184">
        <v>-3.4346999999999999</v>
      </c>
      <c r="K1546" s="184">
        <v>1.6591</v>
      </c>
      <c r="L1546" s="184">
        <v>13.624499999999999</v>
      </c>
      <c r="M1546" s="184">
        <v>19.149000000000001</v>
      </c>
      <c r="N1546" s="184">
        <v>41.363999999999997</v>
      </c>
      <c r="O1546" s="184"/>
      <c r="P1546" s="184"/>
      <c r="Q1546" s="184">
        <v>24.405999999999999</v>
      </c>
      <c r="R1546" s="184">
        <v>23.664899999999999</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-0.44705500000000004</v>
      </c>
      <c r="G1547" s="186">
        <v>1.1521000000000001</v>
      </c>
      <c r="H1547" s="186">
        <v>0.79011999999999993</v>
      </c>
      <c r="I1547" s="186">
        <v>-3.1381849999999996</v>
      </c>
      <c r="J1547" s="186">
        <v>-3.0989400000000002</v>
      </c>
      <c r="K1547" s="186">
        <v>2.4375</v>
      </c>
      <c r="L1547" s="186">
        <v>14.928389999999998</v>
      </c>
      <c r="M1547" s="186">
        <v>23.780855000000006</v>
      </c>
      <c r="N1547" s="186">
        <v>49.067615000000004</v>
      </c>
      <c r="O1547" s="186">
        <v>22.363412499999999</v>
      </c>
      <c r="P1547" s="186">
        <v>18.515685714285716</v>
      </c>
      <c r="Q1547" s="186">
        <v>17.798974999999999</v>
      </c>
      <c r="R1547" s="186">
        <v>28.190159999999999</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-0.43640000000000001</v>
      </c>
      <c r="G1548" s="186">
        <v>1.24315</v>
      </c>
      <c r="H1548" s="186">
        <v>0.98205000000000009</v>
      </c>
      <c r="I1548" s="186">
        <v>-3.2224499999999998</v>
      </c>
      <c r="J1548" s="186">
        <v>-3.1795499999999999</v>
      </c>
      <c r="K1548" s="186">
        <v>2.5963500000000002</v>
      </c>
      <c r="L1548" s="186">
        <v>16.227150000000002</v>
      </c>
      <c r="M1548" s="186">
        <v>23.510400000000001</v>
      </c>
      <c r="N1548" s="186">
        <v>49.02355</v>
      </c>
      <c r="O1548" s="186">
        <v>21.13935</v>
      </c>
      <c r="P1548" s="186">
        <v>17.692399999999999</v>
      </c>
      <c r="Q1548" s="186">
        <v>16.9146</v>
      </c>
      <c r="R1548" s="186">
        <v>27.240650000000002</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1275</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1276</v>
      </c>
      <c r="B1551" s="180" t="s">
        <v>1277</v>
      </c>
      <c r="C1551" s="180">
        <v>145486</v>
      </c>
      <c r="D1551" s="183">
        <v>44535</v>
      </c>
      <c r="E1551" s="184">
        <v>1137.3205</v>
      </c>
      <c r="F1551" s="184">
        <v>3.4310999999999998</v>
      </c>
      <c r="G1551" s="184">
        <v>3.4327999999999999</v>
      </c>
      <c r="H1551" s="184">
        <v>3.327</v>
      </c>
      <c r="I1551" s="184">
        <v>3.3288000000000002</v>
      </c>
      <c r="J1551" s="184">
        <v>3.3115999999999999</v>
      </c>
      <c r="K1551" s="184">
        <v>3.2223999999999999</v>
      </c>
      <c r="L1551" s="184">
        <v>3.1882999999999999</v>
      </c>
      <c r="M1551" s="184">
        <v>3.2185999999999999</v>
      </c>
      <c r="N1551" s="184">
        <v>3.1913</v>
      </c>
      <c r="O1551" s="184">
        <v>4.1692</v>
      </c>
      <c r="P1551" s="184"/>
      <c r="Q1551" s="184">
        <v>4.2439</v>
      </c>
      <c r="R1551" s="184">
        <v>3.3479000000000001</v>
      </c>
      <c r="S1551" s="120" t="s">
        <v>1996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1276</v>
      </c>
      <c r="B1552" s="180" t="s">
        <v>1278</v>
      </c>
      <c r="C1552" s="180">
        <v>145481</v>
      </c>
      <c r="D1552" s="183">
        <v>44535</v>
      </c>
      <c r="E1552" s="184">
        <v>1132.9989</v>
      </c>
      <c r="F1552" s="184">
        <v>3.3119999999999998</v>
      </c>
      <c r="G1552" s="184">
        <v>3.3126000000000002</v>
      </c>
      <c r="H1552" s="184">
        <v>3.2073999999999998</v>
      </c>
      <c r="I1552" s="184">
        <v>3.2086999999999999</v>
      </c>
      <c r="J1552" s="184">
        <v>3.1913</v>
      </c>
      <c r="K1552" s="184">
        <v>3.1019000000000001</v>
      </c>
      <c r="L1552" s="184">
        <v>3.0731999999999999</v>
      </c>
      <c r="M1552" s="184">
        <v>3.1013999999999999</v>
      </c>
      <c r="N1552" s="184">
        <v>3.0758999999999999</v>
      </c>
      <c r="O1552" s="184">
        <v>4.0415999999999999</v>
      </c>
      <c r="P1552" s="184"/>
      <c r="Q1552" s="184">
        <v>4.1158000000000001</v>
      </c>
      <c r="R1552" s="184">
        <v>3.2273000000000001</v>
      </c>
      <c r="S1552" s="120" t="s">
        <v>1996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1276</v>
      </c>
      <c r="B1553" s="180" t="s">
        <v>1279</v>
      </c>
      <c r="C1553" s="180">
        <v>146675</v>
      </c>
      <c r="D1553" s="183">
        <v>44535</v>
      </c>
      <c r="E1553" s="184">
        <v>1111.7219</v>
      </c>
      <c r="F1553" s="184">
        <v>3.4937</v>
      </c>
      <c r="G1553" s="184">
        <v>3.4943</v>
      </c>
      <c r="H1553" s="184">
        <v>3.3435000000000001</v>
      </c>
      <c r="I1553" s="184">
        <v>3.3475000000000001</v>
      </c>
      <c r="J1553" s="184">
        <v>3.3239000000000001</v>
      </c>
      <c r="K1553" s="184">
        <v>3.2448000000000001</v>
      </c>
      <c r="L1553" s="184">
        <v>3.1970999999999998</v>
      </c>
      <c r="M1553" s="184">
        <v>3.2162999999999999</v>
      </c>
      <c r="N1553" s="184">
        <v>3.1903000000000001</v>
      </c>
      <c r="O1553" s="184"/>
      <c r="P1553" s="184"/>
      <c r="Q1553" s="184">
        <v>3.9575</v>
      </c>
      <c r="R1553" s="184">
        <v>3.3620999999999999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1276</v>
      </c>
      <c r="B1554" s="180" t="s">
        <v>1280</v>
      </c>
      <c r="C1554" s="180">
        <v>146678</v>
      </c>
      <c r="D1554" s="183">
        <v>44535</v>
      </c>
      <c r="E1554" s="184">
        <v>1109.9277999999999</v>
      </c>
      <c r="F1554" s="184">
        <v>3.4335</v>
      </c>
      <c r="G1554" s="184">
        <v>3.4342000000000001</v>
      </c>
      <c r="H1554" s="184">
        <v>3.2835000000000001</v>
      </c>
      <c r="I1554" s="184">
        <v>3.2875000000000001</v>
      </c>
      <c r="J1554" s="184">
        <v>3.2637999999999998</v>
      </c>
      <c r="K1554" s="184">
        <v>3.1842999999999999</v>
      </c>
      <c r="L1554" s="184">
        <v>3.1360999999999999</v>
      </c>
      <c r="M1554" s="184">
        <v>3.1549</v>
      </c>
      <c r="N1554" s="184">
        <v>3.1309</v>
      </c>
      <c r="O1554" s="184"/>
      <c r="P1554" s="184"/>
      <c r="Q1554" s="184">
        <v>3.8959999999999999</v>
      </c>
      <c r="R1554" s="184">
        <v>3.3065000000000002</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1276</v>
      </c>
      <c r="B1555" s="180" t="s">
        <v>1281</v>
      </c>
      <c r="C1555" s="180">
        <v>147196</v>
      </c>
      <c r="D1555" s="183">
        <v>44535</v>
      </c>
      <c r="E1555" s="184">
        <v>1104.4893999999999</v>
      </c>
      <c r="F1555" s="184">
        <v>3.2751999999999999</v>
      </c>
      <c r="G1555" s="184">
        <v>3.2713999999999999</v>
      </c>
      <c r="H1555" s="184">
        <v>3.2183999999999999</v>
      </c>
      <c r="I1555" s="184">
        <v>3.2357999999999998</v>
      </c>
      <c r="J1555" s="184">
        <v>3.2759</v>
      </c>
      <c r="K1555" s="184">
        <v>3.2016</v>
      </c>
      <c r="L1555" s="184">
        <v>3.1804999999999999</v>
      </c>
      <c r="M1555" s="184">
        <v>3.1958000000000002</v>
      </c>
      <c r="N1555" s="184">
        <v>3.1829000000000001</v>
      </c>
      <c r="O1555" s="184"/>
      <c r="P1555" s="184"/>
      <c r="Q1555" s="184">
        <v>3.8647</v>
      </c>
      <c r="R1555" s="184">
        <v>3.3799000000000001</v>
      </c>
      <c r="S1555" s="120" t="s">
        <v>1996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1276</v>
      </c>
      <c r="B1556" s="180" t="s">
        <v>1282</v>
      </c>
      <c r="C1556" s="180">
        <v>147193</v>
      </c>
      <c r="D1556" s="183">
        <v>44535</v>
      </c>
      <c r="E1556" s="184">
        <v>1102.9001000000001</v>
      </c>
      <c r="F1556" s="184">
        <v>3.2170999999999998</v>
      </c>
      <c r="G1556" s="184">
        <v>3.2109999999999999</v>
      </c>
      <c r="H1556" s="184">
        <v>3.1581999999999999</v>
      </c>
      <c r="I1556" s="184">
        <v>3.1757</v>
      </c>
      <c r="J1556" s="184">
        <v>3.2158000000000002</v>
      </c>
      <c r="K1556" s="184">
        <v>3.1410999999999998</v>
      </c>
      <c r="L1556" s="184">
        <v>3.1242000000000001</v>
      </c>
      <c r="M1556" s="184">
        <v>3.1408999999999998</v>
      </c>
      <c r="N1556" s="184">
        <v>3.1284999999999998</v>
      </c>
      <c r="O1556" s="184"/>
      <c r="P1556" s="184"/>
      <c r="Q1556" s="184">
        <v>3.8075999999999999</v>
      </c>
      <c r="R1556" s="184">
        <v>3.3214000000000001</v>
      </c>
      <c r="S1556" s="120" t="s">
        <v>1996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1276</v>
      </c>
      <c r="B1557" s="180" t="s">
        <v>1283</v>
      </c>
      <c r="C1557" s="180">
        <v>147125</v>
      </c>
      <c r="D1557" s="183">
        <v>44535</v>
      </c>
      <c r="E1557" s="184">
        <v>1106.7923000000001</v>
      </c>
      <c r="F1557" s="184">
        <v>3.4337</v>
      </c>
      <c r="G1557" s="184">
        <v>3.4274</v>
      </c>
      <c r="H1557" s="184">
        <v>3.2862</v>
      </c>
      <c r="I1557" s="184">
        <v>3.2890000000000001</v>
      </c>
      <c r="J1557" s="184">
        <v>3.3041</v>
      </c>
      <c r="K1557" s="184">
        <v>3.2202999999999999</v>
      </c>
      <c r="L1557" s="184">
        <v>3.1800999999999999</v>
      </c>
      <c r="M1557" s="184">
        <v>3.1865000000000001</v>
      </c>
      <c r="N1557" s="184">
        <v>3.1726999999999999</v>
      </c>
      <c r="O1557" s="184"/>
      <c r="P1557" s="184"/>
      <c r="Q1557" s="184">
        <v>3.8915000000000002</v>
      </c>
      <c r="R1557" s="184">
        <v>3.3668</v>
      </c>
      <c r="S1557" s="120" t="s">
        <v>1996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1276</v>
      </c>
      <c r="B1558" s="180" t="s">
        <v>1284</v>
      </c>
      <c r="C1558" s="180">
        <v>147124</v>
      </c>
      <c r="D1558" s="183">
        <v>44535</v>
      </c>
      <c r="E1558" s="184">
        <v>1103.6532</v>
      </c>
      <c r="F1558" s="184">
        <v>3.3342999999999998</v>
      </c>
      <c r="G1558" s="184">
        <v>3.3268</v>
      </c>
      <c r="H1558" s="184">
        <v>3.1858</v>
      </c>
      <c r="I1558" s="184">
        <v>3.1890000000000001</v>
      </c>
      <c r="J1558" s="184">
        <v>3.2038000000000002</v>
      </c>
      <c r="K1558" s="184">
        <v>3.1194999999999999</v>
      </c>
      <c r="L1558" s="184">
        <v>3.0785</v>
      </c>
      <c r="M1558" s="184">
        <v>3.0840000000000001</v>
      </c>
      <c r="N1558" s="184">
        <v>3.0695000000000001</v>
      </c>
      <c r="O1558" s="184"/>
      <c r="P1558" s="184"/>
      <c r="Q1558" s="184">
        <v>3.7804000000000002</v>
      </c>
      <c r="R1558" s="184">
        <v>3.2616999999999998</v>
      </c>
      <c r="S1558" s="120" t="s">
        <v>1996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1276</v>
      </c>
      <c r="B1559" s="180" t="s">
        <v>1285</v>
      </c>
      <c r="C1559" s="180">
        <v>147951</v>
      </c>
      <c r="D1559" s="183">
        <v>44535</v>
      </c>
      <c r="E1559" s="184">
        <v>1064.0673999999999</v>
      </c>
      <c r="F1559" s="184">
        <v>3.4786000000000001</v>
      </c>
      <c r="G1559" s="184">
        <v>3.4781</v>
      </c>
      <c r="H1559" s="184">
        <v>3.3628</v>
      </c>
      <c r="I1559" s="184">
        <v>3.3887999999999998</v>
      </c>
      <c r="J1559" s="184">
        <v>3.4474999999999998</v>
      </c>
      <c r="K1559" s="184">
        <v>3.3389000000000002</v>
      </c>
      <c r="L1559" s="184">
        <v>3.2648000000000001</v>
      </c>
      <c r="M1559" s="184">
        <v>3.2679</v>
      </c>
      <c r="N1559" s="184">
        <v>3.2431000000000001</v>
      </c>
      <c r="O1559" s="184"/>
      <c r="P1559" s="184"/>
      <c r="Q1559" s="184">
        <v>3.3976000000000002</v>
      </c>
      <c r="R1559" s="184"/>
      <c r="S1559" s="120" t="s">
        <v>1995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1276</v>
      </c>
      <c r="B1560" s="180" t="s">
        <v>1286</v>
      </c>
      <c r="C1560" s="180">
        <v>147936</v>
      </c>
      <c r="D1560" s="183">
        <v>44535</v>
      </c>
      <c r="E1560" s="184">
        <v>1062.3390999999999</v>
      </c>
      <c r="F1560" s="184">
        <v>3.4258000000000002</v>
      </c>
      <c r="G1560" s="184">
        <v>3.4241999999999999</v>
      </c>
      <c r="H1560" s="184">
        <v>3.3088000000000002</v>
      </c>
      <c r="I1560" s="184">
        <v>3.335</v>
      </c>
      <c r="J1560" s="184">
        <v>3.3948999999999998</v>
      </c>
      <c r="K1560" s="184">
        <v>3.2732999999999999</v>
      </c>
      <c r="L1560" s="184">
        <v>3.1905000000000001</v>
      </c>
      <c r="M1560" s="184">
        <v>3.1899000000000002</v>
      </c>
      <c r="N1560" s="184">
        <v>3.1591</v>
      </c>
      <c r="O1560" s="184"/>
      <c r="P1560" s="184"/>
      <c r="Q1560" s="184">
        <v>3.3071000000000002</v>
      </c>
      <c r="R1560" s="184"/>
      <c r="S1560" s="120" t="s">
        <v>1995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1276</v>
      </c>
      <c r="B1561" s="180" t="s">
        <v>1287</v>
      </c>
      <c r="C1561" s="180">
        <v>147531</v>
      </c>
      <c r="D1561" s="183">
        <v>44535</v>
      </c>
      <c r="E1561" s="184">
        <v>1088.7684999999999</v>
      </c>
      <c r="F1561" s="184">
        <v>3.2622</v>
      </c>
      <c r="G1561" s="184">
        <v>3.2639</v>
      </c>
      <c r="H1561" s="184">
        <v>3.2179000000000002</v>
      </c>
      <c r="I1561" s="184">
        <v>3.2629000000000001</v>
      </c>
      <c r="J1561" s="184">
        <v>3.2841</v>
      </c>
      <c r="K1561" s="184">
        <v>3.1999</v>
      </c>
      <c r="L1561" s="184">
        <v>3.16</v>
      </c>
      <c r="M1561" s="184">
        <v>3.1720999999999999</v>
      </c>
      <c r="N1561" s="184">
        <v>3.1444999999999999</v>
      </c>
      <c r="O1561" s="184"/>
      <c r="P1561" s="184"/>
      <c r="Q1561" s="184">
        <v>3.6453000000000002</v>
      </c>
      <c r="R1561" s="184">
        <v>3.3641000000000001</v>
      </c>
      <c r="S1561" s="120" t="s">
        <v>1995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1276</v>
      </c>
      <c r="B1562" s="180" t="s">
        <v>1288</v>
      </c>
      <c r="C1562" s="180">
        <v>147534</v>
      </c>
      <c r="D1562" s="183">
        <v>44535</v>
      </c>
      <c r="E1562" s="184">
        <v>1088.105</v>
      </c>
      <c r="F1562" s="184">
        <v>3.2541000000000002</v>
      </c>
      <c r="G1562" s="184">
        <v>3.2547000000000001</v>
      </c>
      <c r="H1562" s="184">
        <v>3.2079</v>
      </c>
      <c r="I1562" s="184">
        <v>3.2528000000000001</v>
      </c>
      <c r="J1562" s="184">
        <v>3.2721</v>
      </c>
      <c r="K1562" s="184">
        <v>3.1823999999999999</v>
      </c>
      <c r="L1562" s="184">
        <v>3.141</v>
      </c>
      <c r="M1562" s="184">
        <v>3.1555</v>
      </c>
      <c r="N1562" s="184">
        <v>3.1267</v>
      </c>
      <c r="O1562" s="184"/>
      <c r="P1562" s="184"/>
      <c r="Q1562" s="184">
        <v>3.6187</v>
      </c>
      <c r="R1562" s="184">
        <v>3.3443999999999998</v>
      </c>
      <c r="S1562" s="120" t="s">
        <v>1995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1276</v>
      </c>
      <c r="B1563" s="180" t="s">
        <v>1289</v>
      </c>
      <c r="C1563" s="180">
        <v>146062</v>
      </c>
      <c r="D1563" s="183">
        <v>44535</v>
      </c>
      <c r="E1563" s="184">
        <v>1126.1952000000001</v>
      </c>
      <c r="F1563" s="184">
        <v>3.4377</v>
      </c>
      <c r="G1563" s="184">
        <v>3.4331999999999998</v>
      </c>
      <c r="H1563" s="184">
        <v>3.3115999999999999</v>
      </c>
      <c r="I1563" s="184">
        <v>3.3167</v>
      </c>
      <c r="J1563" s="184">
        <v>3.3229000000000002</v>
      </c>
      <c r="K1563" s="184">
        <v>3.2326000000000001</v>
      </c>
      <c r="L1563" s="184">
        <v>3.1917</v>
      </c>
      <c r="M1563" s="184">
        <v>3.1894999999999998</v>
      </c>
      <c r="N1563" s="184">
        <v>3.1646000000000001</v>
      </c>
      <c r="O1563" s="184"/>
      <c r="P1563" s="184"/>
      <c r="Q1563" s="184">
        <v>4.1668000000000003</v>
      </c>
      <c r="R1563" s="184">
        <v>3.4173</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1276</v>
      </c>
      <c r="B1564" s="180" t="s">
        <v>1290</v>
      </c>
      <c r="C1564" s="180">
        <v>146061</v>
      </c>
      <c r="D1564" s="183">
        <v>44535</v>
      </c>
      <c r="E1564" s="184">
        <v>1123.4169999999999</v>
      </c>
      <c r="F1564" s="184">
        <v>3.3584999999999998</v>
      </c>
      <c r="G1564" s="184">
        <v>3.3527999999999998</v>
      </c>
      <c r="H1564" s="184">
        <v>3.2320000000000002</v>
      </c>
      <c r="I1564" s="184">
        <v>3.2368000000000001</v>
      </c>
      <c r="J1564" s="184">
        <v>3.2427000000000001</v>
      </c>
      <c r="K1564" s="184">
        <v>3.1553</v>
      </c>
      <c r="L1564" s="184">
        <v>3.1172</v>
      </c>
      <c r="M1564" s="184">
        <v>3.1128999999999998</v>
      </c>
      <c r="N1564" s="184">
        <v>3.0840000000000001</v>
      </c>
      <c r="O1564" s="184"/>
      <c r="P1564" s="184"/>
      <c r="Q1564" s="184">
        <v>4.0784000000000002</v>
      </c>
      <c r="R1564" s="184">
        <v>3.3365999999999998</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1276</v>
      </c>
      <c r="B1565" s="180" t="s">
        <v>1291</v>
      </c>
      <c r="C1565" s="180">
        <v>147570</v>
      </c>
      <c r="D1565" s="183">
        <v>44535</v>
      </c>
      <c r="E1565" s="184">
        <v>1090.6126999999999</v>
      </c>
      <c r="F1565" s="184">
        <v>3.3136000000000001</v>
      </c>
      <c r="G1565" s="184">
        <v>3.3119000000000001</v>
      </c>
      <c r="H1565" s="184">
        <v>3.2359</v>
      </c>
      <c r="I1565" s="184">
        <v>3.3565999999999998</v>
      </c>
      <c r="J1565" s="184">
        <v>3.3090999999999999</v>
      </c>
      <c r="K1565" s="184">
        <v>3.1970999999999998</v>
      </c>
      <c r="L1565" s="184">
        <v>3.1452</v>
      </c>
      <c r="M1565" s="184">
        <v>3.1536</v>
      </c>
      <c r="N1565" s="184">
        <v>3.1492</v>
      </c>
      <c r="O1565" s="184"/>
      <c r="P1565" s="184"/>
      <c r="Q1565" s="184">
        <v>3.7212000000000001</v>
      </c>
      <c r="R1565" s="184">
        <v>3.4352</v>
      </c>
      <c r="S1565" s="120" t="s">
        <v>1996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1276</v>
      </c>
      <c r="B1566" s="180" t="s">
        <v>1292</v>
      </c>
      <c r="C1566" s="180">
        <v>147569</v>
      </c>
      <c r="D1566" s="183">
        <v>44535</v>
      </c>
      <c r="E1566" s="184">
        <v>1089.0056</v>
      </c>
      <c r="F1566" s="184">
        <v>3.2682000000000002</v>
      </c>
      <c r="G1566" s="184">
        <v>3.2631999999999999</v>
      </c>
      <c r="H1566" s="184">
        <v>3.1859999999999999</v>
      </c>
      <c r="I1566" s="184">
        <v>3.3066</v>
      </c>
      <c r="J1566" s="184">
        <v>3.2589000000000001</v>
      </c>
      <c r="K1566" s="184">
        <v>3.1467000000000001</v>
      </c>
      <c r="L1566" s="184">
        <v>3.0943999999999998</v>
      </c>
      <c r="M1566" s="184">
        <v>3.1023999999999998</v>
      </c>
      <c r="N1566" s="184">
        <v>3.0975999999999999</v>
      </c>
      <c r="O1566" s="184"/>
      <c r="P1566" s="184"/>
      <c r="Q1566" s="184">
        <v>3.6568000000000001</v>
      </c>
      <c r="R1566" s="184">
        <v>3.3761000000000001</v>
      </c>
      <c r="S1566" s="120" t="s">
        <v>1996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1276</v>
      </c>
      <c r="B1567" s="180" t="s">
        <v>1293</v>
      </c>
      <c r="C1567" s="180">
        <v>147213</v>
      </c>
      <c r="D1567" s="183">
        <v>44535</v>
      </c>
      <c r="E1567" s="184">
        <v>1097.0062</v>
      </c>
      <c r="F1567" s="184">
        <v>3.2795999999999998</v>
      </c>
      <c r="G1567" s="184">
        <v>3.2738</v>
      </c>
      <c r="H1567" s="184">
        <v>3.1793999999999998</v>
      </c>
      <c r="I1567" s="184">
        <v>3.1987999999999999</v>
      </c>
      <c r="J1567" s="184">
        <v>3.2029999999999998</v>
      </c>
      <c r="K1567" s="184">
        <v>3.129</v>
      </c>
      <c r="L1567" s="184">
        <v>3.0893000000000002</v>
      </c>
      <c r="M1567" s="184">
        <v>3.0962999999999998</v>
      </c>
      <c r="N1567" s="184">
        <v>3.0668000000000002</v>
      </c>
      <c r="O1567" s="184"/>
      <c r="P1567" s="184"/>
      <c r="Q1567" s="184">
        <v>3.6524999999999999</v>
      </c>
      <c r="R1567" s="184">
        <v>3.1892999999999998</v>
      </c>
      <c r="S1567" s="120" t="s">
        <v>1996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1276</v>
      </c>
      <c r="B1568" s="180" t="s">
        <v>1294</v>
      </c>
      <c r="C1568" s="180">
        <v>147214</v>
      </c>
      <c r="D1568" s="183">
        <v>44535</v>
      </c>
      <c r="E1568" s="184">
        <v>1098.5943</v>
      </c>
      <c r="F1568" s="184">
        <v>3.3313000000000001</v>
      </c>
      <c r="G1568" s="184">
        <v>3.3243999999999998</v>
      </c>
      <c r="H1568" s="184">
        <v>3.23</v>
      </c>
      <c r="I1568" s="184">
        <v>3.2492999999999999</v>
      </c>
      <c r="J1568" s="184">
        <v>3.2534999999999998</v>
      </c>
      <c r="K1568" s="184">
        <v>3.1796000000000002</v>
      </c>
      <c r="L1568" s="184">
        <v>3.1406999999999998</v>
      </c>
      <c r="M1568" s="184">
        <v>3.1482999999999999</v>
      </c>
      <c r="N1568" s="184">
        <v>3.1191</v>
      </c>
      <c r="O1568" s="184"/>
      <c r="P1568" s="184"/>
      <c r="Q1568" s="184">
        <v>3.7107000000000001</v>
      </c>
      <c r="R1568" s="184">
        <v>3.2479</v>
      </c>
      <c r="S1568" s="120" t="s">
        <v>1996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1276</v>
      </c>
      <c r="B1569" s="180" t="s">
        <v>1295</v>
      </c>
      <c r="C1569" s="180">
        <v>101996</v>
      </c>
      <c r="D1569" s="183">
        <v>44535</v>
      </c>
      <c r="E1569" s="184">
        <v>3103.9032999999999</v>
      </c>
      <c r="F1569" s="184">
        <v>3.2532000000000001</v>
      </c>
      <c r="G1569" s="184">
        <v>3.2241</v>
      </c>
      <c r="H1569" s="184">
        <v>3.1602999999999999</v>
      </c>
      <c r="I1569" s="184">
        <v>3.1858</v>
      </c>
      <c r="J1569" s="184">
        <v>3.1996000000000002</v>
      </c>
      <c r="K1569" s="184">
        <v>3.101</v>
      </c>
      <c r="L1569" s="184">
        <v>3.0579000000000001</v>
      </c>
      <c r="M1569" s="184">
        <v>3.0712000000000002</v>
      </c>
      <c r="N1569" s="184">
        <v>3.0449999999999999</v>
      </c>
      <c r="O1569" s="184">
        <v>4.0167999999999999</v>
      </c>
      <c r="P1569" s="184">
        <v>4.8022999999999998</v>
      </c>
      <c r="Q1569" s="184">
        <v>5.8746999999999998</v>
      </c>
      <c r="R1569" s="184">
        <v>3.1997</v>
      </c>
      <c r="S1569" s="120" t="s">
        <v>1996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1276</v>
      </c>
      <c r="B1570" s="180" t="s">
        <v>1296</v>
      </c>
      <c r="C1570" s="180">
        <v>119110</v>
      </c>
      <c r="D1570" s="183">
        <v>44535</v>
      </c>
      <c r="E1570" s="184">
        <v>3124.1567</v>
      </c>
      <c r="F1570" s="184">
        <v>3.3531</v>
      </c>
      <c r="G1570" s="184">
        <v>3.3243999999999998</v>
      </c>
      <c r="H1570" s="184">
        <v>3.26</v>
      </c>
      <c r="I1570" s="184">
        <v>3.2858000000000001</v>
      </c>
      <c r="J1570" s="184">
        <v>3.2999000000000001</v>
      </c>
      <c r="K1570" s="184">
        <v>3.2016</v>
      </c>
      <c r="L1570" s="184">
        <v>3.1593</v>
      </c>
      <c r="M1570" s="184">
        <v>3.1735000000000002</v>
      </c>
      <c r="N1570" s="184">
        <v>3.1482000000000001</v>
      </c>
      <c r="O1570" s="184">
        <v>4.1212</v>
      </c>
      <c r="P1570" s="184">
        <v>4.8888999999999996</v>
      </c>
      <c r="Q1570" s="184">
        <v>6.0758000000000001</v>
      </c>
      <c r="R1570" s="184">
        <v>3.3035999999999999</v>
      </c>
      <c r="S1570" s="120" t="s">
        <v>1996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1276</v>
      </c>
      <c r="B1571" s="180" t="s">
        <v>1297</v>
      </c>
      <c r="C1571" s="180">
        <v>147287</v>
      </c>
      <c r="D1571" s="183">
        <v>44535</v>
      </c>
      <c r="E1571" s="184">
        <v>1099.9637</v>
      </c>
      <c r="F1571" s="184">
        <v>3.4998</v>
      </c>
      <c r="G1571" s="184">
        <v>3.4851999999999999</v>
      </c>
      <c r="H1571" s="184">
        <v>3.347</v>
      </c>
      <c r="I1571" s="184">
        <v>3.3529</v>
      </c>
      <c r="J1571" s="184">
        <v>3.3422000000000001</v>
      </c>
      <c r="K1571" s="184">
        <v>3.2770999999999999</v>
      </c>
      <c r="L1571" s="184">
        <v>3.2444999999999999</v>
      </c>
      <c r="M1571" s="184">
        <v>3.2553000000000001</v>
      </c>
      <c r="N1571" s="184">
        <v>3.2301000000000002</v>
      </c>
      <c r="O1571" s="184"/>
      <c r="P1571" s="184"/>
      <c r="Q1571" s="184">
        <v>3.8119999999999998</v>
      </c>
      <c r="R1571" s="184">
        <v>3.3990999999999998</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1276</v>
      </c>
      <c r="B1572" s="180" t="s">
        <v>1298</v>
      </c>
      <c r="C1572" s="180">
        <v>147290</v>
      </c>
      <c r="D1572" s="183">
        <v>44535</v>
      </c>
      <c r="E1572" s="184">
        <v>1095.7632000000001</v>
      </c>
      <c r="F1572" s="184">
        <v>3.3498999999999999</v>
      </c>
      <c r="G1572" s="184">
        <v>3.3353000000000002</v>
      </c>
      <c r="H1572" s="184">
        <v>3.1964000000000001</v>
      </c>
      <c r="I1572" s="184">
        <v>3.2027000000000001</v>
      </c>
      <c r="J1572" s="184">
        <v>3.1917</v>
      </c>
      <c r="K1572" s="184">
        <v>3.1257999999999999</v>
      </c>
      <c r="L1572" s="184">
        <v>3.0920999999999998</v>
      </c>
      <c r="M1572" s="184">
        <v>3.1017000000000001</v>
      </c>
      <c r="N1572" s="184">
        <v>3.0752999999999999</v>
      </c>
      <c r="O1572" s="184"/>
      <c r="P1572" s="184"/>
      <c r="Q1572" s="184">
        <v>3.6560999999999999</v>
      </c>
      <c r="R1572" s="184">
        <v>3.2437</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1276</v>
      </c>
      <c r="B1573" s="180" t="s">
        <v>1299</v>
      </c>
      <c r="C1573" s="180">
        <v>145535</v>
      </c>
      <c r="D1573" s="183">
        <v>44535</v>
      </c>
      <c r="E1573" s="184">
        <v>113.0415</v>
      </c>
      <c r="F1573" s="184">
        <v>3.2294999999999998</v>
      </c>
      <c r="G1573" s="184">
        <v>3.2298</v>
      </c>
      <c r="H1573" s="184">
        <v>3.1432000000000002</v>
      </c>
      <c r="I1573" s="184">
        <v>3.1612</v>
      </c>
      <c r="J1573" s="184">
        <v>3.1964999999999999</v>
      </c>
      <c r="K1573" s="184">
        <v>3.1073</v>
      </c>
      <c r="L1573" s="184">
        <v>3.0621</v>
      </c>
      <c r="M1573" s="184">
        <v>3.0832999999999999</v>
      </c>
      <c r="N1573" s="184">
        <v>3.0548999999999999</v>
      </c>
      <c r="O1573" s="184">
        <v>4.0439999999999996</v>
      </c>
      <c r="P1573" s="184"/>
      <c r="Q1573" s="184">
        <v>4.0853999999999999</v>
      </c>
      <c r="R1573" s="184">
        <v>3.2124000000000001</v>
      </c>
      <c r="S1573" s="120" t="s">
        <v>1995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1276</v>
      </c>
      <c r="B1574" s="180" t="s">
        <v>1300</v>
      </c>
      <c r="C1574" s="180">
        <v>145536</v>
      </c>
      <c r="D1574" s="183">
        <v>44535</v>
      </c>
      <c r="E1574" s="184">
        <v>113.3879</v>
      </c>
      <c r="F1574" s="184">
        <v>3.3161999999999998</v>
      </c>
      <c r="G1574" s="184">
        <v>3.3165</v>
      </c>
      <c r="H1574" s="184">
        <v>3.2440000000000002</v>
      </c>
      <c r="I1574" s="184">
        <v>3.2599</v>
      </c>
      <c r="J1574" s="184">
        <v>3.2959000000000001</v>
      </c>
      <c r="K1574" s="184">
        <v>3.2081</v>
      </c>
      <c r="L1574" s="184">
        <v>3.1636000000000002</v>
      </c>
      <c r="M1574" s="184">
        <v>3.1857000000000002</v>
      </c>
      <c r="N1574" s="184">
        <v>3.1579999999999999</v>
      </c>
      <c r="O1574" s="184">
        <v>4.1481000000000003</v>
      </c>
      <c r="P1574" s="184"/>
      <c r="Q1574" s="184">
        <v>4.1894999999999998</v>
      </c>
      <c r="R1574" s="184">
        <v>3.3157000000000001</v>
      </c>
      <c r="S1574" s="120" t="s">
        <v>1995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1276</v>
      </c>
      <c r="B1575" s="180" t="s">
        <v>1301</v>
      </c>
      <c r="C1575" s="180">
        <v>146191</v>
      </c>
      <c r="D1575" s="183">
        <v>44535</v>
      </c>
      <c r="E1575" s="184">
        <v>1121.6287</v>
      </c>
      <c r="F1575" s="184">
        <v>3.2675000000000001</v>
      </c>
      <c r="G1575" s="184">
        <v>3.2692000000000001</v>
      </c>
      <c r="H1575" s="184">
        <v>3.2273999999999998</v>
      </c>
      <c r="I1575" s="184">
        <v>3.2543000000000002</v>
      </c>
      <c r="J1575" s="184">
        <v>3.2597999999999998</v>
      </c>
      <c r="K1575" s="184">
        <v>3.1962000000000002</v>
      </c>
      <c r="L1575" s="184">
        <v>3.1623000000000001</v>
      </c>
      <c r="M1575" s="184">
        <v>3.1770999999999998</v>
      </c>
      <c r="N1575" s="184">
        <v>3.1496</v>
      </c>
      <c r="O1575" s="184"/>
      <c r="P1575" s="184"/>
      <c r="Q1575" s="184">
        <v>4.0628000000000002</v>
      </c>
      <c r="R1575" s="184">
        <v>3.3157000000000001</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1276</v>
      </c>
      <c r="B1576" s="180" t="s">
        <v>1302</v>
      </c>
      <c r="C1576" s="180">
        <v>146187</v>
      </c>
      <c r="D1576" s="183">
        <v>44535</v>
      </c>
      <c r="E1576" s="184">
        <v>1117.8154999999999</v>
      </c>
      <c r="F1576" s="184">
        <v>3.1676000000000002</v>
      </c>
      <c r="G1576" s="184">
        <v>3.1692999999999998</v>
      </c>
      <c r="H1576" s="184">
        <v>3.1267999999999998</v>
      </c>
      <c r="I1576" s="184">
        <v>3.1539000000000001</v>
      </c>
      <c r="J1576" s="184">
        <v>3.1591999999999998</v>
      </c>
      <c r="K1576" s="184">
        <v>3.0950000000000002</v>
      </c>
      <c r="L1576" s="184">
        <v>3.0604</v>
      </c>
      <c r="M1576" s="184">
        <v>3.0743</v>
      </c>
      <c r="N1576" s="184">
        <v>3.0427</v>
      </c>
      <c r="O1576" s="184"/>
      <c r="P1576" s="184"/>
      <c r="Q1576" s="184">
        <v>3.9399000000000002</v>
      </c>
      <c r="R1576" s="184">
        <v>3.1941999999999999</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1276</v>
      </c>
      <c r="B1577" s="180" t="s">
        <v>1303</v>
      </c>
      <c r="C1577" s="180">
        <v>147450</v>
      </c>
      <c r="D1577" s="183">
        <v>44535</v>
      </c>
      <c r="E1577" s="184">
        <v>1089.8861999999999</v>
      </c>
      <c r="F1577" s="184">
        <v>3.3895</v>
      </c>
      <c r="G1577" s="184">
        <v>3.3889999999999998</v>
      </c>
      <c r="H1577" s="184">
        <v>3.2423999999999999</v>
      </c>
      <c r="I1577" s="184">
        <v>3.2256999999999998</v>
      </c>
      <c r="J1577" s="184">
        <v>3.2069000000000001</v>
      </c>
      <c r="K1577" s="184">
        <v>3.1320999999999999</v>
      </c>
      <c r="L1577" s="184">
        <v>3.1012</v>
      </c>
      <c r="M1577" s="184">
        <v>3.1175999999999999</v>
      </c>
      <c r="N1577" s="184">
        <v>3.0968</v>
      </c>
      <c r="O1577" s="184"/>
      <c r="P1577" s="184"/>
      <c r="Q1577" s="184">
        <v>3.6303999999999998</v>
      </c>
      <c r="R1577" s="184">
        <v>3.2690000000000001</v>
      </c>
      <c r="S1577" s="120" t="s">
        <v>1996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1276</v>
      </c>
      <c r="B1578" s="180" t="s">
        <v>1304</v>
      </c>
      <c r="C1578" s="180">
        <v>147454</v>
      </c>
      <c r="D1578" s="183">
        <v>44535</v>
      </c>
      <c r="E1578" s="184">
        <v>1087.249</v>
      </c>
      <c r="F1578" s="184">
        <v>3.2902999999999998</v>
      </c>
      <c r="G1578" s="184">
        <v>3.2886000000000002</v>
      </c>
      <c r="H1578" s="184">
        <v>3.1450999999999998</v>
      </c>
      <c r="I1578" s="184">
        <v>3.1309</v>
      </c>
      <c r="J1578" s="184">
        <v>3.1084999999999998</v>
      </c>
      <c r="K1578" s="184">
        <v>3.0335000000000001</v>
      </c>
      <c r="L1578" s="184">
        <v>3.0005999999999999</v>
      </c>
      <c r="M1578" s="184">
        <v>3.0152999999999999</v>
      </c>
      <c r="N1578" s="184">
        <v>2.9940000000000002</v>
      </c>
      <c r="O1578" s="184"/>
      <c r="P1578" s="184"/>
      <c r="Q1578" s="184">
        <v>3.5264000000000002</v>
      </c>
      <c r="R1578" s="184">
        <v>3.1657000000000002</v>
      </c>
      <c r="S1578" s="120" t="s">
        <v>1996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1276</v>
      </c>
      <c r="B1579" s="180" t="s">
        <v>1305</v>
      </c>
      <c r="C1579" s="180">
        <v>147883</v>
      </c>
      <c r="D1579" s="183">
        <v>44535</v>
      </c>
      <c r="E1579" s="184">
        <v>1062.9562000000001</v>
      </c>
      <c r="F1579" s="184">
        <v>3.3035999999999999</v>
      </c>
      <c r="G1579" s="184">
        <v>3.3031000000000001</v>
      </c>
      <c r="H1579" s="184">
        <v>3.2366999999999999</v>
      </c>
      <c r="I1579" s="184">
        <v>3.2536999999999998</v>
      </c>
      <c r="J1579" s="184">
        <v>3.2911999999999999</v>
      </c>
      <c r="K1579" s="184">
        <v>3.2126999999999999</v>
      </c>
      <c r="L1579" s="184">
        <v>3.1652</v>
      </c>
      <c r="M1579" s="184">
        <v>3.1772</v>
      </c>
      <c r="N1579" s="184">
        <v>3.1518999999999999</v>
      </c>
      <c r="O1579" s="184"/>
      <c r="P1579" s="184"/>
      <c r="Q1579" s="184">
        <v>3.2488999999999999</v>
      </c>
      <c r="R1579" s="184"/>
      <c r="S1579" s="120" t="s">
        <v>1995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1276</v>
      </c>
      <c r="B1580" s="180" t="s">
        <v>1306</v>
      </c>
      <c r="C1580" s="180">
        <v>147878</v>
      </c>
      <c r="D1580" s="183">
        <v>44535</v>
      </c>
      <c r="E1580" s="184">
        <v>1061.7348999999999</v>
      </c>
      <c r="F1580" s="184">
        <v>3.2454999999999998</v>
      </c>
      <c r="G1580" s="184">
        <v>3.2437999999999998</v>
      </c>
      <c r="H1580" s="184">
        <v>3.177</v>
      </c>
      <c r="I1580" s="184">
        <v>3.1939000000000002</v>
      </c>
      <c r="J1580" s="184">
        <v>3.2311000000000001</v>
      </c>
      <c r="K1580" s="184">
        <v>3.1522000000000001</v>
      </c>
      <c r="L1580" s="184">
        <v>3.1042999999999998</v>
      </c>
      <c r="M1580" s="184">
        <v>3.1156999999999999</v>
      </c>
      <c r="N1580" s="184">
        <v>3.0899000000000001</v>
      </c>
      <c r="O1580" s="184"/>
      <c r="P1580" s="184"/>
      <c r="Q1580" s="184">
        <v>3.1867000000000001</v>
      </c>
      <c r="R1580" s="184"/>
      <c r="S1580" s="120" t="s">
        <v>1995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1276</v>
      </c>
      <c r="B1581" s="180" t="s">
        <v>1307</v>
      </c>
      <c r="C1581" s="180">
        <v>147713</v>
      </c>
      <c r="D1581" s="183">
        <v>44535</v>
      </c>
      <c r="E1581" s="184">
        <v>1072.9649999999999</v>
      </c>
      <c r="F1581" s="184">
        <v>3.2387999999999999</v>
      </c>
      <c r="G1581" s="184">
        <v>3.2404999999999999</v>
      </c>
      <c r="H1581" s="184">
        <v>3.1739000000000002</v>
      </c>
      <c r="I1581" s="184">
        <v>3.2000999999999999</v>
      </c>
      <c r="J1581" s="184">
        <v>3.2006000000000001</v>
      </c>
      <c r="K1581" s="184">
        <v>3.1497999999999999</v>
      </c>
      <c r="L1581" s="184">
        <v>3.1259999999999999</v>
      </c>
      <c r="M1581" s="184">
        <v>3.1301999999999999</v>
      </c>
      <c r="N1581" s="184">
        <v>3.1044</v>
      </c>
      <c r="O1581" s="184"/>
      <c r="P1581" s="184"/>
      <c r="Q1581" s="184">
        <v>3.3813</v>
      </c>
      <c r="R1581" s="184">
        <v>3.2818999999999998</v>
      </c>
      <c r="S1581" s="120" t="s">
        <v>1995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1276</v>
      </c>
      <c r="B1582" s="180" t="s">
        <v>1308</v>
      </c>
      <c r="C1582" s="180">
        <v>147714</v>
      </c>
      <c r="D1582" s="183">
        <v>44535</v>
      </c>
      <c r="E1582" s="184">
        <v>1070.6966</v>
      </c>
      <c r="F1582" s="184">
        <v>3.14</v>
      </c>
      <c r="G1582" s="184">
        <v>3.1404999999999998</v>
      </c>
      <c r="H1582" s="184">
        <v>3.0737999999999999</v>
      </c>
      <c r="I1582" s="184">
        <v>3.1</v>
      </c>
      <c r="J1582" s="184">
        <v>3.1004</v>
      </c>
      <c r="K1582" s="184">
        <v>3.0489999999999999</v>
      </c>
      <c r="L1582" s="184">
        <v>3.0246</v>
      </c>
      <c r="M1582" s="184">
        <v>3.0278</v>
      </c>
      <c r="N1582" s="184">
        <v>3.0013000000000001</v>
      </c>
      <c r="O1582" s="184"/>
      <c r="P1582" s="184"/>
      <c r="Q1582" s="184">
        <v>3.2780999999999998</v>
      </c>
      <c r="R1582" s="184">
        <v>3.1787999999999998</v>
      </c>
      <c r="S1582" s="120" t="s">
        <v>1995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1276</v>
      </c>
      <c r="B1583" s="180" t="s">
        <v>1309</v>
      </c>
      <c r="C1583" s="180">
        <v>147837</v>
      </c>
      <c r="D1583" s="183">
        <v>44535</v>
      </c>
      <c r="E1583" s="184">
        <v>1068.9464</v>
      </c>
      <c r="F1583" s="184">
        <v>3.4115000000000002</v>
      </c>
      <c r="G1583" s="184">
        <v>3.4121000000000001</v>
      </c>
      <c r="H1583" s="184">
        <v>3.2879</v>
      </c>
      <c r="I1583" s="184">
        <v>3.2831000000000001</v>
      </c>
      <c r="J1583" s="184">
        <v>3.3641000000000001</v>
      </c>
      <c r="K1583" s="184">
        <v>3.2545000000000002</v>
      </c>
      <c r="L1583" s="184">
        <v>3.1977000000000002</v>
      </c>
      <c r="M1583" s="184">
        <v>3.2265999999999999</v>
      </c>
      <c r="N1583" s="184">
        <v>3.2019000000000002</v>
      </c>
      <c r="O1583" s="184"/>
      <c r="P1583" s="184"/>
      <c r="Q1583" s="184">
        <v>3.3757999999999999</v>
      </c>
      <c r="R1583" s="184">
        <v>3.3666</v>
      </c>
      <c r="S1583" s="120" t="s">
        <v>1996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1276</v>
      </c>
      <c r="B1584" s="180" t="s">
        <v>1310</v>
      </c>
      <c r="C1584" s="180">
        <v>147836</v>
      </c>
      <c r="D1584" s="183">
        <v>44535</v>
      </c>
      <c r="E1584" s="184">
        <v>1067.4552000000001</v>
      </c>
      <c r="F1584" s="184">
        <v>3.3410000000000002</v>
      </c>
      <c r="G1584" s="184">
        <v>3.3416000000000001</v>
      </c>
      <c r="H1584" s="184">
        <v>3.2181000000000002</v>
      </c>
      <c r="I1584" s="184">
        <v>3.2128000000000001</v>
      </c>
      <c r="J1584" s="184">
        <v>3.2940999999999998</v>
      </c>
      <c r="K1584" s="184">
        <v>3.1838000000000002</v>
      </c>
      <c r="L1584" s="184">
        <v>3.1263999999999998</v>
      </c>
      <c r="M1584" s="184">
        <v>3.1549</v>
      </c>
      <c r="N1584" s="184">
        <v>3.1297000000000001</v>
      </c>
      <c r="O1584" s="184"/>
      <c r="P1584" s="184"/>
      <c r="Q1584" s="184">
        <v>3.3039000000000001</v>
      </c>
      <c r="R1584" s="184">
        <v>3.2945000000000002</v>
      </c>
      <c r="S1584" s="120" t="s">
        <v>1996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1276</v>
      </c>
      <c r="B1585" s="180" t="s">
        <v>1311</v>
      </c>
      <c r="C1585" s="180">
        <v>146141</v>
      </c>
      <c r="D1585" s="183">
        <v>44535</v>
      </c>
      <c r="E1585" s="184">
        <v>1121.6717000000001</v>
      </c>
      <c r="F1585" s="184">
        <v>3.4483000000000001</v>
      </c>
      <c r="G1585" s="184">
        <v>3.4514</v>
      </c>
      <c r="H1585" s="184">
        <v>3.3115000000000001</v>
      </c>
      <c r="I1585" s="184">
        <v>3.3155000000000001</v>
      </c>
      <c r="J1585" s="184">
        <v>3.3028</v>
      </c>
      <c r="K1585" s="184">
        <v>3.2059000000000002</v>
      </c>
      <c r="L1585" s="184">
        <v>3.1646000000000001</v>
      </c>
      <c r="M1585" s="184">
        <v>3.1770999999999998</v>
      </c>
      <c r="N1585" s="184">
        <v>3.1545000000000001</v>
      </c>
      <c r="O1585" s="184"/>
      <c r="P1585" s="184"/>
      <c r="Q1585" s="184">
        <v>4.0523999999999996</v>
      </c>
      <c r="R1585" s="184">
        <v>3.3191999999999999</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1276</v>
      </c>
      <c r="B1586" s="180" t="s">
        <v>1312</v>
      </c>
      <c r="C1586" s="180">
        <v>146142</v>
      </c>
      <c r="D1586" s="183">
        <v>44535</v>
      </c>
      <c r="E1586" s="184">
        <v>1119.1159</v>
      </c>
      <c r="F1586" s="184">
        <v>3.3485</v>
      </c>
      <c r="G1586" s="184">
        <v>3.3504999999999998</v>
      </c>
      <c r="H1586" s="184">
        <v>3.2107999999999999</v>
      </c>
      <c r="I1586" s="184">
        <v>3.2153999999999998</v>
      </c>
      <c r="J1586" s="184">
        <v>3.2023000000000001</v>
      </c>
      <c r="K1586" s="184">
        <v>3.105</v>
      </c>
      <c r="L1586" s="184">
        <v>3.0629</v>
      </c>
      <c r="M1586" s="184">
        <v>3.0746000000000002</v>
      </c>
      <c r="N1586" s="184">
        <v>3.0512000000000001</v>
      </c>
      <c r="O1586" s="184"/>
      <c r="P1586" s="184"/>
      <c r="Q1586" s="184">
        <v>3.9702999999999999</v>
      </c>
      <c r="R1586" s="184">
        <v>3.2250999999999999</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1276</v>
      </c>
      <c r="B1587" s="180" t="s">
        <v>1313</v>
      </c>
      <c r="C1587" s="180">
        <v>119283</v>
      </c>
      <c r="D1587" s="183">
        <v>44535</v>
      </c>
      <c r="E1587" s="184">
        <v>2734.4823333333302</v>
      </c>
      <c r="F1587" s="184">
        <v>3.4308000000000001</v>
      </c>
      <c r="G1587" s="184">
        <v>3.4314</v>
      </c>
      <c r="H1587" s="184">
        <v>3.3054000000000001</v>
      </c>
      <c r="I1587" s="184">
        <v>3.3346</v>
      </c>
      <c r="J1587" s="184">
        <v>3.2915000000000001</v>
      </c>
      <c r="K1587" s="184">
        <v>3.2195</v>
      </c>
      <c r="L1587" s="184">
        <v>3.1831999999999998</v>
      </c>
      <c r="M1587" s="184">
        <v>3.2023999999999999</v>
      </c>
      <c r="N1587" s="184">
        <v>3.1783999999999999</v>
      </c>
      <c r="O1587" s="184">
        <v>4.1703000000000001</v>
      </c>
      <c r="P1587" s="184">
        <v>5.0067000000000004</v>
      </c>
      <c r="Q1587" s="184">
        <v>6.4664999999999999</v>
      </c>
      <c r="R1587" s="184">
        <v>3.3502000000000001</v>
      </c>
      <c r="S1587" s="120" t="s">
        <v>1996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1276</v>
      </c>
      <c r="B1588" s="180" t="s">
        <v>1314</v>
      </c>
      <c r="C1588" s="180">
        <v>118058</v>
      </c>
      <c r="D1588" s="183">
        <v>44535</v>
      </c>
      <c r="E1588" s="184">
        <v>2602.41433333333</v>
      </c>
      <c r="F1588" s="184">
        <v>3.3290000000000002</v>
      </c>
      <c r="G1588" s="184">
        <v>3.3311999999999999</v>
      </c>
      <c r="H1588" s="184">
        <v>3.2054</v>
      </c>
      <c r="I1588" s="184">
        <v>3.2345000000000002</v>
      </c>
      <c r="J1588" s="184">
        <v>3.1913</v>
      </c>
      <c r="K1588" s="184">
        <v>3.1187</v>
      </c>
      <c r="L1588" s="184">
        <v>3.0815999999999999</v>
      </c>
      <c r="M1588" s="184">
        <v>3.1</v>
      </c>
      <c r="N1588" s="184">
        <v>3.0752999999999999</v>
      </c>
      <c r="O1588" s="184">
        <v>3.7776000000000001</v>
      </c>
      <c r="P1588" s="184">
        <v>4.4337999999999997</v>
      </c>
      <c r="Q1588" s="184">
        <v>6.5690999999999997</v>
      </c>
      <c r="R1588" s="184">
        <v>3.1364000000000001</v>
      </c>
      <c r="S1588" s="120" t="s">
        <v>1996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1276</v>
      </c>
      <c r="B1589" s="180" t="s">
        <v>1315</v>
      </c>
      <c r="C1589" s="180">
        <v>147515</v>
      </c>
      <c r="D1589" s="183">
        <v>44535</v>
      </c>
      <c r="E1589" s="184">
        <v>1089.9776999999999</v>
      </c>
      <c r="F1589" s="184">
        <v>3.3523000000000001</v>
      </c>
      <c r="G1589" s="184">
        <v>3.3517999999999999</v>
      </c>
      <c r="H1589" s="184">
        <v>3.2982</v>
      </c>
      <c r="I1589" s="184">
        <v>3.3210999999999999</v>
      </c>
      <c r="J1589" s="184">
        <v>3.3363999999999998</v>
      </c>
      <c r="K1589" s="184">
        <v>3.2471999999999999</v>
      </c>
      <c r="L1589" s="184">
        <v>3.2103999999999999</v>
      </c>
      <c r="M1589" s="184">
        <v>3.2199</v>
      </c>
      <c r="N1589" s="184">
        <v>3.1882999999999999</v>
      </c>
      <c r="O1589" s="184"/>
      <c r="P1589" s="184"/>
      <c r="Q1589" s="184">
        <v>3.6524999999999999</v>
      </c>
      <c r="R1589" s="184">
        <v>3.3571</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1276</v>
      </c>
      <c r="B1590" s="180" t="s">
        <v>1316</v>
      </c>
      <c r="C1590" s="180">
        <v>147519</v>
      </c>
      <c r="D1590" s="183">
        <v>44535</v>
      </c>
      <c r="E1590" s="184">
        <v>1086.5962999999999</v>
      </c>
      <c r="F1590" s="184">
        <v>3.2216999999999998</v>
      </c>
      <c r="G1590" s="184">
        <v>3.2210999999999999</v>
      </c>
      <c r="H1590" s="184">
        <v>3.1676000000000002</v>
      </c>
      <c r="I1590" s="184">
        <v>3.1907000000000001</v>
      </c>
      <c r="J1590" s="184">
        <v>3.206</v>
      </c>
      <c r="K1590" s="184">
        <v>3.1160000000000001</v>
      </c>
      <c r="L1590" s="184">
        <v>3.0781999999999998</v>
      </c>
      <c r="M1590" s="184">
        <v>3.0865999999999998</v>
      </c>
      <c r="N1590" s="184">
        <v>3.0541</v>
      </c>
      <c r="O1590" s="184"/>
      <c r="P1590" s="184"/>
      <c r="Q1590" s="184">
        <v>3.5177</v>
      </c>
      <c r="R1590" s="184">
        <v>3.2227000000000001</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1276</v>
      </c>
      <c r="B1591" s="180" t="s">
        <v>1317</v>
      </c>
      <c r="C1591" s="180">
        <v>147564</v>
      </c>
      <c r="D1591" s="183">
        <v>44535</v>
      </c>
      <c r="E1591" s="184">
        <v>1088.4205999999999</v>
      </c>
      <c r="F1591" s="184">
        <v>3.5081000000000002</v>
      </c>
      <c r="G1591" s="184">
        <v>3.5087999999999999</v>
      </c>
      <c r="H1591" s="184">
        <v>3.3628</v>
      </c>
      <c r="I1591" s="184">
        <v>3.3797000000000001</v>
      </c>
      <c r="J1591" s="184">
        <v>3.3614999999999999</v>
      </c>
      <c r="K1591" s="184">
        <v>3.2690000000000001</v>
      </c>
      <c r="L1591" s="184">
        <v>3.2321</v>
      </c>
      <c r="M1591" s="184">
        <v>3.2443</v>
      </c>
      <c r="N1591" s="184">
        <v>3.2101999999999999</v>
      </c>
      <c r="O1591" s="184"/>
      <c r="P1591" s="184"/>
      <c r="Q1591" s="184">
        <v>3.6356000000000002</v>
      </c>
      <c r="R1591" s="184">
        <v>3.3586</v>
      </c>
      <c r="S1591" s="120" t="s">
        <v>1996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1276</v>
      </c>
      <c r="B1592" s="180" t="s">
        <v>1318</v>
      </c>
      <c r="C1592" s="180">
        <v>147565</v>
      </c>
      <c r="D1592" s="183">
        <v>44535</v>
      </c>
      <c r="E1592" s="184">
        <v>1085.7891999999999</v>
      </c>
      <c r="F1592" s="184">
        <v>3.4089999999999998</v>
      </c>
      <c r="G1592" s="184">
        <v>3.4096000000000002</v>
      </c>
      <c r="H1592" s="184">
        <v>3.2614000000000001</v>
      </c>
      <c r="I1592" s="184">
        <v>3.2776000000000001</v>
      </c>
      <c r="J1592" s="184">
        <v>3.2597999999999998</v>
      </c>
      <c r="K1592" s="184">
        <v>3.1623000000000001</v>
      </c>
      <c r="L1592" s="184">
        <v>3.1255000000000002</v>
      </c>
      <c r="M1592" s="184">
        <v>3.1385999999999998</v>
      </c>
      <c r="N1592" s="184">
        <v>3.1044999999999998</v>
      </c>
      <c r="O1592" s="184"/>
      <c r="P1592" s="184"/>
      <c r="Q1592" s="184">
        <v>3.5299</v>
      </c>
      <c r="R1592" s="184">
        <v>3.2528999999999999</v>
      </c>
      <c r="S1592" s="120" t="s">
        <v>1996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1276</v>
      </c>
      <c r="B1593" s="180" t="s">
        <v>1319</v>
      </c>
      <c r="C1593" s="180">
        <v>147736</v>
      </c>
      <c r="D1593" s="183">
        <v>44535</v>
      </c>
      <c r="E1593" s="184">
        <v>1077.5898</v>
      </c>
      <c r="F1593" s="184">
        <v>3.5234000000000001</v>
      </c>
      <c r="G1593" s="184">
        <v>3.5247999999999999</v>
      </c>
      <c r="H1593" s="184">
        <v>3.3685999999999998</v>
      </c>
      <c r="I1593" s="184">
        <v>3.3746</v>
      </c>
      <c r="J1593" s="184">
        <v>3.3273000000000001</v>
      </c>
      <c r="K1593" s="184">
        <v>3.2534999999999998</v>
      </c>
      <c r="L1593" s="184">
        <v>3.2282000000000002</v>
      </c>
      <c r="M1593" s="184">
        <v>3.2473999999999998</v>
      </c>
      <c r="N1593" s="184">
        <v>3.2296999999999998</v>
      </c>
      <c r="O1593" s="184"/>
      <c r="P1593" s="184"/>
      <c r="Q1593" s="184">
        <v>3.5493999999999999</v>
      </c>
      <c r="R1593" s="184">
        <v>3.4489000000000001</v>
      </c>
      <c r="S1593" s="120" t="s">
        <v>1996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1276</v>
      </c>
      <c r="B1594" s="180" t="s">
        <v>1320</v>
      </c>
      <c r="C1594" s="180">
        <v>147739</v>
      </c>
      <c r="D1594" s="183">
        <v>44535</v>
      </c>
      <c r="E1594" s="184">
        <v>1075.3340000000001</v>
      </c>
      <c r="F1594" s="184">
        <v>3.4357000000000002</v>
      </c>
      <c r="G1594" s="184">
        <v>3.4359999999999999</v>
      </c>
      <c r="H1594" s="184">
        <v>3.28</v>
      </c>
      <c r="I1594" s="184">
        <v>3.2816000000000001</v>
      </c>
      <c r="J1594" s="184">
        <v>3.2368000000000001</v>
      </c>
      <c r="K1594" s="184">
        <v>3.1640000000000001</v>
      </c>
      <c r="L1594" s="184">
        <v>3.1385999999999998</v>
      </c>
      <c r="M1594" s="184">
        <v>3.1539999999999999</v>
      </c>
      <c r="N1594" s="184">
        <v>3.1345999999999998</v>
      </c>
      <c r="O1594" s="184"/>
      <c r="P1594" s="184"/>
      <c r="Q1594" s="184">
        <v>3.4481999999999999</v>
      </c>
      <c r="R1594" s="184">
        <v>3.3487</v>
      </c>
      <c r="S1594" s="120" t="s">
        <v>1996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1276</v>
      </c>
      <c r="B1595" s="180" t="s">
        <v>1321</v>
      </c>
      <c r="C1595" s="180">
        <v>145810</v>
      </c>
      <c r="D1595" s="183">
        <v>44535</v>
      </c>
      <c r="E1595" s="184">
        <v>112.8751</v>
      </c>
      <c r="F1595" s="184">
        <v>3.3959999999999999</v>
      </c>
      <c r="G1595" s="184">
        <v>3.3963000000000001</v>
      </c>
      <c r="H1595" s="184">
        <v>3.3050000000000002</v>
      </c>
      <c r="I1595" s="184">
        <v>3.3187000000000002</v>
      </c>
      <c r="J1595" s="184">
        <v>3.3567</v>
      </c>
      <c r="K1595" s="184">
        <v>3.2311000000000001</v>
      </c>
      <c r="L1595" s="184">
        <v>3.1816</v>
      </c>
      <c r="M1595" s="184">
        <v>3.1903000000000001</v>
      </c>
      <c r="N1595" s="184">
        <v>3.1619000000000002</v>
      </c>
      <c r="O1595" s="184"/>
      <c r="P1595" s="184"/>
      <c r="Q1595" s="184">
        <v>4.1661999999999999</v>
      </c>
      <c r="R1595" s="184">
        <v>3.3614999999999999</v>
      </c>
      <c r="S1595" s="120" t="s">
        <v>1996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1276</v>
      </c>
      <c r="B1596" s="180" t="s">
        <v>1322</v>
      </c>
      <c r="C1596" s="180">
        <v>145811</v>
      </c>
      <c r="D1596" s="183">
        <v>44535</v>
      </c>
      <c r="E1596" s="184">
        <v>112.5556</v>
      </c>
      <c r="F1596" s="184">
        <v>3.2921</v>
      </c>
      <c r="G1596" s="184">
        <v>3.2978000000000001</v>
      </c>
      <c r="H1596" s="184">
        <v>3.2124000000000001</v>
      </c>
      <c r="I1596" s="184">
        <v>3.226</v>
      </c>
      <c r="J1596" s="184">
        <v>3.2664</v>
      </c>
      <c r="K1596" s="184">
        <v>3.1404000000000001</v>
      </c>
      <c r="L1596" s="184">
        <v>3.09</v>
      </c>
      <c r="M1596" s="184">
        <v>3.0979000000000001</v>
      </c>
      <c r="N1596" s="184">
        <v>3.069</v>
      </c>
      <c r="O1596" s="184"/>
      <c r="P1596" s="184"/>
      <c r="Q1596" s="184">
        <v>4.0667999999999997</v>
      </c>
      <c r="R1596" s="184">
        <v>3.2652000000000001</v>
      </c>
      <c r="S1596" s="120" t="s">
        <v>1996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1276</v>
      </c>
      <c r="B1597" s="180" t="s">
        <v>1323</v>
      </c>
      <c r="C1597" s="180">
        <v>147606</v>
      </c>
      <c r="D1597" s="183">
        <v>44535</v>
      </c>
      <c r="E1597" s="184">
        <v>1085.5251000000001</v>
      </c>
      <c r="F1597" s="184">
        <v>3.3391999999999999</v>
      </c>
      <c r="G1597" s="184">
        <v>3.3129</v>
      </c>
      <c r="H1597" s="184">
        <v>3.2572999999999999</v>
      </c>
      <c r="I1597" s="184">
        <v>3.3073000000000001</v>
      </c>
      <c r="J1597" s="184">
        <v>3.3104</v>
      </c>
      <c r="K1597" s="184">
        <v>3.2543000000000002</v>
      </c>
      <c r="L1597" s="184">
        <v>3.2363</v>
      </c>
      <c r="M1597" s="184">
        <v>3.2498999999999998</v>
      </c>
      <c r="N1597" s="184">
        <v>3.2233999999999998</v>
      </c>
      <c r="O1597" s="184"/>
      <c r="P1597" s="184"/>
      <c r="Q1597" s="184">
        <v>3.6701999999999999</v>
      </c>
      <c r="R1597" s="184">
        <v>3.4561000000000002</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1276</v>
      </c>
      <c r="B1598" s="180" t="s">
        <v>1324</v>
      </c>
      <c r="C1598" s="180">
        <v>147600</v>
      </c>
      <c r="D1598" s="183">
        <v>44535</v>
      </c>
      <c r="E1598" s="184">
        <v>1083.3109999999999</v>
      </c>
      <c r="F1598" s="184">
        <v>3.2887</v>
      </c>
      <c r="G1598" s="184">
        <v>3.2624</v>
      </c>
      <c r="H1598" s="184">
        <v>3.2075999999999998</v>
      </c>
      <c r="I1598" s="184">
        <v>3.2574000000000001</v>
      </c>
      <c r="J1598" s="184">
        <v>3.2602000000000002</v>
      </c>
      <c r="K1598" s="184">
        <v>3.2038000000000002</v>
      </c>
      <c r="L1598" s="184">
        <v>3.1855000000000002</v>
      </c>
      <c r="M1598" s="184">
        <v>3.1937000000000002</v>
      </c>
      <c r="N1598" s="184">
        <v>3.1551999999999998</v>
      </c>
      <c r="O1598" s="184"/>
      <c r="P1598" s="184"/>
      <c r="Q1598" s="184">
        <v>3.5773000000000001</v>
      </c>
      <c r="R1598" s="184">
        <v>3.3672</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1276</v>
      </c>
      <c r="B1599" s="180" t="s">
        <v>1325</v>
      </c>
      <c r="C1599" s="180">
        <v>119833</v>
      </c>
      <c r="D1599" s="183">
        <v>44535</v>
      </c>
      <c r="E1599" s="184">
        <v>3424.5412000000001</v>
      </c>
      <c r="F1599" s="184">
        <v>3.3885999999999998</v>
      </c>
      <c r="G1599" s="184">
        <v>3.3871000000000002</v>
      </c>
      <c r="H1599" s="184">
        <v>3.2829999999999999</v>
      </c>
      <c r="I1599" s="184">
        <v>3.2909999999999999</v>
      </c>
      <c r="J1599" s="184">
        <v>3.2786</v>
      </c>
      <c r="K1599" s="184">
        <v>3.2063999999999999</v>
      </c>
      <c r="L1599" s="184">
        <v>3.1701000000000001</v>
      </c>
      <c r="M1599" s="184">
        <v>3.1892</v>
      </c>
      <c r="N1599" s="184">
        <v>3.1593</v>
      </c>
      <c r="O1599" s="184">
        <v>4.1424000000000003</v>
      </c>
      <c r="P1599" s="184">
        <v>4.8959999999999999</v>
      </c>
      <c r="Q1599" s="184">
        <v>6.3606999999999996</v>
      </c>
      <c r="R1599" s="184">
        <v>3.3250999999999999</v>
      </c>
      <c r="S1599" s="120" t="s">
        <v>1996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1276</v>
      </c>
      <c r="B1600" s="180" t="s">
        <v>1326</v>
      </c>
      <c r="C1600" s="180">
        <v>101206</v>
      </c>
      <c r="D1600" s="183">
        <v>44535</v>
      </c>
      <c r="E1600" s="184">
        <v>3389.7197000000001</v>
      </c>
      <c r="F1600" s="184">
        <v>3.3081999999999998</v>
      </c>
      <c r="G1600" s="184">
        <v>3.3069999999999999</v>
      </c>
      <c r="H1600" s="184">
        <v>3.2029000000000001</v>
      </c>
      <c r="I1600" s="184">
        <v>3.2107999999999999</v>
      </c>
      <c r="J1600" s="184">
        <v>3.1981000000000002</v>
      </c>
      <c r="K1600" s="184">
        <v>3.1257000000000001</v>
      </c>
      <c r="L1600" s="184">
        <v>3.0935000000000001</v>
      </c>
      <c r="M1600" s="184">
        <v>3.1137999999999999</v>
      </c>
      <c r="N1600" s="184">
        <v>3.0842999999999998</v>
      </c>
      <c r="O1600" s="184">
        <v>4.0701000000000001</v>
      </c>
      <c r="P1600" s="184">
        <v>4.8136999999999999</v>
      </c>
      <c r="Q1600" s="184">
        <v>6.5606999999999998</v>
      </c>
      <c r="R1600" s="184">
        <v>3.2513000000000001</v>
      </c>
      <c r="S1600" s="120" t="s">
        <v>1996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1276</v>
      </c>
      <c r="B1601" s="180" t="s">
        <v>1327</v>
      </c>
      <c r="C1601" s="180">
        <v>146963</v>
      </c>
      <c r="D1601" s="183">
        <v>44535</v>
      </c>
      <c r="E1601" s="184">
        <v>1117.9321</v>
      </c>
      <c r="F1601" s="184">
        <v>3.2261000000000002</v>
      </c>
      <c r="G1601" s="184">
        <v>3.2136</v>
      </c>
      <c r="H1601" s="184">
        <v>3.1983999999999999</v>
      </c>
      <c r="I1601" s="184">
        <v>3.2648000000000001</v>
      </c>
      <c r="J1601" s="184">
        <v>3.2336</v>
      </c>
      <c r="K1601" s="184">
        <v>3.1816</v>
      </c>
      <c r="L1601" s="184">
        <v>3.1402999999999999</v>
      </c>
      <c r="M1601" s="184">
        <v>3.1574</v>
      </c>
      <c r="N1601" s="184">
        <v>3.1326000000000001</v>
      </c>
      <c r="O1601" s="184"/>
      <c r="P1601" s="184"/>
      <c r="Q1601" s="184">
        <v>4.1914999999999996</v>
      </c>
      <c r="R1601" s="184">
        <v>3.3397999999999999</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1276</v>
      </c>
      <c r="B1602" s="180" t="s">
        <v>1328</v>
      </c>
      <c r="C1602" s="180">
        <v>146959</v>
      </c>
      <c r="D1602" s="183">
        <v>44535</v>
      </c>
      <c r="E1602" s="184">
        <v>1114.7103</v>
      </c>
      <c r="F1602" s="184">
        <v>3.1175000000000002</v>
      </c>
      <c r="G1602" s="184">
        <v>3.1015999999999999</v>
      </c>
      <c r="H1602" s="184">
        <v>3.0849000000000002</v>
      </c>
      <c r="I1602" s="184">
        <v>3.1516999999999999</v>
      </c>
      <c r="J1602" s="184">
        <v>3.1202000000000001</v>
      </c>
      <c r="K1602" s="184">
        <v>3.0676000000000001</v>
      </c>
      <c r="L1602" s="184">
        <v>3.0253999999999999</v>
      </c>
      <c r="M1602" s="184">
        <v>3.0379</v>
      </c>
      <c r="N1602" s="184">
        <v>3.0165999999999999</v>
      </c>
      <c r="O1602" s="184"/>
      <c r="P1602" s="184"/>
      <c r="Q1602" s="184">
        <v>4.0808</v>
      </c>
      <c r="R1602" s="184">
        <v>3.2288999999999999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1276</v>
      </c>
      <c r="B1603" s="180" t="s">
        <v>1329</v>
      </c>
      <c r="C1603" s="180">
        <v>146980</v>
      </c>
      <c r="D1603" s="183">
        <v>44535</v>
      </c>
      <c r="E1603" s="184">
        <v>1109.4692</v>
      </c>
      <c r="F1603" s="184">
        <v>3.3231000000000002</v>
      </c>
      <c r="G1603" s="184">
        <v>3.3258999999999999</v>
      </c>
      <c r="H1603" s="184">
        <v>3.2534000000000001</v>
      </c>
      <c r="I1603" s="184">
        <v>3.2534999999999998</v>
      </c>
      <c r="J1603" s="184">
        <v>3.2738999999999998</v>
      </c>
      <c r="K1603" s="184">
        <v>3.1966000000000001</v>
      </c>
      <c r="L1603" s="184">
        <v>3.1654</v>
      </c>
      <c r="M1603" s="184">
        <v>3.2014</v>
      </c>
      <c r="N1603" s="184">
        <v>3.1772</v>
      </c>
      <c r="O1603" s="184"/>
      <c r="P1603" s="184"/>
      <c r="Q1603" s="184">
        <v>3.9156</v>
      </c>
      <c r="R1603" s="184">
        <v>3.3481000000000001</v>
      </c>
      <c r="S1603" s="120" t="s">
        <v>1996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1276</v>
      </c>
      <c r="B1604" s="180" t="s">
        <v>1330</v>
      </c>
      <c r="C1604" s="180">
        <v>146977</v>
      </c>
      <c r="D1604" s="183">
        <v>44535</v>
      </c>
      <c r="E1604" s="184">
        <v>1106.3271999999999</v>
      </c>
      <c r="F1604" s="184">
        <v>3.2269000000000001</v>
      </c>
      <c r="G1604" s="184">
        <v>3.2263999999999999</v>
      </c>
      <c r="H1604" s="184">
        <v>3.1541000000000001</v>
      </c>
      <c r="I1604" s="184">
        <v>3.1534</v>
      </c>
      <c r="J1604" s="184">
        <v>3.1736</v>
      </c>
      <c r="K1604" s="184">
        <v>3.0956999999999999</v>
      </c>
      <c r="L1604" s="184">
        <v>3.0638000000000001</v>
      </c>
      <c r="M1604" s="184">
        <v>3.085</v>
      </c>
      <c r="N1604" s="184">
        <v>3.0634000000000001</v>
      </c>
      <c r="O1604" s="184"/>
      <c r="P1604" s="184"/>
      <c r="Q1604" s="184">
        <v>3.8065000000000002</v>
      </c>
      <c r="R1604" s="184">
        <v>3.2387999999999999</v>
      </c>
      <c r="S1604" s="120" t="s">
        <v>1996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1276</v>
      </c>
      <c r="B1605" s="180" t="s">
        <v>1331</v>
      </c>
      <c r="C1605" s="180">
        <v>147003</v>
      </c>
      <c r="D1605" s="183">
        <v>44535</v>
      </c>
      <c r="E1605" s="184">
        <v>1107.3072999999999</v>
      </c>
      <c r="F1605" s="184">
        <v>3.5043000000000002</v>
      </c>
      <c r="G1605" s="184">
        <v>3.4643000000000002</v>
      </c>
      <c r="H1605" s="184">
        <v>3.3031000000000001</v>
      </c>
      <c r="I1605" s="184">
        <v>3.3245</v>
      </c>
      <c r="J1605" s="184">
        <v>3.3308</v>
      </c>
      <c r="K1605" s="184">
        <v>3.2282000000000002</v>
      </c>
      <c r="L1605" s="184">
        <v>3.1800999999999999</v>
      </c>
      <c r="M1605" s="184">
        <v>3.1873</v>
      </c>
      <c r="N1605" s="184">
        <v>3.1613000000000002</v>
      </c>
      <c r="O1605" s="184"/>
      <c r="P1605" s="184"/>
      <c r="Q1605" s="184">
        <v>3.8471000000000002</v>
      </c>
      <c r="R1605" s="184">
        <v>3.3058000000000001</v>
      </c>
      <c r="S1605" s="120" t="s">
        <v>1996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1276</v>
      </c>
      <c r="B1606" s="180" t="s">
        <v>1332</v>
      </c>
      <c r="C1606" s="180">
        <v>146997</v>
      </c>
      <c r="D1606" s="183">
        <v>44535</v>
      </c>
      <c r="E1606" s="184">
        <v>1104.3747000000001</v>
      </c>
      <c r="F1606" s="184">
        <v>3.4045000000000001</v>
      </c>
      <c r="G1606" s="184">
        <v>3.3633000000000002</v>
      </c>
      <c r="H1606" s="184">
        <v>3.2031000000000001</v>
      </c>
      <c r="I1606" s="184">
        <v>3.2250000000000001</v>
      </c>
      <c r="J1606" s="184">
        <v>3.2309999999999999</v>
      </c>
      <c r="K1606" s="184">
        <v>3.1274999999999999</v>
      </c>
      <c r="L1606" s="184">
        <v>3.0821000000000001</v>
      </c>
      <c r="M1606" s="184">
        <v>3.0884</v>
      </c>
      <c r="N1606" s="184">
        <v>3.0629</v>
      </c>
      <c r="O1606" s="184"/>
      <c r="P1606" s="184"/>
      <c r="Q1606" s="184">
        <v>3.7450999999999999</v>
      </c>
      <c r="R1606" s="184">
        <v>3.2046999999999999</v>
      </c>
      <c r="S1606" s="120" t="s">
        <v>1996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1276</v>
      </c>
      <c r="B1607" s="180" t="s">
        <v>1333</v>
      </c>
      <c r="C1607" s="180">
        <v>120785</v>
      </c>
      <c r="D1607" s="183">
        <v>44535</v>
      </c>
      <c r="E1607" s="184">
        <v>2878.9564</v>
      </c>
      <c r="F1607" s="184">
        <v>3.3485999999999998</v>
      </c>
      <c r="G1607" s="184">
        <v>3.3458999999999999</v>
      </c>
      <c r="H1607" s="184">
        <v>3.2685</v>
      </c>
      <c r="I1607" s="184">
        <v>3.2725</v>
      </c>
      <c r="J1607" s="184">
        <v>3.2961999999999998</v>
      </c>
      <c r="K1607" s="184">
        <v>3.2313999999999998</v>
      </c>
      <c r="L1607" s="184">
        <v>3.1831999999999998</v>
      </c>
      <c r="M1607" s="184">
        <v>3.1945999999999999</v>
      </c>
      <c r="N1607" s="184">
        <v>3.1682999999999999</v>
      </c>
      <c r="O1607" s="184">
        <v>4.1725000000000003</v>
      </c>
      <c r="P1607" s="184">
        <v>4.5904999999999996</v>
      </c>
      <c r="Q1607" s="184">
        <v>6.4589999999999996</v>
      </c>
      <c r="R1607" s="184">
        <v>3.3549000000000002</v>
      </c>
      <c r="S1607" s="120" t="s">
        <v>1996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1276</v>
      </c>
      <c r="B1608" s="180" t="s">
        <v>1334</v>
      </c>
      <c r="C1608" s="180">
        <v>100814</v>
      </c>
      <c r="D1608" s="183">
        <v>44535</v>
      </c>
      <c r="E1608" s="184">
        <v>2853.2995000000001</v>
      </c>
      <c r="F1608" s="184">
        <v>3.2879</v>
      </c>
      <c r="G1608" s="184">
        <v>3.2858999999999998</v>
      </c>
      <c r="H1608" s="184">
        <v>3.2084000000000001</v>
      </c>
      <c r="I1608" s="184">
        <v>3.2122999999999999</v>
      </c>
      <c r="J1608" s="184">
        <v>3.2360000000000002</v>
      </c>
      <c r="K1608" s="184">
        <v>3.1707999999999998</v>
      </c>
      <c r="L1608" s="184">
        <v>3.1221999999999999</v>
      </c>
      <c r="M1608" s="184">
        <v>3.1332</v>
      </c>
      <c r="N1608" s="184">
        <v>3.1063999999999998</v>
      </c>
      <c r="O1608" s="184">
        <v>4.1022999999999996</v>
      </c>
      <c r="P1608" s="184">
        <v>4.4923000000000002</v>
      </c>
      <c r="Q1608" s="184">
        <v>5.9969000000000001</v>
      </c>
      <c r="R1608" s="184">
        <v>3.29</v>
      </c>
      <c r="S1608" s="120" t="s">
        <v>1996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1276</v>
      </c>
      <c r="B1609" s="180" t="s">
        <v>1335</v>
      </c>
      <c r="C1609" s="180">
        <v>147593</v>
      </c>
      <c r="D1609" s="183">
        <v>44535</v>
      </c>
      <c r="E1609" s="184">
        <v>1081.4143999999999</v>
      </c>
      <c r="F1609" s="184">
        <v>3.2442000000000002</v>
      </c>
      <c r="G1609" s="184">
        <v>3.2477999999999998</v>
      </c>
      <c r="H1609" s="184">
        <v>3.093</v>
      </c>
      <c r="I1609" s="184">
        <v>3.1089000000000002</v>
      </c>
      <c r="J1609" s="184">
        <v>3.0951</v>
      </c>
      <c r="K1609" s="184">
        <v>3.0148999999999999</v>
      </c>
      <c r="L1609" s="184">
        <v>3.0926999999999998</v>
      </c>
      <c r="M1609" s="184">
        <v>3.0920000000000001</v>
      </c>
      <c r="N1609" s="184">
        <v>3.0657999999999999</v>
      </c>
      <c r="O1609" s="184"/>
      <c r="P1609" s="184"/>
      <c r="Q1609" s="184">
        <v>3.4805999999999999</v>
      </c>
      <c r="R1609" s="184">
        <v>3.2231000000000001</v>
      </c>
      <c r="S1609" s="120" t="s">
        <v>1996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1276</v>
      </c>
      <c r="B1610" s="180" t="s">
        <v>1336</v>
      </c>
      <c r="C1610" s="180">
        <v>147590</v>
      </c>
      <c r="D1610" s="183">
        <v>44535</v>
      </c>
      <c r="E1610" s="184">
        <v>1079.8342</v>
      </c>
      <c r="F1610" s="184">
        <v>3.1711</v>
      </c>
      <c r="G1610" s="184">
        <v>3.1758999999999999</v>
      </c>
      <c r="H1610" s="184">
        <v>3.0226000000000002</v>
      </c>
      <c r="I1610" s="184">
        <v>3.0070000000000001</v>
      </c>
      <c r="J1610" s="184">
        <v>3.0095999999999998</v>
      </c>
      <c r="K1610" s="184">
        <v>2.9430999999999998</v>
      </c>
      <c r="L1610" s="184">
        <v>3.0152999999999999</v>
      </c>
      <c r="M1610" s="184">
        <v>3.016</v>
      </c>
      <c r="N1610" s="184">
        <v>2.9922</v>
      </c>
      <c r="O1610" s="184"/>
      <c r="P1610" s="184"/>
      <c r="Q1610" s="184">
        <v>3.4144999999999999</v>
      </c>
      <c r="R1610" s="184">
        <v>3.1556000000000002</v>
      </c>
      <c r="S1610" s="120" t="s">
        <v>1996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3.3335166666666676</v>
      </c>
      <c r="G1611" s="186">
        <v>3.328906666666668</v>
      </c>
      <c r="H1611" s="186">
        <v>3.2295283333333336</v>
      </c>
      <c r="I1611" s="186">
        <v>3.2488850000000005</v>
      </c>
      <c r="J1611" s="186">
        <v>3.2534450000000001</v>
      </c>
      <c r="K1611" s="186">
        <v>3.1705099999999993</v>
      </c>
      <c r="L1611" s="186">
        <v>3.1345633333333325</v>
      </c>
      <c r="M1611" s="186">
        <v>3.1474516666666665</v>
      </c>
      <c r="N1611" s="186">
        <v>3.1225166666666677</v>
      </c>
      <c r="O1611" s="186">
        <v>4.0813416666666669</v>
      </c>
      <c r="P1611" s="186">
        <v>4.7405249999999999</v>
      </c>
      <c r="Q1611" s="186">
        <v>4.0811883333333343</v>
      </c>
      <c r="R1611" s="186">
        <v>3.2993035714285703</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3.3301500000000002</v>
      </c>
      <c r="G1612" s="186">
        <v>3.3243999999999998</v>
      </c>
      <c r="H1612" s="186">
        <v>3.2229000000000001</v>
      </c>
      <c r="I1612" s="186">
        <v>3.2535999999999996</v>
      </c>
      <c r="J1612" s="186">
        <v>3.26</v>
      </c>
      <c r="K1612" s="186">
        <v>3.1819999999999999</v>
      </c>
      <c r="L1612" s="186">
        <v>3.1394500000000001</v>
      </c>
      <c r="M1612" s="186">
        <v>3.1544499999999998</v>
      </c>
      <c r="N1612" s="186">
        <v>3.1303000000000001</v>
      </c>
      <c r="O1612" s="186">
        <v>4.1117499999999998</v>
      </c>
      <c r="P1612" s="186">
        <v>4.8079999999999998</v>
      </c>
      <c r="Q1612" s="186">
        <v>3.8070500000000003</v>
      </c>
      <c r="R1612" s="186">
        <v>3.3111000000000002</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1337</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1338</v>
      </c>
      <c r="B1615" s="180" t="s">
        <v>1339</v>
      </c>
      <c r="C1615" s="180">
        <v>100058</v>
      </c>
      <c r="D1615" s="183">
        <v>44533</v>
      </c>
      <c r="E1615" s="184">
        <v>65.932599999999994</v>
      </c>
      <c r="F1615" s="184">
        <v>-9.9619999999999997</v>
      </c>
      <c r="G1615" s="184">
        <v>-7.3952</v>
      </c>
      <c r="H1615" s="184">
        <v>0.60109999999999997</v>
      </c>
      <c r="I1615" s="184">
        <v>5.5744999999999996</v>
      </c>
      <c r="J1615" s="184">
        <v>7.1425000000000001</v>
      </c>
      <c r="K1615" s="184">
        <v>3.2603</v>
      </c>
      <c r="L1615" s="184">
        <v>5.4500999999999999</v>
      </c>
      <c r="M1615" s="184">
        <v>7.5663999999999998</v>
      </c>
      <c r="N1615" s="184">
        <v>4.1082999999999998</v>
      </c>
      <c r="O1615" s="184">
        <v>9.5275999999999996</v>
      </c>
      <c r="P1615" s="184">
        <v>6.798</v>
      </c>
      <c r="Q1615" s="184">
        <v>8.8829999999999991</v>
      </c>
      <c r="R1615" s="184">
        <v>7.6313000000000004</v>
      </c>
      <c r="S1615" s="120" t="s">
        <v>1998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1338</v>
      </c>
      <c r="B1616" s="180" t="s">
        <v>1940</v>
      </c>
      <c r="C1616" s="180">
        <v>119605</v>
      </c>
      <c r="D1616" s="183">
        <v>44533</v>
      </c>
      <c r="E1616" s="184">
        <v>69.218000000000004</v>
      </c>
      <c r="F1616" s="184">
        <v>-9.2784999999999993</v>
      </c>
      <c r="G1616" s="184">
        <v>-6.7458999999999998</v>
      </c>
      <c r="H1616" s="184">
        <v>1.2583</v>
      </c>
      <c r="I1616" s="184">
        <v>6.2276999999999996</v>
      </c>
      <c r="J1616" s="184">
        <v>7.7976999999999999</v>
      </c>
      <c r="K1616" s="184">
        <v>3.9157000000000002</v>
      </c>
      <c r="L1616" s="184">
        <v>6.1189</v>
      </c>
      <c r="M1616" s="184">
        <v>8.2738999999999994</v>
      </c>
      <c r="N1616" s="184">
        <v>4.7904999999999998</v>
      </c>
      <c r="O1616" s="184">
        <v>10.205299999999999</v>
      </c>
      <c r="P1616" s="184">
        <v>7.4250999999999996</v>
      </c>
      <c r="Q1616" s="184">
        <v>9.7506000000000004</v>
      </c>
      <c r="R1616" s="184">
        <v>8.3065999999999995</v>
      </c>
      <c r="S1616" s="120" t="s">
        <v>1998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1338</v>
      </c>
      <c r="B1617" s="180" t="s">
        <v>1340</v>
      </c>
      <c r="C1617" s="180"/>
      <c r="D1617" s="183">
        <v>44533</v>
      </c>
      <c r="E1617" s="184">
        <v>69.218000000000004</v>
      </c>
      <c r="F1617" s="184">
        <v>-9.2784999999999993</v>
      </c>
      <c r="G1617" s="184">
        <v>-6.7458999999999998</v>
      </c>
      <c r="H1617" s="184">
        <v>1.2583</v>
      </c>
      <c r="I1617" s="184">
        <v>6.2276999999999996</v>
      </c>
      <c r="J1617" s="184">
        <v>7.7976999999999999</v>
      </c>
      <c r="K1617" s="184">
        <v>3.9157000000000002</v>
      </c>
      <c r="L1617" s="184">
        <v>6.1189</v>
      </c>
      <c r="M1617" s="184">
        <v>8.2738999999999994</v>
      </c>
      <c r="N1617" s="184">
        <v>4.7904999999999998</v>
      </c>
      <c r="O1617" s="184">
        <v>10.205299999999999</v>
      </c>
      <c r="P1617" s="184">
        <v>7.4250999999999996</v>
      </c>
      <c r="Q1617" s="184">
        <v>9.7506000000000004</v>
      </c>
      <c r="R1617" s="184">
        <v>8.3065999999999995</v>
      </c>
      <c r="S1617" s="120" t="s">
        <v>1998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1338</v>
      </c>
      <c r="B1618" s="180" t="s">
        <v>1341</v>
      </c>
      <c r="C1618" s="180">
        <v>120447</v>
      </c>
      <c r="D1618" s="183">
        <v>44533</v>
      </c>
      <c r="E1618" s="184">
        <v>21.384799999999998</v>
      </c>
      <c r="F1618" s="184">
        <v>-26.266100000000002</v>
      </c>
      <c r="G1618" s="184">
        <v>-15.455500000000001</v>
      </c>
      <c r="H1618" s="184">
        <v>0.34139999999999998</v>
      </c>
      <c r="I1618" s="184">
        <v>4.2289000000000003</v>
      </c>
      <c r="J1618" s="184">
        <v>8.5251000000000001</v>
      </c>
      <c r="K1618" s="184">
        <v>3.7216999999999998</v>
      </c>
      <c r="L1618" s="184">
        <v>4.8250000000000002</v>
      </c>
      <c r="M1618" s="184">
        <v>5.6563999999999997</v>
      </c>
      <c r="N1618" s="184">
        <v>3.8369</v>
      </c>
      <c r="O1618" s="184">
        <v>10.4283</v>
      </c>
      <c r="P1618" s="184">
        <v>6.8326000000000002</v>
      </c>
      <c r="Q1618" s="184">
        <v>8.0823</v>
      </c>
      <c r="R1618" s="184">
        <v>8.4311000000000007</v>
      </c>
      <c r="S1618" s="120" t="s">
        <v>1995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1338</v>
      </c>
      <c r="B1619" s="180" t="s">
        <v>1342</v>
      </c>
      <c r="C1619" s="180">
        <v>116471</v>
      </c>
      <c r="D1619" s="183">
        <v>44533</v>
      </c>
      <c r="E1619" s="184">
        <v>20.419799999999999</v>
      </c>
      <c r="F1619" s="184">
        <v>-26.971</v>
      </c>
      <c r="G1619" s="184">
        <v>-16.066099999999999</v>
      </c>
      <c r="H1619" s="184">
        <v>-0.25530000000000003</v>
      </c>
      <c r="I1619" s="184">
        <v>3.6160999999999999</v>
      </c>
      <c r="J1619" s="184">
        <v>7.9221000000000004</v>
      </c>
      <c r="K1619" s="184">
        <v>3.1137999999999999</v>
      </c>
      <c r="L1619" s="184">
        <v>4.2079000000000004</v>
      </c>
      <c r="M1619" s="184">
        <v>5.0293000000000001</v>
      </c>
      <c r="N1619" s="184">
        <v>3.2132000000000001</v>
      </c>
      <c r="O1619" s="184">
        <v>9.8600999999999992</v>
      </c>
      <c r="P1619" s="184">
        <v>6.2801</v>
      </c>
      <c r="Q1619" s="184">
        <v>7.5023999999999997</v>
      </c>
      <c r="R1619" s="184">
        <v>7.8391999999999999</v>
      </c>
      <c r="S1619" s="120" t="s">
        <v>1995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1338</v>
      </c>
      <c r="B1620" s="180" t="s">
        <v>1343</v>
      </c>
      <c r="C1620" s="180">
        <v>101187</v>
      </c>
      <c r="D1620" s="183">
        <v>44533</v>
      </c>
      <c r="E1620" s="184">
        <v>34.257599999999996</v>
      </c>
      <c r="F1620" s="184">
        <v>-8.2021999999999995</v>
      </c>
      <c r="G1620" s="184">
        <v>-7.3117000000000001</v>
      </c>
      <c r="H1620" s="184">
        <v>-1.0196000000000001</v>
      </c>
      <c r="I1620" s="184">
        <v>4.0056000000000003</v>
      </c>
      <c r="J1620" s="184">
        <v>6.9973999999999998</v>
      </c>
      <c r="K1620" s="184">
        <v>2.6482000000000001</v>
      </c>
      <c r="L1620" s="184">
        <v>4.3888999999999996</v>
      </c>
      <c r="M1620" s="184">
        <v>6.1218000000000004</v>
      </c>
      <c r="N1620" s="184">
        <v>2.6930999999999998</v>
      </c>
      <c r="O1620" s="184">
        <v>7.5553999999999997</v>
      </c>
      <c r="P1620" s="184">
        <v>5.2190000000000003</v>
      </c>
      <c r="Q1620" s="184">
        <v>6.4438000000000004</v>
      </c>
      <c r="R1620" s="184">
        <v>5.8906000000000001</v>
      </c>
      <c r="S1620" s="120" t="s">
        <v>1998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1338</v>
      </c>
      <c r="B1621" s="180" t="s">
        <v>1344</v>
      </c>
      <c r="C1621" s="180">
        <v>119341</v>
      </c>
      <c r="D1621" s="183">
        <v>44533</v>
      </c>
      <c r="E1621" s="184">
        <v>36.971200000000003</v>
      </c>
      <c r="F1621" s="184">
        <v>-7.5015999999999998</v>
      </c>
      <c r="G1621" s="184">
        <v>-6.5781000000000001</v>
      </c>
      <c r="H1621" s="184">
        <v>-0.26800000000000002</v>
      </c>
      <c r="I1621" s="184">
        <v>4.7679</v>
      </c>
      <c r="J1621" s="184">
        <v>7.7595999999999998</v>
      </c>
      <c r="K1621" s="184">
        <v>3.4125999999999999</v>
      </c>
      <c r="L1621" s="184">
        <v>5.1551999999999998</v>
      </c>
      <c r="M1621" s="184">
        <v>6.9154</v>
      </c>
      <c r="N1621" s="184">
        <v>3.4790000000000001</v>
      </c>
      <c r="O1621" s="184">
        <v>8.3811</v>
      </c>
      <c r="P1621" s="184">
        <v>6.0629</v>
      </c>
      <c r="Q1621" s="184">
        <v>8.3912999999999993</v>
      </c>
      <c r="R1621" s="184">
        <v>6.7161999999999997</v>
      </c>
      <c r="S1621" s="120" t="s">
        <v>1998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1338</v>
      </c>
      <c r="B1622" s="180" t="s">
        <v>2021</v>
      </c>
      <c r="C1622" s="180">
        <v>118299</v>
      </c>
      <c r="D1622" s="183">
        <v>44533</v>
      </c>
      <c r="E1622" s="184">
        <v>64.576700000000002</v>
      </c>
      <c r="F1622" s="184">
        <v>-4.4081999999999999</v>
      </c>
      <c r="G1622" s="184">
        <v>-4.2942</v>
      </c>
      <c r="H1622" s="184">
        <v>2.0436999999999999</v>
      </c>
      <c r="I1622" s="184">
        <v>3.9742999999999999</v>
      </c>
      <c r="J1622" s="184">
        <v>5.0361000000000002</v>
      </c>
      <c r="K1622" s="184">
        <v>3.2231999999999998</v>
      </c>
      <c r="L1622" s="184">
        <v>4.2397</v>
      </c>
      <c r="M1622" s="184">
        <v>4.9093999999999998</v>
      </c>
      <c r="N1622" s="184">
        <v>2.9546999999999999</v>
      </c>
      <c r="O1622" s="184">
        <v>8.3818000000000001</v>
      </c>
      <c r="P1622" s="184">
        <v>6.2083000000000004</v>
      </c>
      <c r="Q1622" s="184">
        <v>8.7842000000000002</v>
      </c>
      <c r="R1622" s="184">
        <v>6.6534000000000004</v>
      </c>
      <c r="S1622" s="120" t="s">
        <v>1998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1338</v>
      </c>
      <c r="B1623" s="180" t="s">
        <v>2022</v>
      </c>
      <c r="C1623" s="180">
        <v>100597</v>
      </c>
      <c r="D1623" s="183">
        <v>44533</v>
      </c>
      <c r="E1623" s="184">
        <v>61.480499999999999</v>
      </c>
      <c r="F1623" s="184">
        <v>-4.9863</v>
      </c>
      <c r="G1623" s="184">
        <v>-4.8860000000000001</v>
      </c>
      <c r="H1623" s="184">
        <v>1.4421999999999999</v>
      </c>
      <c r="I1623" s="184">
        <v>3.3649</v>
      </c>
      <c r="J1623" s="184">
        <v>4.3992000000000004</v>
      </c>
      <c r="K1623" s="184">
        <v>2.5156999999999998</v>
      </c>
      <c r="L1623" s="184">
        <v>3.4992000000000001</v>
      </c>
      <c r="M1623" s="184">
        <v>4.1637000000000004</v>
      </c>
      <c r="N1623" s="184">
        <v>2.1934999999999998</v>
      </c>
      <c r="O1623" s="184">
        <v>7.6355000000000004</v>
      </c>
      <c r="P1623" s="184">
        <v>5.5138999999999996</v>
      </c>
      <c r="Q1623" s="184">
        <v>8.6279000000000003</v>
      </c>
      <c r="R1623" s="184">
        <v>5.8992000000000004</v>
      </c>
      <c r="S1623" s="120" t="s">
        <v>1998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1338</v>
      </c>
      <c r="B1624" s="180" t="s">
        <v>1345</v>
      </c>
      <c r="C1624" s="180">
        <v>119099</v>
      </c>
      <c r="D1624" s="183">
        <v>44533</v>
      </c>
      <c r="E1624" s="184">
        <v>79.666700000000006</v>
      </c>
      <c r="F1624" s="184">
        <v>-8.5198</v>
      </c>
      <c r="G1624" s="184">
        <v>-8.4243000000000006</v>
      </c>
      <c r="H1624" s="184">
        <v>-1.1386000000000001</v>
      </c>
      <c r="I1624" s="184">
        <v>3.242</v>
      </c>
      <c r="J1624" s="184">
        <v>6.8543000000000003</v>
      </c>
      <c r="K1624" s="184">
        <v>3.7277999999999998</v>
      </c>
      <c r="L1624" s="184">
        <v>5.5618999999999996</v>
      </c>
      <c r="M1624" s="184">
        <v>6.9440999999999997</v>
      </c>
      <c r="N1624" s="184">
        <v>4.1593999999999998</v>
      </c>
      <c r="O1624" s="184">
        <v>10.7582</v>
      </c>
      <c r="P1624" s="184">
        <v>7.5888</v>
      </c>
      <c r="Q1624" s="184">
        <v>8.8440999999999992</v>
      </c>
      <c r="R1624" s="184">
        <v>8.6494999999999997</v>
      </c>
      <c r="S1624" s="120" t="s">
        <v>1998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1338</v>
      </c>
      <c r="B1625" s="180" t="s">
        <v>1346</v>
      </c>
      <c r="C1625" s="180">
        <v>100084</v>
      </c>
      <c r="D1625" s="183">
        <v>44533</v>
      </c>
      <c r="E1625" s="184">
        <v>76.306899999999999</v>
      </c>
      <c r="F1625" s="184">
        <v>-9.0381999999999998</v>
      </c>
      <c r="G1625" s="184">
        <v>-8.9701000000000004</v>
      </c>
      <c r="H1625" s="184">
        <v>-1.6873</v>
      </c>
      <c r="I1625" s="184">
        <v>2.6943999999999999</v>
      </c>
      <c r="J1625" s="184">
        <v>6.3018000000000001</v>
      </c>
      <c r="K1625" s="184">
        <v>3.1970000000000001</v>
      </c>
      <c r="L1625" s="184">
        <v>5.0354000000000001</v>
      </c>
      <c r="M1625" s="184">
        <v>6.3985000000000003</v>
      </c>
      <c r="N1625" s="184">
        <v>3.617</v>
      </c>
      <c r="O1625" s="184">
        <v>10.1343</v>
      </c>
      <c r="P1625" s="184">
        <v>6.8784999999999998</v>
      </c>
      <c r="Q1625" s="184">
        <v>9.5897000000000006</v>
      </c>
      <c r="R1625" s="184">
        <v>8.0584000000000007</v>
      </c>
      <c r="S1625" s="120" t="s">
        <v>1998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1338</v>
      </c>
      <c r="B1626" s="180" t="s">
        <v>1347</v>
      </c>
      <c r="C1626" s="180">
        <v>140298</v>
      </c>
      <c r="D1626" s="183">
        <v>44533</v>
      </c>
      <c r="E1626" s="184">
        <v>20.588200000000001</v>
      </c>
      <c r="F1626" s="184">
        <v>-16.125900000000001</v>
      </c>
      <c r="G1626" s="184">
        <v>-18.940100000000001</v>
      </c>
      <c r="H1626" s="184">
        <v>-5.5659000000000001</v>
      </c>
      <c r="I1626" s="184">
        <v>1.4191</v>
      </c>
      <c r="J1626" s="184">
        <v>4.2460000000000004</v>
      </c>
      <c r="K1626" s="184">
        <v>2.3889999999999998</v>
      </c>
      <c r="L1626" s="184">
        <v>5.8114999999999997</v>
      </c>
      <c r="M1626" s="184">
        <v>8.2040000000000006</v>
      </c>
      <c r="N1626" s="184">
        <v>5.4123999999999999</v>
      </c>
      <c r="O1626" s="184">
        <v>10.653700000000001</v>
      </c>
      <c r="P1626" s="184">
        <v>8.2611000000000008</v>
      </c>
      <c r="Q1626" s="184">
        <v>9.6895000000000007</v>
      </c>
      <c r="R1626" s="184">
        <v>9.2512000000000008</v>
      </c>
      <c r="S1626" s="120" t="s">
        <v>1998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1338</v>
      </c>
      <c r="B1627" s="180" t="s">
        <v>1348</v>
      </c>
      <c r="C1627" s="180">
        <v>140297</v>
      </c>
      <c r="D1627" s="183">
        <v>44533</v>
      </c>
      <c r="E1627" s="184">
        <v>19.8124</v>
      </c>
      <c r="F1627" s="184">
        <v>-16.941099999999999</v>
      </c>
      <c r="G1627" s="184">
        <v>-19.5581</v>
      </c>
      <c r="H1627" s="184">
        <v>-6.2037000000000004</v>
      </c>
      <c r="I1627" s="184">
        <v>0.77400000000000002</v>
      </c>
      <c r="J1627" s="184">
        <v>3.5907</v>
      </c>
      <c r="K1627" s="184">
        <v>1.7017</v>
      </c>
      <c r="L1627" s="184">
        <v>5.0759999999999996</v>
      </c>
      <c r="M1627" s="184">
        <v>7.4218000000000002</v>
      </c>
      <c r="N1627" s="184">
        <v>4.6946000000000003</v>
      </c>
      <c r="O1627" s="184">
        <v>10.061</v>
      </c>
      <c r="P1627" s="184">
        <v>7.7045000000000003</v>
      </c>
      <c r="Q1627" s="184">
        <v>9.1513000000000009</v>
      </c>
      <c r="R1627" s="184">
        <v>8.6402999999999999</v>
      </c>
      <c r="S1627" s="120" t="s">
        <v>1998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1338</v>
      </c>
      <c r="B1628" s="180" t="s">
        <v>1349</v>
      </c>
      <c r="C1628" s="180">
        <v>100493</v>
      </c>
      <c r="D1628" s="183">
        <v>44533</v>
      </c>
      <c r="E1628" s="184">
        <v>48.588099999999997</v>
      </c>
      <c r="F1628" s="184">
        <v>-17.194700000000001</v>
      </c>
      <c r="G1628" s="184">
        <v>-11.9826</v>
      </c>
      <c r="H1628" s="184">
        <v>-1.3304</v>
      </c>
      <c r="I1628" s="184">
        <v>2.4213</v>
      </c>
      <c r="J1628" s="184">
        <v>3.4428000000000001</v>
      </c>
      <c r="K1628" s="184">
        <v>1.3061</v>
      </c>
      <c r="L1628" s="184">
        <v>3.9138999999999999</v>
      </c>
      <c r="M1628" s="184">
        <v>5.4851999999999999</v>
      </c>
      <c r="N1628" s="184">
        <v>2.6646999999999998</v>
      </c>
      <c r="O1628" s="184">
        <v>6.9481000000000002</v>
      </c>
      <c r="P1628" s="184">
        <v>3.6503000000000001</v>
      </c>
      <c r="Q1628" s="184">
        <v>8.2235999999999994</v>
      </c>
      <c r="R1628" s="184">
        <v>5.0990000000000002</v>
      </c>
      <c r="S1628" s="120" t="s">
        <v>1998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1338</v>
      </c>
      <c r="B1629" s="180" t="s">
        <v>1350</v>
      </c>
      <c r="C1629" s="180">
        <v>118498</v>
      </c>
      <c r="D1629" s="183">
        <v>44533</v>
      </c>
      <c r="E1629" s="184">
        <v>52.314700000000002</v>
      </c>
      <c r="F1629" s="184">
        <v>-16.667400000000001</v>
      </c>
      <c r="G1629" s="184">
        <v>-11.501200000000001</v>
      </c>
      <c r="H1629" s="184">
        <v>-0.86699999999999999</v>
      </c>
      <c r="I1629" s="184">
        <v>2.8826000000000001</v>
      </c>
      <c r="J1629" s="184">
        <v>3.9033000000000002</v>
      </c>
      <c r="K1629" s="184">
        <v>1.7649999999999999</v>
      </c>
      <c r="L1629" s="184">
        <v>4.3757999999999999</v>
      </c>
      <c r="M1629" s="184">
        <v>5.9447999999999999</v>
      </c>
      <c r="N1629" s="184">
        <v>3.1175000000000002</v>
      </c>
      <c r="O1629" s="184">
        <v>7.5174000000000003</v>
      </c>
      <c r="P1629" s="184">
        <v>4.3827999999999996</v>
      </c>
      <c r="Q1629" s="184">
        <v>7.7702</v>
      </c>
      <c r="R1629" s="184">
        <v>5.6005000000000003</v>
      </c>
      <c r="S1629" s="120" t="s">
        <v>1998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1338</v>
      </c>
      <c r="B1630" s="180" t="s">
        <v>1351</v>
      </c>
      <c r="C1630" s="180">
        <v>101083</v>
      </c>
      <c r="D1630" s="183">
        <v>44533</v>
      </c>
      <c r="E1630" s="184">
        <v>45.0246</v>
      </c>
      <c r="F1630" s="184">
        <v>-24.1419</v>
      </c>
      <c r="G1630" s="184">
        <v>-14.3589</v>
      </c>
      <c r="H1630" s="184">
        <v>-0.8337</v>
      </c>
      <c r="I1630" s="184">
        <v>3.93</v>
      </c>
      <c r="J1630" s="184">
        <v>9.5208999999999993</v>
      </c>
      <c r="K1630" s="184">
        <v>3.9420000000000002</v>
      </c>
      <c r="L1630" s="184">
        <v>5.1662999999999997</v>
      </c>
      <c r="M1630" s="184">
        <v>6.2115</v>
      </c>
      <c r="N1630" s="184">
        <v>3.2336</v>
      </c>
      <c r="O1630" s="184">
        <v>7.6182999999999996</v>
      </c>
      <c r="P1630" s="184">
        <v>5.0229999999999997</v>
      </c>
      <c r="Q1630" s="184">
        <v>7.6650999999999998</v>
      </c>
      <c r="R1630" s="184">
        <v>6.4809999999999999</v>
      </c>
      <c r="S1630" s="120" t="s">
        <v>1998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1338</v>
      </c>
      <c r="B1631" s="180" t="s">
        <v>1352</v>
      </c>
      <c r="C1631" s="180">
        <v>119116</v>
      </c>
      <c r="D1631" s="183">
        <v>44533</v>
      </c>
      <c r="E1631" s="184">
        <v>46.670900000000003</v>
      </c>
      <c r="F1631" s="184">
        <v>-23.759499999999999</v>
      </c>
      <c r="G1631" s="184">
        <v>-13.904999999999999</v>
      </c>
      <c r="H1631" s="184">
        <v>-0.37980000000000003</v>
      </c>
      <c r="I1631" s="184">
        <v>4.3822999999999999</v>
      </c>
      <c r="J1631" s="184">
        <v>9.9795999999999996</v>
      </c>
      <c r="K1631" s="184">
        <v>4.4034000000000004</v>
      </c>
      <c r="L1631" s="184">
        <v>5.6330999999999998</v>
      </c>
      <c r="M1631" s="184">
        <v>6.6779999999999999</v>
      </c>
      <c r="N1631" s="184">
        <v>3.7016</v>
      </c>
      <c r="O1631" s="184">
        <v>8.0671999999999997</v>
      </c>
      <c r="P1631" s="184">
        <v>5.4504000000000001</v>
      </c>
      <c r="Q1631" s="184">
        <v>8.3323999999999998</v>
      </c>
      <c r="R1631" s="184">
        <v>6.9562999999999997</v>
      </c>
      <c r="S1631" s="120" t="s">
        <v>1998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1338</v>
      </c>
      <c r="B1632" s="180" t="s">
        <v>1353</v>
      </c>
      <c r="C1632" s="180">
        <v>100369</v>
      </c>
      <c r="D1632" s="183">
        <v>44533</v>
      </c>
      <c r="E1632" s="184">
        <v>81.430300000000003</v>
      </c>
      <c r="F1632" s="184">
        <v>-62.02</v>
      </c>
      <c r="G1632" s="184">
        <v>-28.233000000000001</v>
      </c>
      <c r="H1632" s="184">
        <v>-4.4528999999999996</v>
      </c>
      <c r="I1632" s="184">
        <v>1.2677</v>
      </c>
      <c r="J1632" s="184">
        <v>12.7592</v>
      </c>
      <c r="K1632" s="184">
        <v>5.9896000000000003</v>
      </c>
      <c r="L1632" s="184">
        <v>7.2104999999999997</v>
      </c>
      <c r="M1632" s="184">
        <v>7.2588999999999997</v>
      </c>
      <c r="N1632" s="184">
        <v>5.0265000000000004</v>
      </c>
      <c r="O1632" s="184">
        <v>9.7758000000000003</v>
      </c>
      <c r="P1632" s="184">
        <v>6.6604999999999999</v>
      </c>
      <c r="Q1632" s="184">
        <v>9.8574999999999999</v>
      </c>
      <c r="R1632" s="184">
        <v>8.9209999999999994</v>
      </c>
      <c r="S1632" s="120" t="s">
        <v>1998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1338</v>
      </c>
      <c r="B1633" s="180" t="s">
        <v>1354</v>
      </c>
      <c r="C1633" s="180">
        <v>120590</v>
      </c>
      <c r="D1633" s="183">
        <v>44533</v>
      </c>
      <c r="E1633" s="184">
        <v>86.056299999999993</v>
      </c>
      <c r="F1633" s="184">
        <v>-61.439300000000003</v>
      </c>
      <c r="G1633" s="184">
        <v>-27.633500000000002</v>
      </c>
      <c r="H1633" s="184">
        <v>-3.8447</v>
      </c>
      <c r="I1633" s="184">
        <v>1.879</v>
      </c>
      <c r="J1633" s="184">
        <v>13.3758</v>
      </c>
      <c r="K1633" s="184">
        <v>6.6090999999999998</v>
      </c>
      <c r="L1633" s="184">
        <v>7.8434999999999997</v>
      </c>
      <c r="M1633" s="184">
        <v>7.9036999999999997</v>
      </c>
      <c r="N1633" s="184">
        <v>5.6689999999999996</v>
      </c>
      <c r="O1633" s="184">
        <v>10.3667</v>
      </c>
      <c r="P1633" s="184">
        <v>7.2420999999999998</v>
      </c>
      <c r="Q1633" s="184">
        <v>9.2782</v>
      </c>
      <c r="R1633" s="184">
        <v>9.5205000000000002</v>
      </c>
      <c r="S1633" s="120" t="s">
        <v>1998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1338</v>
      </c>
      <c r="B1634" s="180" t="s">
        <v>1355</v>
      </c>
      <c r="C1634" s="180">
        <v>118030</v>
      </c>
      <c r="D1634" s="183">
        <v>44533</v>
      </c>
      <c r="E1634" s="184">
        <v>17.542899999999999</v>
      </c>
      <c r="F1634" s="184">
        <v>-22.872399999999999</v>
      </c>
      <c r="G1634" s="184">
        <v>-17.452100000000002</v>
      </c>
      <c r="H1634" s="184">
        <v>-3.0596999999999999</v>
      </c>
      <c r="I1634" s="184">
        <v>3.0971000000000002</v>
      </c>
      <c r="J1634" s="184">
        <v>7.4874999999999998</v>
      </c>
      <c r="K1634" s="184">
        <v>1.819</v>
      </c>
      <c r="L1634" s="184">
        <v>2.7606999999999999</v>
      </c>
      <c r="M1634" s="184">
        <v>5.5868000000000002</v>
      </c>
      <c r="N1634" s="184">
        <v>2.5421</v>
      </c>
      <c r="O1634" s="184">
        <v>6.5288000000000004</v>
      </c>
      <c r="P1634" s="184">
        <v>3.7117</v>
      </c>
      <c r="Q1634" s="184">
        <v>6.4767999999999999</v>
      </c>
      <c r="R1634" s="184">
        <v>4.9404000000000003</v>
      </c>
      <c r="S1634" s="120" t="s">
        <v>1998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1338</v>
      </c>
      <c r="B1635" s="180" t="s">
        <v>1356</v>
      </c>
      <c r="C1635" s="180">
        <v>118341</v>
      </c>
      <c r="D1635" s="183">
        <v>44533</v>
      </c>
      <c r="E1635" s="184">
        <v>18.645299999999999</v>
      </c>
      <c r="F1635" s="184">
        <v>-22.107500000000002</v>
      </c>
      <c r="G1635" s="184">
        <v>-16.681899999999999</v>
      </c>
      <c r="H1635" s="184">
        <v>-2.2921999999999998</v>
      </c>
      <c r="I1635" s="184">
        <v>3.8559999999999999</v>
      </c>
      <c r="J1635" s="184">
        <v>8.2579999999999991</v>
      </c>
      <c r="K1635" s="184">
        <v>2.5937999999999999</v>
      </c>
      <c r="L1635" s="184">
        <v>3.5427</v>
      </c>
      <c r="M1635" s="184">
        <v>6.3929</v>
      </c>
      <c r="N1635" s="184">
        <v>3.3317999999999999</v>
      </c>
      <c r="O1635" s="184">
        <v>7.3806000000000003</v>
      </c>
      <c r="P1635" s="184">
        <v>4.6421000000000001</v>
      </c>
      <c r="Q1635" s="184">
        <v>7.1565000000000003</v>
      </c>
      <c r="R1635" s="184">
        <v>5.8155000000000001</v>
      </c>
      <c r="S1635" s="120" t="s">
        <v>1998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1338</v>
      </c>
      <c r="B1636" s="180" t="s">
        <v>1357</v>
      </c>
      <c r="C1636" s="180">
        <v>118464</v>
      </c>
      <c r="D1636" s="183">
        <v>44533</v>
      </c>
      <c r="E1636" s="184">
        <v>30.1601</v>
      </c>
      <c r="F1636" s="184">
        <v>-4.4771999999999998</v>
      </c>
      <c r="G1636" s="184">
        <v>-4.3955000000000002</v>
      </c>
      <c r="H1636" s="184">
        <v>0.83</v>
      </c>
      <c r="I1636" s="184">
        <v>2.7543000000000002</v>
      </c>
      <c r="J1636" s="184">
        <v>5.6494999999999997</v>
      </c>
      <c r="K1636" s="184">
        <v>3.2376</v>
      </c>
      <c r="L1636" s="184">
        <v>4.9328000000000003</v>
      </c>
      <c r="M1636" s="184">
        <v>6.7481</v>
      </c>
      <c r="N1636" s="184">
        <v>3.4464000000000001</v>
      </c>
      <c r="O1636" s="184">
        <v>10.9636</v>
      </c>
      <c r="P1636" s="184">
        <v>7.9302000000000001</v>
      </c>
      <c r="Q1636" s="184">
        <v>9.7543000000000006</v>
      </c>
      <c r="R1636" s="184">
        <v>8.6911000000000005</v>
      </c>
      <c r="S1636" s="120" t="s">
        <v>1998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1338</v>
      </c>
      <c r="B1637" s="180" t="s">
        <v>1358</v>
      </c>
      <c r="C1637" s="180">
        <v>111525</v>
      </c>
      <c r="D1637" s="183">
        <v>44533</v>
      </c>
      <c r="E1637" s="184">
        <v>28.5288</v>
      </c>
      <c r="F1637" s="184">
        <v>-4.9889999999999999</v>
      </c>
      <c r="G1637" s="184">
        <v>-4.9875999999999996</v>
      </c>
      <c r="H1637" s="184">
        <v>0.21929999999999999</v>
      </c>
      <c r="I1637" s="184">
        <v>2.1427999999999998</v>
      </c>
      <c r="J1637" s="184">
        <v>5.0274000000000001</v>
      </c>
      <c r="K1637" s="184">
        <v>2.6137000000000001</v>
      </c>
      <c r="L1637" s="184">
        <v>4.298</v>
      </c>
      <c r="M1637" s="184">
        <v>6.0972</v>
      </c>
      <c r="N1637" s="184">
        <v>2.8043</v>
      </c>
      <c r="O1637" s="184">
        <v>10.3117</v>
      </c>
      <c r="P1637" s="184">
        <v>7.2984999999999998</v>
      </c>
      <c r="Q1637" s="184">
        <v>8.3995999999999995</v>
      </c>
      <c r="R1637" s="184">
        <v>8.0234000000000005</v>
      </c>
      <c r="S1637" s="120" t="s">
        <v>1998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1338</v>
      </c>
      <c r="B1638" s="180" t="s">
        <v>1941</v>
      </c>
      <c r="C1638" s="180">
        <v>148789</v>
      </c>
      <c r="D1638" s="183">
        <v>44533</v>
      </c>
      <c r="E1638" s="184">
        <v>10.511100000000001</v>
      </c>
      <c r="F1638" s="184">
        <v>-0.34720000000000001</v>
      </c>
      <c r="G1638" s="184">
        <v>-12.1417</v>
      </c>
      <c r="H1638" s="184">
        <v>-1.4878</v>
      </c>
      <c r="I1638" s="184">
        <v>3.3149999999999999</v>
      </c>
      <c r="J1638" s="184">
        <v>8.7437000000000005</v>
      </c>
      <c r="K1638" s="184">
        <v>4.1212</v>
      </c>
      <c r="L1638" s="184">
        <v>6.1155999999999997</v>
      </c>
      <c r="M1638" s="184"/>
      <c r="N1638" s="184"/>
      <c r="O1638" s="184"/>
      <c r="P1638" s="184"/>
      <c r="Q1638" s="184">
        <v>7.3156999999999996</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1338</v>
      </c>
      <c r="B1639" s="180" t="s">
        <v>1942</v>
      </c>
      <c r="C1639" s="180">
        <v>148786</v>
      </c>
      <c r="D1639" s="183">
        <v>44533</v>
      </c>
      <c r="E1639" s="184">
        <v>10.492900000000001</v>
      </c>
      <c r="F1639" s="184">
        <v>-0.69569999999999999</v>
      </c>
      <c r="G1639" s="184">
        <v>-12.5099</v>
      </c>
      <c r="H1639" s="184">
        <v>-1.7884</v>
      </c>
      <c r="I1639" s="184">
        <v>3.0649999999999999</v>
      </c>
      <c r="J1639" s="184">
        <v>8.4885000000000002</v>
      </c>
      <c r="K1639" s="184">
        <v>3.8633000000000002</v>
      </c>
      <c r="L1639" s="184">
        <v>5.8563000000000001</v>
      </c>
      <c r="M1639" s="184"/>
      <c r="N1639" s="184"/>
      <c r="O1639" s="184"/>
      <c r="P1639" s="184"/>
      <c r="Q1639" s="184">
        <v>7.0552000000000001</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1338</v>
      </c>
      <c r="B1640" s="180" t="s">
        <v>1943</v>
      </c>
      <c r="C1640" s="180">
        <v>148792</v>
      </c>
      <c r="D1640" s="183">
        <v>44533</v>
      </c>
      <c r="E1640" s="184">
        <v>10.5176</v>
      </c>
      <c r="F1640" s="184">
        <v>-25.316199999999998</v>
      </c>
      <c r="G1640" s="184">
        <v>-19.748999999999999</v>
      </c>
      <c r="H1640" s="184">
        <v>-2.5767000000000002</v>
      </c>
      <c r="I1640" s="184">
        <v>5.1238000000000001</v>
      </c>
      <c r="J1640" s="184">
        <v>8.5152999999999999</v>
      </c>
      <c r="K1640" s="184">
        <v>4.0407999999999999</v>
      </c>
      <c r="L1640" s="184">
        <v>6.2991999999999999</v>
      </c>
      <c r="M1640" s="184"/>
      <c r="N1640" s="184"/>
      <c r="O1640" s="184"/>
      <c r="P1640" s="184"/>
      <c r="Q1640" s="184">
        <v>7.4088000000000003</v>
      </c>
      <c r="R1640" s="184"/>
      <c r="S1640" s="120" t="s">
        <v>1995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1338</v>
      </c>
      <c r="B1641" s="180" t="s">
        <v>1944</v>
      </c>
      <c r="C1641" s="180">
        <v>148790</v>
      </c>
      <c r="D1641" s="183">
        <v>44533</v>
      </c>
      <c r="E1641" s="184">
        <v>10.499000000000001</v>
      </c>
      <c r="F1641" s="184">
        <v>-25.361000000000001</v>
      </c>
      <c r="G1641" s="184">
        <v>-20.015000000000001</v>
      </c>
      <c r="H1641" s="184">
        <v>-2.8292999999999999</v>
      </c>
      <c r="I1641" s="184">
        <v>4.8769</v>
      </c>
      <c r="J1641" s="184">
        <v>8.2603000000000009</v>
      </c>
      <c r="K1641" s="184">
        <v>3.7869999999999999</v>
      </c>
      <c r="L1641" s="184">
        <v>6.0381</v>
      </c>
      <c r="M1641" s="184"/>
      <c r="N1641" s="184"/>
      <c r="O1641" s="184"/>
      <c r="P1641" s="184"/>
      <c r="Q1641" s="184">
        <v>7.1425000000000001</v>
      </c>
      <c r="R1641" s="184"/>
      <c r="S1641" s="120" t="s">
        <v>1995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1338</v>
      </c>
      <c r="B1642" s="180" t="s">
        <v>1359</v>
      </c>
      <c r="C1642" s="180">
        <v>107477</v>
      </c>
      <c r="D1642" s="183">
        <v>44533</v>
      </c>
      <c r="E1642" s="184">
        <v>2283.6799999999998</v>
      </c>
      <c r="F1642" s="184">
        <v>-9.4498999999999995</v>
      </c>
      <c r="G1642" s="184">
        <v>-9.7348999999999997</v>
      </c>
      <c r="H1642" s="184">
        <v>-0.55459999999999998</v>
      </c>
      <c r="I1642" s="184">
        <v>2.7374000000000001</v>
      </c>
      <c r="J1642" s="184">
        <v>8.7106999999999992</v>
      </c>
      <c r="K1642" s="184">
        <v>1.4211</v>
      </c>
      <c r="L1642" s="184">
        <v>2.5935999999999999</v>
      </c>
      <c r="M1642" s="184">
        <v>3.6204999999999998</v>
      </c>
      <c r="N1642" s="184">
        <v>1.1515</v>
      </c>
      <c r="O1642" s="184">
        <v>6.7727000000000004</v>
      </c>
      <c r="P1642" s="184">
        <v>4.6024000000000003</v>
      </c>
      <c r="Q1642" s="184">
        <v>6.1553000000000004</v>
      </c>
      <c r="R1642" s="184">
        <v>4.3223000000000003</v>
      </c>
      <c r="S1642" s="120" t="s">
        <v>1998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1338</v>
      </c>
      <c r="B1643" s="180" t="s">
        <v>1360</v>
      </c>
      <c r="C1643" s="180">
        <v>120520</v>
      </c>
      <c r="D1643" s="183">
        <v>44533</v>
      </c>
      <c r="E1643" s="184">
        <v>2457.8685999999998</v>
      </c>
      <c r="F1643" s="184">
        <v>-8.6808999999999994</v>
      </c>
      <c r="G1643" s="184">
        <v>-8.9654000000000007</v>
      </c>
      <c r="H1643" s="184">
        <v>0.2155</v>
      </c>
      <c r="I1643" s="184">
        <v>3.5083000000000002</v>
      </c>
      <c r="J1643" s="184">
        <v>9.4868000000000006</v>
      </c>
      <c r="K1643" s="184">
        <v>2.1945999999999999</v>
      </c>
      <c r="L1643" s="184">
        <v>3.3751000000000002</v>
      </c>
      <c r="M1643" s="184">
        <v>4.4146000000000001</v>
      </c>
      <c r="N1643" s="184">
        <v>1.9339</v>
      </c>
      <c r="O1643" s="184">
        <v>7.6147</v>
      </c>
      <c r="P1643" s="184">
        <v>5.4126000000000003</v>
      </c>
      <c r="Q1643" s="184">
        <v>7.9168000000000003</v>
      </c>
      <c r="R1643" s="184">
        <v>5.165</v>
      </c>
      <c r="S1643" s="120" t="s">
        <v>1998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1338</v>
      </c>
      <c r="B1644" s="180" t="s">
        <v>1945</v>
      </c>
      <c r="C1644" s="180">
        <v>119759</v>
      </c>
      <c r="D1644" s="183">
        <v>44533</v>
      </c>
      <c r="E1644" s="184">
        <v>85.926199999999994</v>
      </c>
      <c r="F1644" s="184">
        <v>-8.7059999999999995</v>
      </c>
      <c r="G1644" s="184">
        <v>-14.821</v>
      </c>
      <c r="H1644" s="184">
        <v>-3.7111999999999998</v>
      </c>
      <c r="I1644" s="184">
        <v>1.6294</v>
      </c>
      <c r="J1644" s="184">
        <v>7.0179999999999998</v>
      </c>
      <c r="K1644" s="184">
        <v>3.8927</v>
      </c>
      <c r="L1644" s="184">
        <v>6.4766000000000004</v>
      </c>
      <c r="M1644" s="184">
        <v>7.2778999999999998</v>
      </c>
      <c r="N1644" s="184">
        <v>4.4153000000000002</v>
      </c>
      <c r="O1644" s="184">
        <v>10.3386</v>
      </c>
      <c r="P1644" s="184">
        <v>7.1474000000000002</v>
      </c>
      <c r="Q1644" s="184">
        <v>8.9703999999999997</v>
      </c>
      <c r="R1644" s="184">
        <v>8.9509000000000007</v>
      </c>
      <c r="S1644" s="120" t="s">
        <v>1998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1338</v>
      </c>
      <c r="B1645" s="180" t="s">
        <v>1361</v>
      </c>
      <c r="C1645" s="180">
        <v>119757</v>
      </c>
      <c r="D1645" s="183">
        <v>44533</v>
      </c>
      <c r="E1645" s="184">
        <v>88.001499999999993</v>
      </c>
      <c r="F1645" s="184">
        <v>-8.7080000000000002</v>
      </c>
      <c r="G1645" s="184">
        <v>-14.816700000000001</v>
      </c>
      <c r="H1645" s="184">
        <v>-3.7124999999999999</v>
      </c>
      <c r="I1645" s="184">
        <v>1.6296999999999999</v>
      </c>
      <c r="J1645" s="184">
        <v>7.0179999999999998</v>
      </c>
      <c r="K1645" s="184">
        <v>3.8929</v>
      </c>
      <c r="L1645" s="184">
        <v>6.4766000000000004</v>
      </c>
      <c r="M1645" s="184">
        <v>7.2778999999999998</v>
      </c>
      <c r="N1645" s="184">
        <v>4.4161000000000001</v>
      </c>
      <c r="O1645" s="184">
        <v>10.338800000000001</v>
      </c>
      <c r="P1645" s="184">
        <v>7.1515000000000004</v>
      </c>
      <c r="Q1645" s="184">
        <v>9.0076999999999998</v>
      </c>
      <c r="R1645" s="184">
        <v>8.9512</v>
      </c>
      <c r="S1645" s="120" t="s">
        <v>1998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1338</v>
      </c>
      <c r="B1646" s="180" t="s">
        <v>1362</v>
      </c>
      <c r="C1646" s="180">
        <v>100265</v>
      </c>
      <c r="D1646" s="183">
        <v>44533</v>
      </c>
      <c r="E1646" s="184">
        <v>78.588300000000004</v>
      </c>
      <c r="F1646" s="184">
        <v>-9.7507999999999999</v>
      </c>
      <c r="G1646" s="184">
        <v>-15.847899999999999</v>
      </c>
      <c r="H1646" s="184">
        <v>-4.7131999999999996</v>
      </c>
      <c r="I1646" s="184">
        <v>0.61009999999999998</v>
      </c>
      <c r="J1646" s="184">
        <v>5.8975</v>
      </c>
      <c r="K1646" s="184">
        <v>2.8050999999999999</v>
      </c>
      <c r="L1646" s="184">
        <v>5.4189999999999996</v>
      </c>
      <c r="M1646" s="184">
        <v>6.2081</v>
      </c>
      <c r="N1646" s="184">
        <v>3.3570000000000002</v>
      </c>
      <c r="O1646" s="184">
        <v>9.2251999999999992</v>
      </c>
      <c r="P1646" s="184">
        <v>6.0658000000000003</v>
      </c>
      <c r="Q1646" s="184">
        <v>9.4010999999999996</v>
      </c>
      <c r="R1646" s="184">
        <v>7.8483999999999998</v>
      </c>
      <c r="S1646" s="120" t="s">
        <v>1998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1338</v>
      </c>
      <c r="B1647" s="180" t="s">
        <v>1363</v>
      </c>
      <c r="C1647" s="180">
        <v>119425</v>
      </c>
      <c r="D1647" s="183">
        <v>44533</v>
      </c>
      <c r="E1647" s="184">
        <v>60.335299999999997</v>
      </c>
      <c r="F1647" s="184">
        <v>-12.034599999999999</v>
      </c>
      <c r="G1647" s="184">
        <v>-9.2689000000000004</v>
      </c>
      <c r="H1647" s="184">
        <v>-1.5724</v>
      </c>
      <c r="I1647" s="184">
        <v>1.6385000000000001</v>
      </c>
      <c r="J1647" s="184">
        <v>4.1561000000000003</v>
      </c>
      <c r="K1647" s="184">
        <v>2.2145999999999999</v>
      </c>
      <c r="L1647" s="184">
        <v>4.5106000000000002</v>
      </c>
      <c r="M1647" s="184">
        <v>5.9481000000000002</v>
      </c>
      <c r="N1647" s="184">
        <v>2.6164999999999998</v>
      </c>
      <c r="O1647" s="184">
        <v>8.7500999999999998</v>
      </c>
      <c r="P1647" s="184">
        <v>6.2801999999999998</v>
      </c>
      <c r="Q1647" s="184">
        <v>9.6030999999999995</v>
      </c>
      <c r="R1647" s="184">
        <v>7.423</v>
      </c>
      <c r="S1647" s="120" t="s">
        <v>1998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1338</v>
      </c>
      <c r="B1648" s="180" t="s">
        <v>1364</v>
      </c>
      <c r="C1648" s="180">
        <v>112429</v>
      </c>
      <c r="D1648" s="183">
        <v>44533</v>
      </c>
      <c r="E1648" s="184">
        <v>54.943399999999997</v>
      </c>
      <c r="F1648" s="184">
        <v>-13.215199999999999</v>
      </c>
      <c r="G1648" s="184">
        <v>-10.443</v>
      </c>
      <c r="H1648" s="184">
        <v>-2.7696999999999998</v>
      </c>
      <c r="I1648" s="184">
        <v>0.4385</v>
      </c>
      <c r="J1648" s="184">
        <v>2.9523000000000001</v>
      </c>
      <c r="K1648" s="184">
        <v>1.01</v>
      </c>
      <c r="L1648" s="184">
        <v>3.2869999999999999</v>
      </c>
      <c r="M1648" s="184">
        <v>4.6951999999999998</v>
      </c>
      <c r="N1648" s="184">
        <v>1.3919999999999999</v>
      </c>
      <c r="O1648" s="184">
        <v>7.4474999999999998</v>
      </c>
      <c r="P1648" s="184">
        <v>4.9131</v>
      </c>
      <c r="Q1648" s="184">
        <v>8.1692999999999998</v>
      </c>
      <c r="R1648" s="184">
        <v>6.1449999999999996</v>
      </c>
      <c r="S1648" s="120" t="s">
        <v>1998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1338</v>
      </c>
      <c r="B1649" s="180" t="s">
        <v>1365</v>
      </c>
      <c r="C1649" s="180">
        <v>120282</v>
      </c>
      <c r="D1649" s="183">
        <v>44533</v>
      </c>
      <c r="E1649" s="184">
        <v>52.653799999999997</v>
      </c>
      <c r="F1649" s="184">
        <v>-7.6929999999999996</v>
      </c>
      <c r="G1649" s="184">
        <v>-6.5126999999999997</v>
      </c>
      <c r="H1649" s="184">
        <v>-0.16830000000000001</v>
      </c>
      <c r="I1649" s="184">
        <v>2.3174999999999999</v>
      </c>
      <c r="J1649" s="184">
        <v>3.8734999999999999</v>
      </c>
      <c r="K1649" s="184">
        <v>1.2716000000000001</v>
      </c>
      <c r="L1649" s="184">
        <v>2.6562000000000001</v>
      </c>
      <c r="M1649" s="184">
        <v>4.7785000000000002</v>
      </c>
      <c r="N1649" s="184">
        <v>2.9403999999999999</v>
      </c>
      <c r="O1649" s="184">
        <v>9.3066999999999993</v>
      </c>
      <c r="P1649" s="184">
        <v>6.9721000000000002</v>
      </c>
      <c r="Q1649" s="184">
        <v>8.1570999999999998</v>
      </c>
      <c r="R1649" s="184">
        <v>6.9759000000000002</v>
      </c>
      <c r="S1649" s="120" t="s">
        <v>1998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1338</v>
      </c>
      <c r="B1650" s="180" t="s">
        <v>1366</v>
      </c>
      <c r="C1650" s="180">
        <v>100317</v>
      </c>
      <c r="D1650" s="183">
        <v>44533</v>
      </c>
      <c r="E1650" s="184">
        <v>49.040999999999997</v>
      </c>
      <c r="F1650" s="184">
        <v>-8.4827999999999992</v>
      </c>
      <c r="G1650" s="184">
        <v>-7.24</v>
      </c>
      <c r="H1650" s="184">
        <v>-0.89300000000000002</v>
      </c>
      <c r="I1650" s="184">
        <v>1.5938000000000001</v>
      </c>
      <c r="J1650" s="184">
        <v>3.1515</v>
      </c>
      <c r="K1650" s="184">
        <v>0.5504</v>
      </c>
      <c r="L1650" s="184">
        <v>1.9288000000000001</v>
      </c>
      <c r="M1650" s="184">
        <v>4.0347</v>
      </c>
      <c r="N1650" s="184">
        <v>2.2025999999999999</v>
      </c>
      <c r="O1650" s="184">
        <v>8.4932999999999996</v>
      </c>
      <c r="P1650" s="184">
        <v>6.1105</v>
      </c>
      <c r="Q1650" s="184">
        <v>7.4855</v>
      </c>
      <c r="R1650" s="184">
        <v>6.1506999999999996</v>
      </c>
      <c r="S1650" s="120" t="s">
        <v>1998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1338</v>
      </c>
      <c r="B1651" s="180" t="s">
        <v>1946</v>
      </c>
      <c r="C1651" s="180"/>
      <c r="D1651" s="183"/>
      <c r="E1651" s="184"/>
      <c r="F1651" s="184"/>
      <c r="G1651" s="184"/>
      <c r="H1651" s="184"/>
      <c r="I1651" s="184"/>
      <c r="J1651" s="184"/>
      <c r="K1651" s="184"/>
      <c r="L1651" s="184"/>
      <c r="M1651" s="184"/>
      <c r="N1651" s="184"/>
      <c r="O1651" s="184"/>
      <c r="P1651" s="184"/>
      <c r="Q1651" s="184"/>
      <c r="R1651" s="184"/>
      <c r="S1651" s="120" t="s">
        <v>1995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1338</v>
      </c>
      <c r="B1652" s="180" t="s">
        <v>1367</v>
      </c>
      <c r="C1652" s="180">
        <v>109720</v>
      </c>
      <c r="D1652" s="183">
        <v>44533</v>
      </c>
      <c r="E1652" s="184">
        <v>31.0334</v>
      </c>
      <c r="F1652" s="184">
        <v>-24.095199999999998</v>
      </c>
      <c r="G1652" s="184">
        <v>-16.052900000000001</v>
      </c>
      <c r="H1652" s="184">
        <v>-4.1300999999999997</v>
      </c>
      <c r="I1652" s="184">
        <v>1.3337000000000001</v>
      </c>
      <c r="J1652" s="184">
        <v>6.4519000000000002</v>
      </c>
      <c r="K1652" s="184">
        <v>2.4512</v>
      </c>
      <c r="L1652" s="184">
        <v>4.1791999999999998</v>
      </c>
      <c r="M1652" s="184">
        <v>5.8254999999999999</v>
      </c>
      <c r="N1652" s="184">
        <v>2.6539000000000001</v>
      </c>
      <c r="O1652" s="184">
        <v>9.2127999999999997</v>
      </c>
      <c r="P1652" s="184">
        <v>6.8148999999999997</v>
      </c>
      <c r="Q1652" s="184">
        <v>8.8946000000000005</v>
      </c>
      <c r="R1652" s="184">
        <v>6.7289000000000003</v>
      </c>
      <c r="S1652" s="120" t="s">
        <v>1998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1338</v>
      </c>
      <c r="B1653" s="180" t="s">
        <v>1947</v>
      </c>
      <c r="C1653" s="180">
        <v>118672</v>
      </c>
      <c r="D1653" s="183">
        <v>44533</v>
      </c>
      <c r="E1653" s="184">
        <v>33.9482</v>
      </c>
      <c r="F1653" s="184">
        <v>-23.101500000000001</v>
      </c>
      <c r="G1653" s="184">
        <v>-15.1052</v>
      </c>
      <c r="H1653" s="184">
        <v>-3.1775000000000002</v>
      </c>
      <c r="I1653" s="184">
        <v>2.2959000000000001</v>
      </c>
      <c r="J1653" s="184">
        <v>7.4169999999999998</v>
      </c>
      <c r="K1653" s="184">
        <v>3.4161999999999999</v>
      </c>
      <c r="L1653" s="184">
        <v>5.1618000000000004</v>
      </c>
      <c r="M1653" s="184">
        <v>6.8346</v>
      </c>
      <c r="N1653" s="184">
        <v>3.6490999999999998</v>
      </c>
      <c r="O1653" s="184">
        <v>10.240600000000001</v>
      </c>
      <c r="P1653" s="184">
        <v>7.8754</v>
      </c>
      <c r="Q1653" s="184">
        <v>10.100199999999999</v>
      </c>
      <c r="R1653" s="184">
        <v>7.7535999999999996</v>
      </c>
      <c r="S1653" s="120" t="s">
        <v>1998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1338</v>
      </c>
      <c r="B1654" s="180" t="s">
        <v>1368</v>
      </c>
      <c r="C1654" s="180">
        <v>118673</v>
      </c>
      <c r="D1654" s="183">
        <v>44533</v>
      </c>
      <c r="E1654" s="184">
        <v>34.039900000000003</v>
      </c>
      <c r="F1654" s="184">
        <v>-23.1464</v>
      </c>
      <c r="G1654" s="184">
        <v>-15.100300000000001</v>
      </c>
      <c r="H1654" s="184">
        <v>-3.1842000000000001</v>
      </c>
      <c r="I1654" s="184">
        <v>2.2968000000000002</v>
      </c>
      <c r="J1654" s="184">
        <v>7.415</v>
      </c>
      <c r="K1654" s="184">
        <v>3.4165000000000001</v>
      </c>
      <c r="L1654" s="184">
        <v>5.1616999999999997</v>
      </c>
      <c r="M1654" s="184">
        <v>6.8346</v>
      </c>
      <c r="N1654" s="184">
        <v>3.649</v>
      </c>
      <c r="O1654" s="184">
        <v>10.2423</v>
      </c>
      <c r="P1654" s="184">
        <v>7.8761000000000001</v>
      </c>
      <c r="Q1654" s="184">
        <v>10.4322</v>
      </c>
      <c r="R1654" s="184">
        <v>7.7538999999999998</v>
      </c>
      <c r="S1654" s="120" t="s">
        <v>1998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1338</v>
      </c>
      <c r="B1655" s="180" t="s">
        <v>1369</v>
      </c>
      <c r="C1655" s="180">
        <v>138470</v>
      </c>
      <c r="D1655" s="183">
        <v>44533</v>
      </c>
      <c r="E1655" s="184">
        <v>24.646899999999999</v>
      </c>
      <c r="F1655" s="184">
        <v>-14.2113</v>
      </c>
      <c r="G1655" s="184">
        <v>-11.737299999999999</v>
      </c>
      <c r="H1655" s="184">
        <v>-1.6496</v>
      </c>
      <c r="I1655" s="184">
        <v>1.4719</v>
      </c>
      <c r="J1655" s="184">
        <v>3.6440999999999999</v>
      </c>
      <c r="K1655" s="184">
        <v>2.0133999999999999</v>
      </c>
      <c r="L1655" s="184">
        <v>3.8361999999999998</v>
      </c>
      <c r="M1655" s="184">
        <v>5.8097000000000003</v>
      </c>
      <c r="N1655" s="184">
        <v>3.3227000000000002</v>
      </c>
      <c r="O1655" s="184">
        <v>8.0672999999999995</v>
      </c>
      <c r="P1655" s="184">
        <v>6.1273</v>
      </c>
      <c r="Q1655" s="184">
        <v>7.1231999999999998</v>
      </c>
      <c r="R1655" s="184">
        <v>6.2347000000000001</v>
      </c>
      <c r="S1655" s="120" t="s">
        <v>1998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1338</v>
      </c>
      <c r="B1656" s="180" t="s">
        <v>1370</v>
      </c>
      <c r="C1656" s="180">
        <v>138472</v>
      </c>
      <c r="D1656" s="183">
        <v>44533</v>
      </c>
      <c r="E1656" s="184">
        <v>25.716899999999999</v>
      </c>
      <c r="F1656" s="184">
        <v>-13.052899999999999</v>
      </c>
      <c r="G1656" s="184">
        <v>-10.541</v>
      </c>
      <c r="H1656" s="184">
        <v>-0.48659999999999998</v>
      </c>
      <c r="I1656" s="184">
        <v>2.6333000000000002</v>
      </c>
      <c r="J1656" s="184">
        <v>4.8067000000000002</v>
      </c>
      <c r="K1656" s="184">
        <v>3.1770999999999998</v>
      </c>
      <c r="L1656" s="184">
        <v>4.9973999999999998</v>
      </c>
      <c r="M1656" s="184">
        <v>7.0071000000000003</v>
      </c>
      <c r="N1656" s="184">
        <v>4.5130999999999997</v>
      </c>
      <c r="O1656" s="184">
        <v>8.9662000000000006</v>
      </c>
      <c r="P1656" s="184">
        <v>6.8357000000000001</v>
      </c>
      <c r="Q1656" s="184">
        <v>8.2431000000000001</v>
      </c>
      <c r="R1656" s="184">
        <v>7.2797999999999998</v>
      </c>
      <c r="S1656" s="120" t="s">
        <v>1998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1338</v>
      </c>
      <c r="B1657" s="180" t="s">
        <v>1371</v>
      </c>
      <c r="C1657" s="180">
        <v>119707</v>
      </c>
      <c r="D1657" s="183">
        <v>44533</v>
      </c>
      <c r="E1657" s="184">
        <v>54.019300000000001</v>
      </c>
      <c r="F1657" s="184">
        <v>-4.3239000000000001</v>
      </c>
      <c r="G1657" s="184">
        <v>-4.1878000000000002</v>
      </c>
      <c r="H1657" s="184">
        <v>0.67579999999999996</v>
      </c>
      <c r="I1657" s="184">
        <v>2.5884</v>
      </c>
      <c r="J1657" s="184">
        <v>6.3391999999999999</v>
      </c>
      <c r="K1657" s="184">
        <v>2.6690999999999998</v>
      </c>
      <c r="L1657" s="184">
        <v>4.3202999999999996</v>
      </c>
      <c r="M1657" s="184">
        <v>5.7241999999999997</v>
      </c>
      <c r="N1657" s="184">
        <v>3.6375000000000002</v>
      </c>
      <c r="O1657" s="184">
        <v>10.2013</v>
      </c>
      <c r="P1657" s="184">
        <v>7.3971999999999998</v>
      </c>
      <c r="Q1657" s="184">
        <v>9.9758999999999993</v>
      </c>
      <c r="R1657" s="184">
        <v>7.9972000000000003</v>
      </c>
      <c r="S1657" s="120" t="s">
        <v>1998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1338</v>
      </c>
      <c r="B1658" s="180" t="s">
        <v>1372</v>
      </c>
      <c r="C1658" s="180">
        <v>101001</v>
      </c>
      <c r="D1658" s="183">
        <v>44533</v>
      </c>
      <c r="E1658" s="184">
        <v>51.887099999999997</v>
      </c>
      <c r="F1658" s="184">
        <v>-4.8532000000000002</v>
      </c>
      <c r="G1658" s="184">
        <v>-4.6879</v>
      </c>
      <c r="H1658" s="184">
        <v>0.19089999999999999</v>
      </c>
      <c r="I1658" s="184">
        <v>2.1027999999999998</v>
      </c>
      <c r="J1658" s="184">
        <v>5.8550000000000004</v>
      </c>
      <c r="K1658" s="184">
        <v>2.1856</v>
      </c>
      <c r="L1658" s="184">
        <v>3.83</v>
      </c>
      <c r="M1658" s="184">
        <v>5.2245999999999997</v>
      </c>
      <c r="N1658" s="184">
        <v>3.1415000000000002</v>
      </c>
      <c r="O1658" s="184">
        <v>9.6966999999999999</v>
      </c>
      <c r="P1658" s="184">
        <v>6.8616999999999999</v>
      </c>
      <c r="Q1658" s="184">
        <v>8.1725999999999992</v>
      </c>
      <c r="R1658" s="184">
        <v>7.4892000000000003</v>
      </c>
      <c r="S1658" s="120" t="s">
        <v>1998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1338</v>
      </c>
      <c r="B1659" s="180" t="s">
        <v>1373</v>
      </c>
      <c r="C1659" s="180">
        <v>119953</v>
      </c>
      <c r="D1659" s="183">
        <v>44533</v>
      </c>
      <c r="E1659" s="184">
        <v>68.279200000000003</v>
      </c>
      <c r="F1659" s="184">
        <v>-18.700399999999998</v>
      </c>
      <c r="G1659" s="184">
        <v>-12.922800000000001</v>
      </c>
      <c r="H1659" s="184">
        <v>-1.1758</v>
      </c>
      <c r="I1659" s="184">
        <v>3.4725000000000001</v>
      </c>
      <c r="J1659" s="184">
        <v>8.2270000000000003</v>
      </c>
      <c r="K1659" s="184">
        <v>2.6907999999999999</v>
      </c>
      <c r="L1659" s="184">
        <v>4.7003000000000004</v>
      </c>
      <c r="M1659" s="184">
        <v>5.6014999999999997</v>
      </c>
      <c r="N1659" s="184">
        <v>2.3791000000000002</v>
      </c>
      <c r="O1659" s="184">
        <v>8.0543999999999993</v>
      </c>
      <c r="P1659" s="184">
        <v>6.1040999999999999</v>
      </c>
      <c r="Q1659" s="184">
        <v>8.6646000000000001</v>
      </c>
      <c r="R1659" s="184">
        <v>5.9551999999999996</v>
      </c>
      <c r="S1659" s="120" t="s">
        <v>1998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1338</v>
      </c>
      <c r="B1660" s="180" t="s">
        <v>1374</v>
      </c>
      <c r="C1660" s="180">
        <v>101042</v>
      </c>
      <c r="D1660" s="183">
        <v>44533</v>
      </c>
      <c r="E1660" s="184">
        <v>63.153500000000001</v>
      </c>
      <c r="F1660" s="184">
        <v>-19.408999999999999</v>
      </c>
      <c r="G1660" s="184">
        <v>-13.6053</v>
      </c>
      <c r="H1660" s="184">
        <v>-1.8571</v>
      </c>
      <c r="I1660" s="184">
        <v>2.8005</v>
      </c>
      <c r="J1660" s="184">
        <v>7.5503999999999998</v>
      </c>
      <c r="K1660" s="184">
        <v>1.9446000000000001</v>
      </c>
      <c r="L1660" s="184">
        <v>3.8986999999999998</v>
      </c>
      <c r="M1660" s="184">
        <v>4.7248999999999999</v>
      </c>
      <c r="N1660" s="184">
        <v>1.4975000000000001</v>
      </c>
      <c r="O1660" s="184">
        <v>7.2145000000000001</v>
      </c>
      <c r="P1660" s="184">
        <v>5.1379000000000001</v>
      </c>
      <c r="Q1660" s="184">
        <v>8.6304999999999996</v>
      </c>
      <c r="R1660" s="184">
        <v>5.1368999999999998</v>
      </c>
      <c r="S1660" s="120" t="s">
        <v>1998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1338</v>
      </c>
      <c r="B1661" s="180" t="s">
        <v>1375</v>
      </c>
      <c r="C1661" s="180">
        <v>120792</v>
      </c>
      <c r="D1661" s="183">
        <v>44533</v>
      </c>
      <c r="E1661" s="184">
        <v>51.8962</v>
      </c>
      <c r="F1661" s="184">
        <v>-10.476599999999999</v>
      </c>
      <c r="G1661" s="184">
        <v>-9.5810999999999993</v>
      </c>
      <c r="H1661" s="184">
        <v>-3.0928</v>
      </c>
      <c r="I1661" s="184">
        <v>0.95689999999999997</v>
      </c>
      <c r="J1661" s="184">
        <v>4.4494999999999996</v>
      </c>
      <c r="K1661" s="184">
        <v>2.4971999999999999</v>
      </c>
      <c r="L1661" s="184">
        <v>4.3971</v>
      </c>
      <c r="M1661" s="184">
        <v>5.2864000000000004</v>
      </c>
      <c r="N1661" s="184">
        <v>3.1162000000000001</v>
      </c>
      <c r="O1661" s="184">
        <v>9.0739999999999998</v>
      </c>
      <c r="P1661" s="184">
        <v>6.9298999999999999</v>
      </c>
      <c r="Q1661" s="184">
        <v>9.1082000000000001</v>
      </c>
      <c r="R1661" s="184">
        <v>6.5425000000000004</v>
      </c>
      <c r="S1661" s="120" t="s">
        <v>1998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1338</v>
      </c>
      <c r="B1662" s="180" t="s">
        <v>1376</v>
      </c>
      <c r="C1662" s="180">
        <v>102510</v>
      </c>
      <c r="D1662" s="183">
        <v>44533</v>
      </c>
      <c r="E1662" s="184">
        <v>50.606299999999997</v>
      </c>
      <c r="F1662" s="184">
        <v>-10.743499999999999</v>
      </c>
      <c r="G1662" s="184">
        <v>-9.8491999999999997</v>
      </c>
      <c r="H1662" s="184">
        <v>-3.3671000000000002</v>
      </c>
      <c r="I1662" s="184">
        <v>0.67820000000000003</v>
      </c>
      <c r="J1662" s="184">
        <v>4.1687000000000003</v>
      </c>
      <c r="K1662" s="184">
        <v>2.2155999999999998</v>
      </c>
      <c r="L1662" s="184">
        <v>4.1109999999999998</v>
      </c>
      <c r="M1662" s="184">
        <v>4.9909999999999997</v>
      </c>
      <c r="N1662" s="184">
        <v>2.8188</v>
      </c>
      <c r="O1662" s="184">
        <v>8.7644000000000002</v>
      </c>
      <c r="P1662" s="184">
        <v>6.6364000000000001</v>
      </c>
      <c r="Q1662" s="184">
        <v>8.4984999999999999</v>
      </c>
      <c r="R1662" s="184">
        <v>6.2366999999999999</v>
      </c>
      <c r="S1662" s="120" t="s">
        <v>1998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-15.355393617021273</v>
      </c>
      <c r="G1663" s="186">
        <v>-12.0838170212766</v>
      </c>
      <c r="H1663" s="186">
        <v>-1.5536212765957447</v>
      </c>
      <c r="I1663" s="186">
        <v>2.8477659574468084</v>
      </c>
      <c r="J1663" s="186">
        <v>6.7312957446808515</v>
      </c>
      <c r="K1663" s="186">
        <v>2.9524319148936176</v>
      </c>
      <c r="L1663" s="186">
        <v>4.7828148936170214</v>
      </c>
      <c r="M1663" s="186">
        <v>6.1001232558139522</v>
      </c>
      <c r="N1663" s="186">
        <v>3.3554488372093023</v>
      </c>
      <c r="O1663" s="186">
        <v>9.0066953488372103</v>
      </c>
      <c r="P1663" s="186">
        <v>6.3591093023255807</v>
      </c>
      <c r="Q1663" s="186">
        <v>8.4688723404255324</v>
      </c>
      <c r="R1663" s="186">
        <v>7.1479837209302337</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-10.743499999999999</v>
      </c>
      <c r="G1664" s="186">
        <v>-11.737299999999999</v>
      </c>
      <c r="H1664" s="186">
        <v>-1.3304</v>
      </c>
      <c r="I1664" s="186">
        <v>2.7374000000000001</v>
      </c>
      <c r="J1664" s="186">
        <v>7.0179999999999998</v>
      </c>
      <c r="K1664" s="186">
        <v>2.8050999999999999</v>
      </c>
      <c r="L1664" s="186">
        <v>4.8250000000000002</v>
      </c>
      <c r="M1664" s="186">
        <v>6.0972</v>
      </c>
      <c r="N1664" s="186">
        <v>3.3227000000000002</v>
      </c>
      <c r="O1664" s="186">
        <v>9.2127999999999997</v>
      </c>
      <c r="P1664" s="186">
        <v>6.6604999999999999</v>
      </c>
      <c r="Q1664" s="186">
        <v>8.4984999999999999</v>
      </c>
      <c r="R1664" s="186">
        <v>7.2797999999999998</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1377</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1378</v>
      </c>
      <c r="B1667" s="180" t="s">
        <v>1379</v>
      </c>
      <c r="C1667" s="180">
        <v>101844</v>
      </c>
      <c r="D1667" s="183">
        <v>44533</v>
      </c>
      <c r="E1667" s="184">
        <v>37.8322</v>
      </c>
      <c r="F1667" s="184">
        <v>-0.4824</v>
      </c>
      <c r="G1667" s="184">
        <v>4.2144000000000004</v>
      </c>
      <c r="H1667" s="184">
        <v>3.5583999999999998</v>
      </c>
      <c r="I1667" s="184">
        <v>3.0718999999999999</v>
      </c>
      <c r="J1667" s="184">
        <v>4.5385</v>
      </c>
      <c r="K1667" s="184">
        <v>2.5457000000000001</v>
      </c>
      <c r="L1667" s="184">
        <v>4.3758999999999997</v>
      </c>
      <c r="M1667" s="184">
        <v>5.4676</v>
      </c>
      <c r="N1667" s="184">
        <v>4.2013999999999996</v>
      </c>
      <c r="O1667" s="184">
        <v>8.0398999999999994</v>
      </c>
      <c r="P1667" s="184">
        <v>6.8537999999999997</v>
      </c>
      <c r="Q1667" s="184">
        <v>7.4225000000000003</v>
      </c>
      <c r="R1667" s="184">
        <v>7.1416000000000004</v>
      </c>
      <c r="S1667" s="120" t="s">
        <v>1997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1378</v>
      </c>
      <c r="B1668" s="180" t="s">
        <v>1380</v>
      </c>
      <c r="C1668" s="180">
        <v>119498</v>
      </c>
      <c r="D1668" s="183">
        <v>44533</v>
      </c>
      <c r="E1668" s="184">
        <v>39.9679</v>
      </c>
      <c r="F1668" s="184">
        <v>0.18260000000000001</v>
      </c>
      <c r="G1668" s="184">
        <v>4.9335000000000004</v>
      </c>
      <c r="H1668" s="184">
        <v>4.2695999999999996</v>
      </c>
      <c r="I1668" s="184">
        <v>3.7745000000000002</v>
      </c>
      <c r="J1668" s="184">
        <v>5.2401</v>
      </c>
      <c r="K1668" s="184">
        <v>3.2484999999999999</v>
      </c>
      <c r="L1668" s="184">
        <v>5.0915999999999997</v>
      </c>
      <c r="M1668" s="184">
        <v>6.1509999999999998</v>
      </c>
      <c r="N1668" s="184">
        <v>4.9073000000000002</v>
      </c>
      <c r="O1668" s="184">
        <v>8.7813999999999997</v>
      </c>
      <c r="P1668" s="184">
        <v>7.5888999999999998</v>
      </c>
      <c r="Q1668" s="184">
        <v>9.2103999999999999</v>
      </c>
      <c r="R1668" s="184">
        <v>7.8803999999999998</v>
      </c>
      <c r="S1668" s="120" t="s">
        <v>1997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1378</v>
      </c>
      <c r="B1669" s="180" t="s">
        <v>1381</v>
      </c>
      <c r="C1669" s="180">
        <v>120510</v>
      </c>
      <c r="D1669" s="183">
        <v>44533</v>
      </c>
      <c r="E1669" s="184">
        <v>26.3202</v>
      </c>
      <c r="F1669" s="184">
        <v>0.13869999999999999</v>
      </c>
      <c r="G1669" s="184">
        <v>2.4504000000000001</v>
      </c>
      <c r="H1669" s="184">
        <v>3.2907000000000002</v>
      </c>
      <c r="I1669" s="184">
        <v>3.7128999999999999</v>
      </c>
      <c r="J1669" s="184">
        <v>5.1853999999999996</v>
      </c>
      <c r="K1669" s="184">
        <v>3.1206999999999998</v>
      </c>
      <c r="L1669" s="184">
        <v>4.6227</v>
      </c>
      <c r="M1669" s="184">
        <v>5.3947000000000003</v>
      </c>
      <c r="N1669" s="184">
        <v>4.4987000000000004</v>
      </c>
      <c r="O1669" s="184">
        <v>8.7089999999999996</v>
      </c>
      <c r="P1669" s="184">
        <v>7.7129000000000003</v>
      </c>
      <c r="Q1669" s="184">
        <v>8.6767000000000003</v>
      </c>
      <c r="R1669" s="184">
        <v>7.5038</v>
      </c>
      <c r="S1669" s="120" t="s">
        <v>1995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1378</v>
      </c>
      <c r="B1670" s="180" t="s">
        <v>1382</v>
      </c>
      <c r="C1670" s="180">
        <v>112354</v>
      </c>
      <c r="D1670" s="183">
        <v>44533</v>
      </c>
      <c r="E1670" s="184">
        <v>24.6416</v>
      </c>
      <c r="F1670" s="184">
        <v>-0.59250000000000003</v>
      </c>
      <c r="G1670" s="184">
        <v>1.7283999999999999</v>
      </c>
      <c r="H1670" s="184">
        <v>2.5829</v>
      </c>
      <c r="I1670" s="184">
        <v>3.0156000000000001</v>
      </c>
      <c r="J1670" s="184">
        <v>4.4897999999999998</v>
      </c>
      <c r="K1670" s="184">
        <v>2.4251999999999998</v>
      </c>
      <c r="L1670" s="184">
        <v>3.9178000000000002</v>
      </c>
      <c r="M1670" s="184">
        <v>4.6852999999999998</v>
      </c>
      <c r="N1670" s="184">
        <v>3.7820999999999998</v>
      </c>
      <c r="O1670" s="184">
        <v>7.9912999999999998</v>
      </c>
      <c r="P1670" s="184">
        <v>6.9878</v>
      </c>
      <c r="Q1670" s="184">
        <v>7.8929999999999998</v>
      </c>
      <c r="R1670" s="184">
        <v>6.7686999999999999</v>
      </c>
      <c r="S1670" s="120" t="s">
        <v>1995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1378</v>
      </c>
      <c r="B1671" s="180" t="s">
        <v>1383</v>
      </c>
      <c r="C1671" s="180">
        <v>113036</v>
      </c>
      <c r="D1671" s="183">
        <v>44533</v>
      </c>
      <c r="E1671" s="184">
        <v>23.534099999999999</v>
      </c>
      <c r="F1671" s="184">
        <v>0</v>
      </c>
      <c r="G1671" s="184">
        <v>4.1890000000000001</v>
      </c>
      <c r="H1671" s="184">
        <v>3.8801999999999999</v>
      </c>
      <c r="I1671" s="184">
        <v>3.8523999999999998</v>
      </c>
      <c r="J1671" s="184">
        <v>4.6497999999999999</v>
      </c>
      <c r="K1671" s="184">
        <v>2.3538000000000001</v>
      </c>
      <c r="L1671" s="184">
        <v>3.6901000000000002</v>
      </c>
      <c r="M1671" s="184">
        <v>4.8727999999999998</v>
      </c>
      <c r="N1671" s="184">
        <v>3.8813</v>
      </c>
      <c r="O1671" s="184">
        <v>6.9061000000000003</v>
      </c>
      <c r="P1671" s="184">
        <v>6.9661999999999997</v>
      </c>
      <c r="Q1671" s="184">
        <v>7.7713999999999999</v>
      </c>
      <c r="R1671" s="184">
        <v>5.6189999999999998</v>
      </c>
      <c r="S1671" s="120" t="s">
        <v>1997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1378</v>
      </c>
      <c r="B1672" s="180" t="s">
        <v>1384</v>
      </c>
      <c r="C1672" s="180">
        <v>119400</v>
      </c>
      <c r="D1672" s="183">
        <v>44533</v>
      </c>
      <c r="E1672" s="184">
        <v>24.934100000000001</v>
      </c>
      <c r="F1672" s="184">
        <v>0.58560000000000001</v>
      </c>
      <c r="G1672" s="184">
        <v>4.8815</v>
      </c>
      <c r="H1672" s="184">
        <v>4.5629</v>
      </c>
      <c r="I1672" s="184">
        <v>4.5267999999999997</v>
      </c>
      <c r="J1672" s="184">
        <v>5.3322000000000003</v>
      </c>
      <c r="K1672" s="184">
        <v>3.0423</v>
      </c>
      <c r="L1672" s="184">
        <v>4.4001999999999999</v>
      </c>
      <c r="M1672" s="184">
        <v>5.6322000000000001</v>
      </c>
      <c r="N1672" s="184">
        <v>4.6508000000000003</v>
      </c>
      <c r="O1672" s="184">
        <v>7.6566999999999998</v>
      </c>
      <c r="P1672" s="184">
        <v>7.7268999999999997</v>
      </c>
      <c r="Q1672" s="184">
        <v>8.5502000000000002</v>
      </c>
      <c r="R1672" s="184">
        <v>6.3902999999999999</v>
      </c>
      <c r="S1672" s="120" t="s">
        <v>1997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1378</v>
      </c>
      <c r="B1673" s="180" t="s">
        <v>1385</v>
      </c>
      <c r="C1673" s="180">
        <v>117953</v>
      </c>
      <c r="D1673" s="183">
        <v>44533</v>
      </c>
      <c r="E1673" s="184">
        <v>25.289400000000001</v>
      </c>
      <c r="F1673" s="184">
        <v>1.8764000000000001</v>
      </c>
      <c r="G1673" s="184">
        <v>9.5814000000000004</v>
      </c>
      <c r="H1673" s="184">
        <v>7.0197000000000003</v>
      </c>
      <c r="I1673" s="184">
        <v>4.8688000000000002</v>
      </c>
      <c r="J1673" s="184">
        <v>5.0823</v>
      </c>
      <c r="K1673" s="184">
        <v>2.4767000000000001</v>
      </c>
      <c r="L1673" s="184">
        <v>3.8327</v>
      </c>
      <c r="M1673" s="184">
        <v>5.1017999999999999</v>
      </c>
      <c r="N1673" s="184">
        <v>3.6179000000000001</v>
      </c>
      <c r="O1673" s="184">
        <v>7.0819000000000001</v>
      </c>
      <c r="P1673" s="184">
        <v>6.4631999999999996</v>
      </c>
      <c r="Q1673" s="184">
        <v>5.5315000000000003</v>
      </c>
      <c r="R1673" s="184">
        <v>6.7306999999999997</v>
      </c>
      <c r="S1673" s="120" t="s">
        <v>1997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1378</v>
      </c>
      <c r="B1674" s="180" t="s">
        <v>1386</v>
      </c>
      <c r="C1674" s="180">
        <v>120131</v>
      </c>
      <c r="D1674" s="183">
        <v>44533</v>
      </c>
      <c r="E1674" s="184">
        <v>26.725100000000001</v>
      </c>
      <c r="F1674" s="184">
        <v>2.4584999999999999</v>
      </c>
      <c r="G1674" s="184">
        <v>10.206200000000001</v>
      </c>
      <c r="H1674" s="184">
        <v>7.6790000000000003</v>
      </c>
      <c r="I1674" s="184">
        <v>5.5392999999999999</v>
      </c>
      <c r="J1674" s="184">
        <v>5.7587999999999999</v>
      </c>
      <c r="K1674" s="184">
        <v>3.1629999999999998</v>
      </c>
      <c r="L1674" s="184">
        <v>4.5385999999999997</v>
      </c>
      <c r="M1674" s="184">
        <v>5.8250999999999999</v>
      </c>
      <c r="N1674" s="184">
        <v>4.3418999999999999</v>
      </c>
      <c r="O1674" s="184">
        <v>7.8932000000000002</v>
      </c>
      <c r="P1674" s="184">
        <v>7.1829999999999998</v>
      </c>
      <c r="Q1674" s="184">
        <v>8.2712000000000003</v>
      </c>
      <c r="R1674" s="184">
        <v>7.4915000000000003</v>
      </c>
      <c r="S1674" s="120" t="s">
        <v>1997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1378</v>
      </c>
      <c r="B1675" s="180" t="s">
        <v>1387</v>
      </c>
      <c r="C1675" s="180">
        <v>119382</v>
      </c>
      <c r="D1675" s="183">
        <v>44533</v>
      </c>
      <c r="E1675" s="184">
        <v>18.6905</v>
      </c>
      <c r="F1675" s="184">
        <v>-2.1480000000000001</v>
      </c>
      <c r="G1675" s="184">
        <v>-6.5100000000000005E-2</v>
      </c>
      <c r="H1675" s="184">
        <v>2.9588999999999999</v>
      </c>
      <c r="I1675" s="184">
        <v>2.9066999999999998</v>
      </c>
      <c r="J1675" s="184">
        <v>3.8331</v>
      </c>
      <c r="K1675" s="184">
        <v>1.8844000000000001</v>
      </c>
      <c r="L1675" s="184">
        <v>2.9257</v>
      </c>
      <c r="M1675" s="184">
        <v>4.2249999999999996</v>
      </c>
      <c r="N1675" s="184">
        <v>3.6909000000000001</v>
      </c>
      <c r="O1675" s="184">
        <v>-3.3549000000000002</v>
      </c>
      <c r="P1675" s="184">
        <v>0.47889999999999999</v>
      </c>
      <c r="Q1675" s="184">
        <v>4.5734000000000004</v>
      </c>
      <c r="R1675" s="184">
        <v>1.5012000000000001</v>
      </c>
      <c r="S1675" s="120" t="s">
        <v>1997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1378</v>
      </c>
      <c r="B1676" s="180" t="s">
        <v>1388</v>
      </c>
      <c r="C1676" s="180">
        <v>111585</v>
      </c>
      <c r="D1676" s="183">
        <v>44533</v>
      </c>
      <c r="E1676" s="184">
        <v>17.4816</v>
      </c>
      <c r="F1676" s="184">
        <v>-2.2966000000000002</v>
      </c>
      <c r="G1676" s="184">
        <v>-0.34799999999999998</v>
      </c>
      <c r="H1676" s="184">
        <v>2.7157</v>
      </c>
      <c r="I1676" s="184">
        <v>2.6476000000000002</v>
      </c>
      <c r="J1676" s="184">
        <v>3.5598000000000001</v>
      </c>
      <c r="K1676" s="184">
        <v>1.6079000000000001</v>
      </c>
      <c r="L1676" s="184">
        <v>2.6461999999999999</v>
      </c>
      <c r="M1676" s="184">
        <v>3.8765999999999998</v>
      </c>
      <c r="N1676" s="184">
        <v>3.2818999999999998</v>
      </c>
      <c r="O1676" s="184">
        <v>-3.8334000000000001</v>
      </c>
      <c r="P1676" s="184">
        <v>-0.12039999999999999</v>
      </c>
      <c r="Q1676" s="184">
        <v>4.4016999999999999</v>
      </c>
      <c r="R1676" s="184">
        <v>1.0166999999999999</v>
      </c>
      <c r="S1676" s="120" t="s">
        <v>1997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1378</v>
      </c>
      <c r="B1677" s="180" t="s">
        <v>1389</v>
      </c>
      <c r="C1677" s="180">
        <v>118320</v>
      </c>
      <c r="D1677" s="183">
        <v>44533</v>
      </c>
      <c r="E1677" s="184">
        <v>22.190799999999999</v>
      </c>
      <c r="F1677" s="184">
        <v>-0.32900000000000001</v>
      </c>
      <c r="G1677" s="184">
        <v>2.6322999999999999</v>
      </c>
      <c r="H1677" s="184">
        <v>3.3858000000000001</v>
      </c>
      <c r="I1677" s="184">
        <v>3.5579999999999998</v>
      </c>
      <c r="J1677" s="184">
        <v>4.6284999999999998</v>
      </c>
      <c r="K1677" s="184">
        <v>2.1753</v>
      </c>
      <c r="L1677" s="184">
        <v>3.7069000000000001</v>
      </c>
      <c r="M1677" s="184">
        <v>4.5852000000000004</v>
      </c>
      <c r="N1677" s="184">
        <v>3.6837</v>
      </c>
      <c r="O1677" s="184">
        <v>7.6717000000000004</v>
      </c>
      <c r="P1677" s="184">
        <v>7.2130000000000001</v>
      </c>
      <c r="Q1677" s="184">
        <v>7.6505999999999998</v>
      </c>
      <c r="R1677" s="184">
        <v>6.4977</v>
      </c>
      <c r="S1677" s="120" t="s">
        <v>1997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1378</v>
      </c>
      <c r="B1678" s="180" t="s">
        <v>1390</v>
      </c>
      <c r="C1678" s="180">
        <v>115077</v>
      </c>
      <c r="D1678" s="183">
        <v>44533</v>
      </c>
      <c r="E1678" s="184">
        <v>20.784300000000002</v>
      </c>
      <c r="F1678" s="184">
        <v>-1.0536000000000001</v>
      </c>
      <c r="G1678" s="184">
        <v>2.0491999999999999</v>
      </c>
      <c r="H1678" s="184">
        <v>3.1377999999999999</v>
      </c>
      <c r="I1678" s="184">
        <v>3.1181999999999999</v>
      </c>
      <c r="J1678" s="184">
        <v>4.1055999999999999</v>
      </c>
      <c r="K1678" s="184">
        <v>1.5829</v>
      </c>
      <c r="L1678" s="184">
        <v>3.0783</v>
      </c>
      <c r="M1678" s="184">
        <v>3.9413999999999998</v>
      </c>
      <c r="N1678" s="184">
        <v>3.0379</v>
      </c>
      <c r="O1678" s="184">
        <v>6.9645999999999999</v>
      </c>
      <c r="P1678" s="184">
        <v>6.4596999999999998</v>
      </c>
      <c r="Q1678" s="184">
        <v>7.1342999999999996</v>
      </c>
      <c r="R1678" s="184">
        <v>5.8281000000000001</v>
      </c>
      <c r="S1678" s="120" t="s">
        <v>1997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1378</v>
      </c>
      <c r="B1679" s="180" t="s">
        <v>1391</v>
      </c>
      <c r="C1679" s="180">
        <v>119226</v>
      </c>
      <c r="D1679" s="183">
        <v>44533</v>
      </c>
      <c r="E1679" s="184">
        <v>40.075800000000001</v>
      </c>
      <c r="F1679" s="184">
        <v>1.4573</v>
      </c>
      <c r="G1679" s="184">
        <v>2.6722000000000001</v>
      </c>
      <c r="H1679" s="184">
        <v>4.1669</v>
      </c>
      <c r="I1679" s="184">
        <v>3.4659</v>
      </c>
      <c r="J1679" s="184">
        <v>4.5923999999999996</v>
      </c>
      <c r="K1679" s="184">
        <v>1.8925000000000001</v>
      </c>
      <c r="L1679" s="184">
        <v>4.0019999999999998</v>
      </c>
      <c r="M1679" s="184">
        <v>4.9725999999999999</v>
      </c>
      <c r="N1679" s="184">
        <v>3.7012999999999998</v>
      </c>
      <c r="O1679" s="184">
        <v>8.0507000000000009</v>
      </c>
      <c r="P1679" s="184">
        <v>7.1928999999999998</v>
      </c>
      <c r="Q1679" s="184">
        <v>8.3653999999999993</v>
      </c>
      <c r="R1679" s="184">
        <v>6.6772</v>
      </c>
      <c r="S1679" s="120" t="s">
        <v>1997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1378</v>
      </c>
      <c r="B1680" s="180" t="s">
        <v>1392</v>
      </c>
      <c r="C1680" s="180">
        <v>101304</v>
      </c>
      <c r="D1680" s="183">
        <v>44533</v>
      </c>
      <c r="E1680" s="184">
        <v>37.703000000000003</v>
      </c>
      <c r="F1680" s="184">
        <v>0.87129999999999996</v>
      </c>
      <c r="G1680" s="184">
        <v>2.0655999999999999</v>
      </c>
      <c r="H1680" s="184">
        <v>3.5706000000000002</v>
      </c>
      <c r="I1680" s="184">
        <v>2.8689</v>
      </c>
      <c r="J1680" s="184">
        <v>3.9918999999999998</v>
      </c>
      <c r="K1680" s="184">
        <v>1.2796000000000001</v>
      </c>
      <c r="L1680" s="184">
        <v>3.367</v>
      </c>
      <c r="M1680" s="184">
        <v>4.3216000000000001</v>
      </c>
      <c r="N1680" s="184">
        <v>3.0379</v>
      </c>
      <c r="O1680" s="184">
        <v>7.3235000000000001</v>
      </c>
      <c r="P1680" s="184">
        <v>6.4208999999999996</v>
      </c>
      <c r="Q1680" s="184">
        <v>7.1387999999999998</v>
      </c>
      <c r="R1680" s="184">
        <v>5.9989999999999997</v>
      </c>
      <c r="S1680" s="120" t="s">
        <v>1997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1378</v>
      </c>
      <c r="B1681" s="180" t="s">
        <v>1393</v>
      </c>
      <c r="C1681" s="180">
        <v>140251</v>
      </c>
      <c r="D1681" s="183"/>
      <c r="E1681" s="184"/>
      <c r="F1681" s="184"/>
      <c r="G1681" s="184"/>
      <c r="H1681" s="184"/>
      <c r="I1681" s="184"/>
      <c r="J1681" s="184"/>
      <c r="K1681" s="184"/>
      <c r="L1681" s="184"/>
      <c r="M1681" s="184"/>
      <c r="N1681" s="184"/>
      <c r="O1681" s="184"/>
      <c r="P1681" s="184"/>
      <c r="Q1681" s="184"/>
      <c r="R1681" s="184"/>
      <c r="S1681" s="120" t="s">
        <v>1996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1378</v>
      </c>
      <c r="B1682" s="180" t="s">
        <v>1394</v>
      </c>
      <c r="C1682" s="180">
        <v>140244</v>
      </c>
      <c r="D1682" s="183"/>
      <c r="E1682" s="184"/>
      <c r="F1682" s="184"/>
      <c r="G1682" s="184"/>
      <c r="H1682" s="184"/>
      <c r="I1682" s="184"/>
      <c r="J1682" s="184"/>
      <c r="K1682" s="184"/>
      <c r="L1682" s="184"/>
      <c r="M1682" s="184"/>
      <c r="N1682" s="184"/>
      <c r="O1682" s="184"/>
      <c r="P1682" s="184"/>
      <c r="Q1682" s="184"/>
      <c r="R1682" s="184"/>
      <c r="S1682" s="120" t="s">
        <v>1996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1378</v>
      </c>
      <c r="B1683" s="180" t="s">
        <v>1395</v>
      </c>
      <c r="C1683" s="180">
        <v>148002</v>
      </c>
      <c r="D1683" s="183"/>
      <c r="E1683" s="184"/>
      <c r="F1683" s="184"/>
      <c r="G1683" s="184"/>
      <c r="H1683" s="184"/>
      <c r="I1683" s="184"/>
      <c r="J1683" s="184"/>
      <c r="K1683" s="184"/>
      <c r="L1683" s="184"/>
      <c r="M1683" s="184"/>
      <c r="N1683" s="184"/>
      <c r="O1683" s="184"/>
      <c r="P1683" s="184"/>
      <c r="Q1683" s="184"/>
      <c r="R1683" s="184"/>
      <c r="S1683" s="120" t="s">
        <v>1997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1378</v>
      </c>
      <c r="B1684" s="180" t="s">
        <v>1396</v>
      </c>
      <c r="C1684" s="180">
        <v>148010</v>
      </c>
      <c r="D1684" s="183"/>
      <c r="E1684" s="184"/>
      <c r="F1684" s="184"/>
      <c r="G1684" s="184"/>
      <c r="H1684" s="184"/>
      <c r="I1684" s="184"/>
      <c r="J1684" s="184"/>
      <c r="K1684" s="184"/>
      <c r="L1684" s="184"/>
      <c r="M1684" s="184"/>
      <c r="N1684" s="184"/>
      <c r="O1684" s="184"/>
      <c r="P1684" s="184"/>
      <c r="Q1684" s="184"/>
      <c r="R1684" s="184"/>
      <c r="S1684" s="120" t="s">
        <v>1997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1378</v>
      </c>
      <c r="B1685" s="180" t="s">
        <v>1397</v>
      </c>
      <c r="C1685" s="180">
        <v>148015</v>
      </c>
      <c r="D1685" s="183"/>
      <c r="E1685" s="184"/>
      <c r="F1685" s="184"/>
      <c r="G1685" s="184"/>
      <c r="H1685" s="184"/>
      <c r="I1685" s="184"/>
      <c r="J1685" s="184"/>
      <c r="K1685" s="184"/>
      <c r="L1685" s="184"/>
      <c r="M1685" s="184"/>
      <c r="N1685" s="184"/>
      <c r="O1685" s="184"/>
      <c r="P1685" s="184"/>
      <c r="Q1685" s="184"/>
      <c r="R1685" s="184"/>
      <c r="S1685" s="120" t="s">
        <v>1997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1378</v>
      </c>
      <c r="B1686" s="180" t="s">
        <v>1398</v>
      </c>
      <c r="C1686" s="180">
        <v>148318</v>
      </c>
      <c r="D1686" s="183"/>
      <c r="E1686" s="184"/>
      <c r="F1686" s="184"/>
      <c r="G1686" s="184"/>
      <c r="H1686" s="184"/>
      <c r="I1686" s="184"/>
      <c r="J1686" s="184"/>
      <c r="K1686" s="184"/>
      <c r="L1686" s="184"/>
      <c r="M1686" s="184"/>
      <c r="N1686" s="184"/>
      <c r="O1686" s="184"/>
      <c r="P1686" s="184"/>
      <c r="Q1686" s="184"/>
      <c r="R1686" s="184"/>
      <c r="S1686" s="120" t="s">
        <v>1997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1378</v>
      </c>
      <c r="B1687" s="180" t="s">
        <v>1399</v>
      </c>
      <c r="C1687" s="180">
        <v>148313</v>
      </c>
      <c r="D1687" s="183"/>
      <c r="E1687" s="184"/>
      <c r="F1687" s="184"/>
      <c r="G1687" s="184"/>
      <c r="H1687" s="184"/>
      <c r="I1687" s="184"/>
      <c r="J1687" s="184"/>
      <c r="K1687" s="184"/>
      <c r="L1687" s="184"/>
      <c r="M1687" s="184"/>
      <c r="N1687" s="184"/>
      <c r="O1687" s="184"/>
      <c r="P1687" s="184"/>
      <c r="Q1687" s="184"/>
      <c r="R1687" s="184"/>
      <c r="S1687" s="120" t="s">
        <v>1997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1378</v>
      </c>
      <c r="B1688" s="180" t="s">
        <v>1400</v>
      </c>
      <c r="C1688" s="180">
        <v>101232</v>
      </c>
      <c r="D1688" s="183">
        <v>44533</v>
      </c>
      <c r="E1688" s="184">
        <v>4438.5136546184704</v>
      </c>
      <c r="F1688" s="184">
        <v>30.007300000000001</v>
      </c>
      <c r="G1688" s="184">
        <v>16.4129</v>
      </c>
      <c r="H1688" s="184">
        <v>11.7492</v>
      </c>
      <c r="I1688" s="184">
        <v>12.146100000000001</v>
      </c>
      <c r="J1688" s="184">
        <v>9.8661999999999992</v>
      </c>
      <c r="K1688" s="184">
        <v>38.925199999999997</v>
      </c>
      <c r="L1688" s="184">
        <v>16.154900000000001</v>
      </c>
      <c r="M1688" s="184">
        <v>16.329899999999999</v>
      </c>
      <c r="N1688" s="184">
        <v>17.173300000000001</v>
      </c>
      <c r="O1688" s="184">
        <v>4.7858000000000001</v>
      </c>
      <c r="P1688" s="184">
        <v>6.0004999999999997</v>
      </c>
      <c r="Q1688" s="184">
        <v>7.7961</v>
      </c>
      <c r="R1688" s="184">
        <v>3.7721</v>
      </c>
      <c r="S1688" s="120" t="s">
        <v>1997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1378</v>
      </c>
      <c r="B1689" s="180" t="s">
        <v>1401</v>
      </c>
      <c r="C1689" s="180">
        <v>118565</v>
      </c>
      <c r="D1689" s="183">
        <v>44533</v>
      </c>
      <c r="E1689" s="184">
        <v>4706.5861000000004</v>
      </c>
      <c r="F1689" s="184">
        <v>30.007400000000001</v>
      </c>
      <c r="G1689" s="184">
        <v>16.413</v>
      </c>
      <c r="H1689" s="184">
        <v>11.7492</v>
      </c>
      <c r="I1689" s="184">
        <v>12.1462</v>
      </c>
      <c r="J1689" s="184">
        <v>9.8661999999999992</v>
      </c>
      <c r="K1689" s="184">
        <v>38.925199999999997</v>
      </c>
      <c r="L1689" s="184">
        <v>16.154800000000002</v>
      </c>
      <c r="M1689" s="184">
        <v>16.291599999999999</v>
      </c>
      <c r="N1689" s="184">
        <v>17.36</v>
      </c>
      <c r="O1689" s="184">
        <v>5.3704999999999998</v>
      </c>
      <c r="P1689" s="184">
        <v>6.6536</v>
      </c>
      <c r="Q1689" s="184">
        <v>8.3338000000000001</v>
      </c>
      <c r="R1689" s="184">
        <v>4.2369000000000003</v>
      </c>
      <c r="S1689" s="120" t="s">
        <v>1997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1378</v>
      </c>
      <c r="B1690" s="180" t="s">
        <v>1402</v>
      </c>
      <c r="C1690" s="180">
        <v>113047</v>
      </c>
      <c r="D1690" s="183">
        <v>44533</v>
      </c>
      <c r="E1690" s="184">
        <v>25.465399999999999</v>
      </c>
      <c r="F1690" s="184">
        <v>-2.2932000000000001</v>
      </c>
      <c r="G1690" s="184">
        <v>3.0585</v>
      </c>
      <c r="H1690" s="184">
        <v>3.9138000000000002</v>
      </c>
      <c r="I1690" s="184">
        <v>3.8856999999999999</v>
      </c>
      <c r="J1690" s="184">
        <v>5.6109</v>
      </c>
      <c r="K1690" s="184">
        <v>3.1191</v>
      </c>
      <c r="L1690" s="184">
        <v>4.5698999999999996</v>
      </c>
      <c r="M1690" s="184">
        <v>5.6451000000000002</v>
      </c>
      <c r="N1690" s="184">
        <v>4.2762000000000002</v>
      </c>
      <c r="O1690" s="184">
        <v>8.3792000000000009</v>
      </c>
      <c r="P1690" s="184">
        <v>7.5731000000000002</v>
      </c>
      <c r="Q1690" s="184">
        <v>8.5066000000000006</v>
      </c>
      <c r="R1690" s="184">
        <v>7.4012000000000002</v>
      </c>
      <c r="S1690" s="120" t="s">
        <v>1997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1378</v>
      </c>
      <c r="B1691" s="180" t="s">
        <v>1403</v>
      </c>
      <c r="C1691" s="180">
        <v>119016</v>
      </c>
      <c r="D1691" s="183">
        <v>44533</v>
      </c>
      <c r="E1691" s="184">
        <v>25.9497</v>
      </c>
      <c r="F1691" s="184">
        <v>-1.6878</v>
      </c>
      <c r="G1691" s="184">
        <v>3.6113</v>
      </c>
      <c r="H1691" s="184">
        <v>4.4244000000000003</v>
      </c>
      <c r="I1691" s="184">
        <v>4.3869999999999996</v>
      </c>
      <c r="J1691" s="184">
        <v>6.1162999999999998</v>
      </c>
      <c r="K1691" s="184">
        <v>3.6419000000000001</v>
      </c>
      <c r="L1691" s="184">
        <v>5.1058000000000003</v>
      </c>
      <c r="M1691" s="184">
        <v>6.1844999999999999</v>
      </c>
      <c r="N1691" s="184">
        <v>4.8159000000000001</v>
      </c>
      <c r="O1691" s="184">
        <v>8.7439</v>
      </c>
      <c r="P1691" s="184">
        <v>7.8548</v>
      </c>
      <c r="Q1691" s="184">
        <v>8.5783000000000005</v>
      </c>
      <c r="R1691" s="184">
        <v>7.8616000000000001</v>
      </c>
      <c r="S1691" s="120" t="s">
        <v>1997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1378</v>
      </c>
      <c r="B1692" s="180" t="s">
        <v>1404</v>
      </c>
      <c r="C1692" s="180">
        <v>101599</v>
      </c>
      <c r="D1692" s="183">
        <v>44533</v>
      </c>
      <c r="E1692" s="184">
        <v>31.938800000000001</v>
      </c>
      <c r="F1692" s="184">
        <v>2.4001000000000001</v>
      </c>
      <c r="G1692" s="184">
        <v>4.0392999999999999</v>
      </c>
      <c r="H1692" s="184">
        <v>5.0823</v>
      </c>
      <c r="I1692" s="184">
        <v>4.5875000000000004</v>
      </c>
      <c r="J1692" s="184">
        <v>5.3182</v>
      </c>
      <c r="K1692" s="184">
        <v>1.5279</v>
      </c>
      <c r="L1692" s="184">
        <v>3.2604000000000002</v>
      </c>
      <c r="M1692" s="184">
        <v>4.5456000000000003</v>
      </c>
      <c r="N1692" s="184">
        <v>3.2355</v>
      </c>
      <c r="O1692" s="184">
        <v>2.8077000000000001</v>
      </c>
      <c r="P1692" s="184">
        <v>3.6698</v>
      </c>
      <c r="Q1692" s="184">
        <v>6.3042999999999996</v>
      </c>
      <c r="R1692" s="184">
        <v>4.1924999999999999</v>
      </c>
      <c r="S1692" s="120" t="s">
        <v>1997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1378</v>
      </c>
      <c r="B1693" s="180" t="s">
        <v>1405</v>
      </c>
      <c r="C1693" s="180">
        <v>120062</v>
      </c>
      <c r="D1693" s="183">
        <v>44533</v>
      </c>
      <c r="E1693" s="184">
        <v>34.6706</v>
      </c>
      <c r="F1693" s="184">
        <v>2.8426999999999998</v>
      </c>
      <c r="G1693" s="184">
        <v>4.5286</v>
      </c>
      <c r="H1693" s="184">
        <v>5.5705999999999998</v>
      </c>
      <c r="I1693" s="184">
        <v>5.0708000000000002</v>
      </c>
      <c r="J1693" s="184">
        <v>5.8108000000000004</v>
      </c>
      <c r="K1693" s="184">
        <v>2.3529</v>
      </c>
      <c r="L1693" s="184">
        <v>4.2035</v>
      </c>
      <c r="M1693" s="184">
        <v>5.5589000000000004</v>
      </c>
      <c r="N1693" s="184">
        <v>4.2659000000000002</v>
      </c>
      <c r="O1693" s="184">
        <v>3.8159999999999998</v>
      </c>
      <c r="P1693" s="184">
        <v>4.6681999999999997</v>
      </c>
      <c r="Q1693" s="184">
        <v>6.8140999999999998</v>
      </c>
      <c r="R1693" s="184">
        <v>5.2286000000000001</v>
      </c>
      <c r="S1693" s="120" t="s">
        <v>1997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1378</v>
      </c>
      <c r="B1694" s="180" t="s">
        <v>1406</v>
      </c>
      <c r="C1694" s="180">
        <v>101758</v>
      </c>
      <c r="D1694" s="183">
        <v>44533</v>
      </c>
      <c r="E1694" s="184">
        <v>47.465499999999999</v>
      </c>
      <c r="F1694" s="184">
        <v>-2.5375000000000001</v>
      </c>
      <c r="G1694" s="184">
        <v>3.7692000000000001</v>
      </c>
      <c r="H1694" s="184">
        <v>2.8578000000000001</v>
      </c>
      <c r="I1694" s="184">
        <v>2.7972000000000001</v>
      </c>
      <c r="J1694" s="184">
        <v>4.3654999999999999</v>
      </c>
      <c r="K1694" s="184">
        <v>3.4596</v>
      </c>
      <c r="L1694" s="184">
        <v>4.5353000000000003</v>
      </c>
      <c r="M1694" s="184">
        <v>5.3247999999999998</v>
      </c>
      <c r="N1694" s="184">
        <v>4.2981999999999996</v>
      </c>
      <c r="O1694" s="184">
        <v>8.2881999999999998</v>
      </c>
      <c r="P1694" s="184">
        <v>7.0221</v>
      </c>
      <c r="Q1694" s="184">
        <v>8.0479000000000003</v>
      </c>
      <c r="R1694" s="184">
        <v>7.3151000000000002</v>
      </c>
      <c r="S1694" s="120" t="s">
        <v>1997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1378</v>
      </c>
      <c r="B1695" s="180" t="s">
        <v>1407</v>
      </c>
      <c r="C1695" s="180">
        <v>120754</v>
      </c>
      <c r="D1695" s="183">
        <v>44533</v>
      </c>
      <c r="E1695" s="184">
        <v>50.576900000000002</v>
      </c>
      <c r="F1695" s="184">
        <v>-1.7319</v>
      </c>
      <c r="G1695" s="184">
        <v>4.5242000000000004</v>
      </c>
      <c r="H1695" s="184">
        <v>3.6212</v>
      </c>
      <c r="I1695" s="184">
        <v>3.5558000000000001</v>
      </c>
      <c r="J1695" s="184">
        <v>5.1285999999999996</v>
      </c>
      <c r="K1695" s="184">
        <v>4.2274000000000003</v>
      </c>
      <c r="L1695" s="184">
        <v>5.3137999999999996</v>
      </c>
      <c r="M1695" s="184">
        <v>6.1169000000000002</v>
      </c>
      <c r="N1695" s="184">
        <v>5.0934999999999997</v>
      </c>
      <c r="O1695" s="184">
        <v>9.1037999999999997</v>
      </c>
      <c r="P1695" s="184">
        <v>7.8791000000000002</v>
      </c>
      <c r="Q1695" s="184">
        <v>8.9990000000000006</v>
      </c>
      <c r="R1695" s="184">
        <v>8.1300000000000008</v>
      </c>
      <c r="S1695" s="120" t="s">
        <v>1997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1378</v>
      </c>
      <c r="B1696" s="180" t="s">
        <v>1408</v>
      </c>
      <c r="C1696" s="180">
        <v>115005</v>
      </c>
      <c r="D1696" s="183">
        <v>44533</v>
      </c>
      <c r="E1696" s="184">
        <v>22.293900000000001</v>
      </c>
      <c r="F1696" s="184">
        <v>-9.1661000000000001</v>
      </c>
      <c r="G1696" s="184">
        <v>-2.8372000000000002</v>
      </c>
      <c r="H1696" s="184">
        <v>0.58479999999999999</v>
      </c>
      <c r="I1696" s="184">
        <v>4.6585999999999999</v>
      </c>
      <c r="J1696" s="184">
        <v>5.6858000000000004</v>
      </c>
      <c r="K1696" s="184">
        <v>35.621000000000002</v>
      </c>
      <c r="L1696" s="184">
        <v>20.867000000000001</v>
      </c>
      <c r="M1696" s="184">
        <v>16.875499999999999</v>
      </c>
      <c r="N1696" s="184">
        <v>12.381500000000001</v>
      </c>
      <c r="O1696" s="184">
        <v>7.4813999999999998</v>
      </c>
      <c r="P1696" s="184">
        <v>6.6867000000000001</v>
      </c>
      <c r="Q1696" s="184">
        <v>7.7755000000000001</v>
      </c>
      <c r="R1696" s="184">
        <v>10.933400000000001</v>
      </c>
      <c r="S1696" s="120" t="s">
        <v>1997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1378</v>
      </c>
      <c r="B1697" s="180" t="s">
        <v>1409</v>
      </c>
      <c r="C1697" s="180">
        <v>118349</v>
      </c>
      <c r="D1697" s="183">
        <v>44533</v>
      </c>
      <c r="E1697" s="184">
        <v>23.9358</v>
      </c>
      <c r="F1697" s="184">
        <v>-8.8422999999999998</v>
      </c>
      <c r="G1697" s="184">
        <v>-2.3885999999999998</v>
      </c>
      <c r="H1697" s="184">
        <v>1.0459000000000001</v>
      </c>
      <c r="I1697" s="184">
        <v>5.1242999999999999</v>
      </c>
      <c r="J1697" s="184">
        <v>6.1561000000000003</v>
      </c>
      <c r="K1697" s="184">
        <v>36.125799999999998</v>
      </c>
      <c r="L1697" s="184">
        <v>21.3704</v>
      </c>
      <c r="M1697" s="184">
        <v>17.378</v>
      </c>
      <c r="N1697" s="184">
        <v>12.8643</v>
      </c>
      <c r="O1697" s="184">
        <v>8.1221999999999994</v>
      </c>
      <c r="P1697" s="184">
        <v>7.5749000000000004</v>
      </c>
      <c r="Q1697" s="184">
        <v>8.2995999999999999</v>
      </c>
      <c r="R1697" s="184">
        <v>11.5204</v>
      </c>
      <c r="S1697" s="120" t="s">
        <v>1997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1378</v>
      </c>
      <c r="B1698" s="180" t="s">
        <v>1410</v>
      </c>
      <c r="C1698" s="180">
        <v>118407</v>
      </c>
      <c r="D1698" s="183">
        <v>44533</v>
      </c>
      <c r="E1698" s="184">
        <v>48.444899999999997</v>
      </c>
      <c r="F1698" s="184">
        <v>-2.4108000000000001</v>
      </c>
      <c r="G1698" s="184">
        <v>-1.7075</v>
      </c>
      <c r="H1698" s="184">
        <v>2.5091000000000001</v>
      </c>
      <c r="I1698" s="184">
        <v>3.6471</v>
      </c>
      <c r="J1698" s="184">
        <v>5.2969999999999997</v>
      </c>
      <c r="K1698" s="184">
        <v>3.0550000000000002</v>
      </c>
      <c r="L1698" s="184">
        <v>4.4673999999999996</v>
      </c>
      <c r="M1698" s="184">
        <v>5.4500999999999999</v>
      </c>
      <c r="N1698" s="184">
        <v>4.0282</v>
      </c>
      <c r="O1698" s="184">
        <v>8.3409999999999993</v>
      </c>
      <c r="P1698" s="184">
        <v>7.4817999999999998</v>
      </c>
      <c r="Q1698" s="184">
        <v>8.4054000000000002</v>
      </c>
      <c r="R1698" s="184">
        <v>6.9584999999999999</v>
      </c>
      <c r="S1698" s="120" t="s">
        <v>1996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1378</v>
      </c>
      <c r="B1699" s="180" t="s">
        <v>1411</v>
      </c>
      <c r="C1699" s="180">
        <v>108768</v>
      </c>
      <c r="D1699" s="183">
        <v>44533</v>
      </c>
      <c r="E1699" s="184">
        <v>46.023000000000003</v>
      </c>
      <c r="F1699" s="184">
        <v>-2.8549000000000002</v>
      </c>
      <c r="G1699" s="184">
        <v>-2.1674000000000002</v>
      </c>
      <c r="H1699" s="184">
        <v>2.0402</v>
      </c>
      <c r="I1699" s="184">
        <v>3.1711999999999998</v>
      </c>
      <c r="J1699" s="184">
        <v>4.8197999999999999</v>
      </c>
      <c r="K1699" s="184">
        <v>2.5733999999999999</v>
      </c>
      <c r="L1699" s="184">
        <v>3.9719000000000002</v>
      </c>
      <c r="M1699" s="184">
        <v>4.9462999999999999</v>
      </c>
      <c r="N1699" s="184">
        <v>3.5196999999999998</v>
      </c>
      <c r="O1699" s="184">
        <v>7.8034999999999997</v>
      </c>
      <c r="P1699" s="184">
        <v>6.9438000000000004</v>
      </c>
      <c r="Q1699" s="184">
        <v>7.5461999999999998</v>
      </c>
      <c r="R1699" s="184">
        <v>6.4218000000000002</v>
      </c>
      <c r="S1699" s="120" t="s">
        <v>1996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1378</v>
      </c>
      <c r="B1700" s="180" t="s">
        <v>1412</v>
      </c>
      <c r="C1700" s="180">
        <v>123708</v>
      </c>
      <c r="D1700" s="183">
        <v>44533</v>
      </c>
      <c r="E1700" s="184">
        <v>1733.5762999999999</v>
      </c>
      <c r="F1700" s="184">
        <v>-1.4738</v>
      </c>
      <c r="G1700" s="184">
        <v>-4.3483999999999998</v>
      </c>
      <c r="H1700" s="184">
        <v>0.22409999999999999</v>
      </c>
      <c r="I1700" s="184">
        <v>2.5752000000000002</v>
      </c>
      <c r="J1700" s="184">
        <v>4.3399000000000001</v>
      </c>
      <c r="K1700" s="184">
        <v>1.3577999999999999</v>
      </c>
      <c r="L1700" s="184">
        <v>3.0777000000000001</v>
      </c>
      <c r="M1700" s="184">
        <v>3.7198000000000002</v>
      </c>
      <c r="N1700" s="184">
        <v>2.5261999999999998</v>
      </c>
      <c r="O1700" s="184">
        <v>4.9210000000000003</v>
      </c>
      <c r="P1700" s="184">
        <v>5.4335000000000004</v>
      </c>
      <c r="Q1700" s="184">
        <v>6.9158999999999997</v>
      </c>
      <c r="R1700" s="184">
        <v>4.5358000000000001</v>
      </c>
      <c r="S1700" s="120" t="s">
        <v>1997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1378</v>
      </c>
      <c r="B1701" s="180" t="s">
        <v>1413</v>
      </c>
      <c r="C1701" s="180">
        <v>123704</v>
      </c>
      <c r="D1701" s="183">
        <v>44533</v>
      </c>
      <c r="E1701" s="184">
        <v>1911.3765000000001</v>
      </c>
      <c r="F1701" s="184">
        <v>-0.1661</v>
      </c>
      <c r="G1701" s="184">
        <v>-3.0457000000000001</v>
      </c>
      <c r="H1701" s="184">
        <v>1.5250999999999999</v>
      </c>
      <c r="I1701" s="184">
        <v>3.8776000000000002</v>
      </c>
      <c r="J1701" s="184">
        <v>5.6460999999999997</v>
      </c>
      <c r="K1701" s="184">
        <v>2.6648999999999998</v>
      </c>
      <c r="L1701" s="184">
        <v>4.4023000000000003</v>
      </c>
      <c r="M1701" s="184">
        <v>5.0640000000000001</v>
      </c>
      <c r="N1701" s="184">
        <v>3.8969</v>
      </c>
      <c r="O1701" s="184">
        <v>6.1994999999999996</v>
      </c>
      <c r="P1701" s="184">
        <v>6.6483999999999996</v>
      </c>
      <c r="Q1701" s="184">
        <v>8.1679999999999993</v>
      </c>
      <c r="R1701" s="184">
        <v>5.8868</v>
      </c>
      <c r="S1701" s="120" t="s">
        <v>1997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1378</v>
      </c>
      <c r="B1702" s="180" t="s">
        <v>1414</v>
      </c>
      <c r="C1702" s="180">
        <v>105185</v>
      </c>
      <c r="D1702" s="183">
        <v>44533</v>
      </c>
      <c r="E1702" s="184">
        <v>2900.4144999999999</v>
      </c>
      <c r="F1702" s="184">
        <v>1.4951000000000001</v>
      </c>
      <c r="G1702" s="184">
        <v>2.9618000000000002</v>
      </c>
      <c r="H1702" s="184">
        <v>3.6778</v>
      </c>
      <c r="I1702" s="184">
        <v>3.7902999999999998</v>
      </c>
      <c r="J1702" s="184">
        <v>4.5263999999999998</v>
      </c>
      <c r="K1702" s="184">
        <v>1.2454000000000001</v>
      </c>
      <c r="L1702" s="184">
        <v>3.1255999999999999</v>
      </c>
      <c r="M1702" s="184">
        <v>4.2750000000000004</v>
      </c>
      <c r="N1702" s="184">
        <v>2.8462000000000001</v>
      </c>
      <c r="O1702" s="184">
        <v>7.2922000000000002</v>
      </c>
      <c r="P1702" s="184">
        <v>6.1383999999999999</v>
      </c>
      <c r="Q1702" s="184">
        <v>7.5091000000000001</v>
      </c>
      <c r="R1702" s="184">
        <v>5.9198000000000004</v>
      </c>
      <c r="S1702" s="120" t="s">
        <v>1997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1378</v>
      </c>
      <c r="B1703" s="180" t="s">
        <v>1415</v>
      </c>
      <c r="C1703" s="180">
        <v>120560</v>
      </c>
      <c r="D1703" s="183">
        <v>44533</v>
      </c>
      <c r="E1703" s="184">
        <v>3127.9274</v>
      </c>
      <c r="F1703" s="184">
        <v>2.3456000000000001</v>
      </c>
      <c r="G1703" s="184">
        <v>3.8123</v>
      </c>
      <c r="H1703" s="184">
        <v>4.5286999999999997</v>
      </c>
      <c r="I1703" s="184">
        <v>4.6418999999999997</v>
      </c>
      <c r="J1703" s="184">
        <v>5.3806000000000003</v>
      </c>
      <c r="K1703" s="184">
        <v>2.0992999999999999</v>
      </c>
      <c r="L1703" s="184">
        <v>3.9908999999999999</v>
      </c>
      <c r="M1703" s="184">
        <v>5.1553000000000004</v>
      </c>
      <c r="N1703" s="184">
        <v>3.7241</v>
      </c>
      <c r="O1703" s="184">
        <v>8.2065999999999999</v>
      </c>
      <c r="P1703" s="184">
        <v>6.9962</v>
      </c>
      <c r="Q1703" s="184">
        <v>8.0884</v>
      </c>
      <c r="R1703" s="184">
        <v>6.8228999999999997</v>
      </c>
      <c r="S1703" s="120" t="s">
        <v>1997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1378</v>
      </c>
      <c r="B1704" s="180" t="s">
        <v>1416</v>
      </c>
      <c r="C1704" s="180">
        <v>101521</v>
      </c>
      <c r="D1704" s="183"/>
      <c r="E1704" s="184"/>
      <c r="F1704" s="184"/>
      <c r="G1704" s="184"/>
      <c r="H1704" s="184"/>
      <c r="I1704" s="184"/>
      <c r="J1704" s="184"/>
      <c r="K1704" s="184"/>
      <c r="L1704" s="184"/>
      <c r="M1704" s="184"/>
      <c r="N1704" s="184"/>
      <c r="O1704" s="184"/>
      <c r="P1704" s="184"/>
      <c r="Q1704" s="184"/>
      <c r="R1704" s="184"/>
      <c r="S1704" s="120" t="s">
        <v>1997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1378</v>
      </c>
      <c r="B1705" s="180" t="s">
        <v>1417</v>
      </c>
      <c r="C1705" s="180">
        <v>120471</v>
      </c>
      <c r="D1705" s="183"/>
      <c r="E1705" s="184"/>
      <c r="F1705" s="184"/>
      <c r="G1705" s="184"/>
      <c r="H1705" s="184"/>
      <c r="I1705" s="184"/>
      <c r="J1705" s="184"/>
      <c r="K1705" s="184"/>
      <c r="L1705" s="184"/>
      <c r="M1705" s="184"/>
      <c r="N1705" s="184"/>
      <c r="O1705" s="184"/>
      <c r="P1705" s="184"/>
      <c r="Q1705" s="184"/>
      <c r="R1705" s="184"/>
      <c r="S1705" s="120" t="s">
        <v>1997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1378</v>
      </c>
      <c r="B1706" s="180" t="s">
        <v>1418</v>
      </c>
      <c r="C1706" s="180">
        <v>101373</v>
      </c>
      <c r="D1706" s="183">
        <v>44533</v>
      </c>
      <c r="E1706" s="184">
        <v>42.2256</v>
      </c>
      <c r="F1706" s="184">
        <v>-1.5559000000000001</v>
      </c>
      <c r="G1706" s="184">
        <v>0.51870000000000005</v>
      </c>
      <c r="H1706" s="184">
        <v>1.1115999999999999</v>
      </c>
      <c r="I1706" s="184">
        <v>2.2494999999999998</v>
      </c>
      <c r="J1706" s="184">
        <v>3.5602</v>
      </c>
      <c r="K1706" s="184">
        <v>2.5139</v>
      </c>
      <c r="L1706" s="184">
        <v>4.3699000000000003</v>
      </c>
      <c r="M1706" s="184">
        <v>5.2031999999999998</v>
      </c>
      <c r="N1706" s="184">
        <v>3.5949</v>
      </c>
      <c r="O1706" s="184">
        <v>7.8444000000000003</v>
      </c>
      <c r="P1706" s="184">
        <v>6.7643000000000004</v>
      </c>
      <c r="Q1706" s="184">
        <v>7.6249000000000002</v>
      </c>
      <c r="R1706" s="184">
        <v>6.5738000000000003</v>
      </c>
      <c r="S1706" s="120" t="s">
        <v>1996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1378</v>
      </c>
      <c r="B1707" s="180" t="s">
        <v>1419</v>
      </c>
      <c r="C1707" s="180">
        <v>119739</v>
      </c>
      <c r="D1707" s="183">
        <v>44533</v>
      </c>
      <c r="E1707" s="184">
        <v>45.1877</v>
      </c>
      <c r="F1707" s="184">
        <v>-0.72699999999999998</v>
      </c>
      <c r="G1707" s="184">
        <v>1.3194999999999999</v>
      </c>
      <c r="H1707" s="184">
        <v>1.9278</v>
      </c>
      <c r="I1707" s="184">
        <v>3.0678999999999998</v>
      </c>
      <c r="J1707" s="184">
        <v>4.3856000000000002</v>
      </c>
      <c r="K1707" s="184">
        <v>3.3411</v>
      </c>
      <c r="L1707" s="184">
        <v>5.2118000000000002</v>
      </c>
      <c r="M1707" s="184">
        <v>6.0603999999999996</v>
      </c>
      <c r="N1707" s="184">
        <v>4.4476000000000004</v>
      </c>
      <c r="O1707" s="184">
        <v>8.7289999999999992</v>
      </c>
      <c r="P1707" s="184">
        <v>7.6539999999999999</v>
      </c>
      <c r="Q1707" s="184">
        <v>8.5952000000000002</v>
      </c>
      <c r="R1707" s="184">
        <v>7.4470000000000001</v>
      </c>
      <c r="S1707" s="120" t="s">
        <v>1996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1378</v>
      </c>
      <c r="B1708" s="180" t="s">
        <v>1420</v>
      </c>
      <c r="C1708" s="180">
        <v>119856</v>
      </c>
      <c r="D1708" s="183">
        <v>44533</v>
      </c>
      <c r="E1708" s="184">
        <v>22.363199999999999</v>
      </c>
      <c r="F1708" s="184">
        <v>3.5911</v>
      </c>
      <c r="G1708" s="184">
        <v>1.6324000000000001</v>
      </c>
      <c r="H1708" s="184">
        <v>3.3597000000000001</v>
      </c>
      <c r="I1708" s="184">
        <v>3.7161</v>
      </c>
      <c r="J1708" s="184">
        <v>4.9326999999999996</v>
      </c>
      <c r="K1708" s="184">
        <v>2.3361999999999998</v>
      </c>
      <c r="L1708" s="184">
        <v>3.9603999999999999</v>
      </c>
      <c r="M1708" s="184">
        <v>5.1242999999999999</v>
      </c>
      <c r="N1708" s="184">
        <v>3.7229999999999999</v>
      </c>
      <c r="O1708" s="184">
        <v>8.0805000000000007</v>
      </c>
      <c r="P1708" s="184">
        <v>7.2672999999999996</v>
      </c>
      <c r="Q1708" s="184">
        <v>8.2624999999999993</v>
      </c>
      <c r="R1708" s="184">
        <v>6.7637999999999998</v>
      </c>
      <c r="S1708" s="120" t="s">
        <v>1996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1378</v>
      </c>
      <c r="B1709" s="180" t="s">
        <v>1421</v>
      </c>
      <c r="C1709" s="180">
        <v>116299</v>
      </c>
      <c r="D1709" s="183">
        <v>44533</v>
      </c>
      <c r="E1709" s="184">
        <v>21.456499999999998</v>
      </c>
      <c r="F1709" s="184">
        <v>3.0623</v>
      </c>
      <c r="G1709" s="184">
        <v>1.1342000000000001</v>
      </c>
      <c r="H1709" s="184">
        <v>2.8448000000000002</v>
      </c>
      <c r="I1709" s="184">
        <v>3.2250000000000001</v>
      </c>
      <c r="J1709" s="184">
        <v>4.4504999999999999</v>
      </c>
      <c r="K1709" s="184">
        <v>1.8535999999999999</v>
      </c>
      <c r="L1709" s="184">
        <v>3.4719000000000002</v>
      </c>
      <c r="M1709" s="184">
        <v>4.6243999999999996</v>
      </c>
      <c r="N1709" s="184">
        <v>3.2218</v>
      </c>
      <c r="O1709" s="184">
        <v>7.5536000000000003</v>
      </c>
      <c r="P1709" s="184">
        <v>6.7363</v>
      </c>
      <c r="Q1709" s="184">
        <v>7.9810999999999996</v>
      </c>
      <c r="R1709" s="184">
        <v>6.2441000000000004</v>
      </c>
      <c r="S1709" s="120" t="s">
        <v>1996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1378</v>
      </c>
      <c r="B1710" s="180" t="s">
        <v>1422</v>
      </c>
      <c r="C1710" s="180">
        <v>145954</v>
      </c>
      <c r="D1710" s="183">
        <v>44533</v>
      </c>
      <c r="E1710" s="184">
        <v>12.3596</v>
      </c>
      <c r="F1710" s="184">
        <v>2.9533999999999998</v>
      </c>
      <c r="G1710" s="184">
        <v>1.4767999999999999</v>
      </c>
      <c r="H1710" s="184">
        <v>5.4057000000000004</v>
      </c>
      <c r="I1710" s="184">
        <v>4.4970999999999997</v>
      </c>
      <c r="J1710" s="184">
        <v>5.2298</v>
      </c>
      <c r="K1710" s="184">
        <v>2.5474000000000001</v>
      </c>
      <c r="L1710" s="184">
        <v>4.0655999999999999</v>
      </c>
      <c r="M1710" s="184">
        <v>4.9226000000000001</v>
      </c>
      <c r="N1710" s="184">
        <v>3.6053000000000002</v>
      </c>
      <c r="O1710" s="184"/>
      <c r="P1710" s="184"/>
      <c r="Q1710" s="184">
        <v>7.7493999999999996</v>
      </c>
      <c r="R1710" s="184">
        <v>6.3308999999999997</v>
      </c>
      <c r="S1710" s="120" t="s">
        <v>1997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1378</v>
      </c>
      <c r="B1711" s="180" t="s">
        <v>1423</v>
      </c>
      <c r="C1711" s="180">
        <v>145952</v>
      </c>
      <c r="D1711" s="183">
        <v>44533</v>
      </c>
      <c r="E1711" s="184">
        <v>11.995799999999999</v>
      </c>
      <c r="F1711" s="184">
        <v>1.8257000000000001</v>
      </c>
      <c r="G1711" s="184">
        <v>0.5071</v>
      </c>
      <c r="H1711" s="184">
        <v>4.3939000000000004</v>
      </c>
      <c r="I1711" s="184">
        <v>3.4533</v>
      </c>
      <c r="J1711" s="184">
        <v>4.1829000000000001</v>
      </c>
      <c r="K1711" s="184">
        <v>1.4935</v>
      </c>
      <c r="L1711" s="184">
        <v>2.9973000000000001</v>
      </c>
      <c r="M1711" s="184">
        <v>3.8365</v>
      </c>
      <c r="N1711" s="184">
        <v>2.5221</v>
      </c>
      <c r="O1711" s="184"/>
      <c r="P1711" s="184"/>
      <c r="Q1711" s="184">
        <v>6.6211000000000002</v>
      </c>
      <c r="R1711" s="184">
        <v>5.2175000000000002</v>
      </c>
      <c r="S1711" s="120" t="s">
        <v>1997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1378</v>
      </c>
      <c r="B1712" s="180" t="s">
        <v>1948</v>
      </c>
      <c r="C1712" s="180">
        <v>148729</v>
      </c>
      <c r="D1712" s="183">
        <v>44533</v>
      </c>
      <c r="E1712" s="184">
        <v>10.4399</v>
      </c>
      <c r="F1712" s="184">
        <v>-2.4472</v>
      </c>
      <c r="G1712" s="184">
        <v>2.4478</v>
      </c>
      <c r="H1712" s="184">
        <v>4.2488000000000001</v>
      </c>
      <c r="I1712" s="184">
        <v>4.4131999999999998</v>
      </c>
      <c r="J1712" s="184">
        <v>5.4786000000000001</v>
      </c>
      <c r="K1712" s="184">
        <v>2.9958999999999998</v>
      </c>
      <c r="L1712" s="184">
        <v>4.7310999999999996</v>
      </c>
      <c r="M1712" s="184">
        <v>5.7999000000000001</v>
      </c>
      <c r="N1712" s="184"/>
      <c r="O1712" s="184"/>
      <c r="P1712" s="184"/>
      <c r="Q1712" s="184">
        <v>5.6736000000000004</v>
      </c>
      <c r="R1712" s="184"/>
      <c r="S1712" s="120" t="s">
        <v>1997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1378</v>
      </c>
      <c r="B1713" s="180" t="s">
        <v>1949</v>
      </c>
      <c r="C1713" s="180">
        <v>148727</v>
      </c>
      <c r="D1713" s="183">
        <v>44533</v>
      </c>
      <c r="E1713" s="184">
        <v>10.3634</v>
      </c>
      <c r="F1713" s="184">
        <v>-3.5217000000000001</v>
      </c>
      <c r="G1713" s="184">
        <v>1.409</v>
      </c>
      <c r="H1713" s="184">
        <v>3.2725</v>
      </c>
      <c r="I1713" s="184">
        <v>3.4329000000000001</v>
      </c>
      <c r="J1713" s="184">
        <v>4.4894999999999996</v>
      </c>
      <c r="K1713" s="184">
        <v>2.0188000000000001</v>
      </c>
      <c r="L1713" s="184">
        <v>3.7429999999999999</v>
      </c>
      <c r="M1713" s="184">
        <v>4.8151000000000002</v>
      </c>
      <c r="N1713" s="184"/>
      <c r="O1713" s="184"/>
      <c r="P1713" s="184"/>
      <c r="Q1713" s="184">
        <v>4.6870000000000003</v>
      </c>
      <c r="R1713" s="184"/>
      <c r="S1713" s="120" t="s">
        <v>1997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1378</v>
      </c>
      <c r="B1714" s="180" t="s">
        <v>1424</v>
      </c>
      <c r="C1714" s="180">
        <v>142641</v>
      </c>
      <c r="D1714" s="183">
        <v>44533</v>
      </c>
      <c r="E1714" s="184">
        <v>13.135199999999999</v>
      </c>
      <c r="F1714" s="184">
        <v>1.6674</v>
      </c>
      <c r="G1714" s="184">
        <v>2.3161</v>
      </c>
      <c r="H1714" s="184">
        <v>3.6943999999999999</v>
      </c>
      <c r="I1714" s="184">
        <v>3.8780000000000001</v>
      </c>
      <c r="J1714" s="184">
        <v>4.9945000000000004</v>
      </c>
      <c r="K1714" s="184">
        <v>2.2909999999999999</v>
      </c>
      <c r="L1714" s="184">
        <v>4.3459000000000003</v>
      </c>
      <c r="M1714" s="184">
        <v>5.5126999999999997</v>
      </c>
      <c r="N1714" s="184">
        <v>4.1402000000000001</v>
      </c>
      <c r="O1714" s="184">
        <v>8.0335999999999999</v>
      </c>
      <c r="P1714" s="184"/>
      <c r="Q1714" s="184">
        <v>7.6052</v>
      </c>
      <c r="R1714" s="184">
        <v>6.6997999999999998</v>
      </c>
      <c r="S1714" s="120" t="s">
        <v>1997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1378</v>
      </c>
      <c r="B1715" s="180" t="s">
        <v>2030</v>
      </c>
      <c r="C1715" s="180">
        <v>142642</v>
      </c>
      <c r="D1715" s="183">
        <v>44533</v>
      </c>
      <c r="E1715" s="184">
        <v>12.7563</v>
      </c>
      <c r="F1715" s="184">
        <v>0.85840000000000005</v>
      </c>
      <c r="G1715" s="184">
        <v>1.5262</v>
      </c>
      <c r="H1715" s="184">
        <v>2.9037999999999999</v>
      </c>
      <c r="I1715" s="184">
        <v>3.0558999999999998</v>
      </c>
      <c r="J1715" s="184">
        <v>4.1631</v>
      </c>
      <c r="K1715" s="184">
        <v>1.4642999999999999</v>
      </c>
      <c r="L1715" s="184">
        <v>3.5051000000000001</v>
      </c>
      <c r="M1715" s="184">
        <v>4.6524000000000001</v>
      </c>
      <c r="N1715" s="184">
        <v>3.2747999999999999</v>
      </c>
      <c r="O1715" s="184">
        <v>7.1830999999999996</v>
      </c>
      <c r="P1715" s="184"/>
      <c r="Q1715" s="184">
        <v>6.7618999999999998</v>
      </c>
      <c r="R1715" s="184">
        <v>5.8178999999999998</v>
      </c>
      <c r="S1715" s="120" t="s">
        <v>1997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1378</v>
      </c>
      <c r="B1716" s="180" t="s">
        <v>1425</v>
      </c>
      <c r="C1716" s="180">
        <v>101665</v>
      </c>
      <c r="D1716" s="183">
        <v>44533</v>
      </c>
      <c r="E1716" s="184">
        <v>42.311</v>
      </c>
      <c r="F1716" s="184">
        <v>6.8163</v>
      </c>
      <c r="G1716" s="184">
        <v>8.4311000000000007</v>
      </c>
      <c r="H1716" s="184">
        <v>8.0597999999999992</v>
      </c>
      <c r="I1716" s="184">
        <v>5.7473999999999998</v>
      </c>
      <c r="J1716" s="184">
        <v>5.6623000000000001</v>
      </c>
      <c r="K1716" s="184">
        <v>2.9133</v>
      </c>
      <c r="L1716" s="184">
        <v>4.5052000000000003</v>
      </c>
      <c r="M1716" s="184">
        <v>5.9565999999999999</v>
      </c>
      <c r="N1716" s="184">
        <v>4.7226999999999997</v>
      </c>
      <c r="O1716" s="184">
        <v>7.9782000000000002</v>
      </c>
      <c r="P1716" s="184">
        <v>6.7107999999999999</v>
      </c>
      <c r="Q1716" s="184">
        <v>7.8994</v>
      </c>
      <c r="R1716" s="184">
        <v>6.8651999999999997</v>
      </c>
      <c r="S1716" s="120" t="s">
        <v>1997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1378</v>
      </c>
      <c r="B1717" s="180" t="s">
        <v>1426</v>
      </c>
      <c r="C1717" s="180">
        <v>118796</v>
      </c>
      <c r="D1717" s="183">
        <v>44533</v>
      </c>
      <c r="E1717" s="184">
        <v>44.895499999999998</v>
      </c>
      <c r="F1717" s="184">
        <v>7.7251000000000003</v>
      </c>
      <c r="G1717" s="184">
        <v>9.2481000000000009</v>
      </c>
      <c r="H1717" s="184">
        <v>8.8767999999999994</v>
      </c>
      <c r="I1717" s="184">
        <v>6.5650000000000004</v>
      </c>
      <c r="J1717" s="184">
        <v>6.4813999999999998</v>
      </c>
      <c r="K1717" s="184">
        <v>3.7303999999999999</v>
      </c>
      <c r="L1717" s="184">
        <v>5.3341000000000003</v>
      </c>
      <c r="M1717" s="184">
        <v>6.7949999999999999</v>
      </c>
      <c r="N1717" s="184">
        <v>5.5746000000000002</v>
      </c>
      <c r="O1717" s="184">
        <v>8.8291000000000004</v>
      </c>
      <c r="P1717" s="184">
        <v>7.4837999999999996</v>
      </c>
      <c r="Q1717" s="184">
        <v>8.6460000000000008</v>
      </c>
      <c r="R1717" s="184">
        <v>7.7366000000000001</v>
      </c>
      <c r="S1717" s="120" t="s">
        <v>1997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1378</v>
      </c>
      <c r="B1718" s="180" t="s">
        <v>1427</v>
      </c>
      <c r="C1718" s="180">
        <v>138256</v>
      </c>
      <c r="D1718" s="183">
        <v>44533</v>
      </c>
      <c r="E1718" s="184">
        <v>36.393700000000003</v>
      </c>
      <c r="F1718" s="184">
        <v>0</v>
      </c>
      <c r="G1718" s="184">
        <v>5.117</v>
      </c>
      <c r="H1718" s="184">
        <v>4.0865</v>
      </c>
      <c r="I1718" s="184">
        <v>2.5568</v>
      </c>
      <c r="J1718" s="184">
        <v>3.5472999999999999</v>
      </c>
      <c r="K1718" s="184">
        <v>1.4100999999999999</v>
      </c>
      <c r="L1718" s="184">
        <v>3.2646999999999999</v>
      </c>
      <c r="M1718" s="184">
        <v>4.2919999999999998</v>
      </c>
      <c r="N1718" s="184">
        <v>3.2044000000000001</v>
      </c>
      <c r="O1718" s="184">
        <v>3.5962000000000001</v>
      </c>
      <c r="P1718" s="184">
        <v>4.4401999999999999</v>
      </c>
      <c r="Q1718" s="184">
        <v>7.0883000000000003</v>
      </c>
      <c r="R1718" s="184">
        <v>5.2061000000000002</v>
      </c>
      <c r="S1718" s="120" t="s">
        <v>1997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1378</v>
      </c>
      <c r="B1719" s="180" t="s">
        <v>1428</v>
      </c>
      <c r="C1719" s="180">
        <v>138270</v>
      </c>
      <c r="D1719" s="183">
        <v>44533</v>
      </c>
      <c r="E1719" s="184">
        <v>39.183199999999999</v>
      </c>
      <c r="F1719" s="184">
        <v>0.74519999999999997</v>
      </c>
      <c r="G1719" s="184">
        <v>5.8403</v>
      </c>
      <c r="H1719" s="184">
        <v>4.8217999999999996</v>
      </c>
      <c r="I1719" s="184">
        <v>3.2957999999999998</v>
      </c>
      <c r="J1719" s="184">
        <v>4.2907999999999999</v>
      </c>
      <c r="K1719" s="184">
        <v>2.1644000000000001</v>
      </c>
      <c r="L1719" s="184">
        <v>4.0235000000000003</v>
      </c>
      <c r="M1719" s="184">
        <v>5.0576999999999996</v>
      </c>
      <c r="N1719" s="184">
        <v>3.9584999999999999</v>
      </c>
      <c r="O1719" s="184">
        <v>4.3924000000000003</v>
      </c>
      <c r="P1719" s="184">
        <v>5.2961</v>
      </c>
      <c r="Q1719" s="184">
        <v>7.4882</v>
      </c>
      <c r="R1719" s="184">
        <v>6.0113000000000003</v>
      </c>
      <c r="S1719" s="120" t="s">
        <v>1997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1378</v>
      </c>
      <c r="B1720" s="180" t="s">
        <v>1429</v>
      </c>
      <c r="C1720" s="180">
        <v>101465</v>
      </c>
      <c r="D1720" s="183">
        <v>44533</v>
      </c>
      <c r="E1720" s="184">
        <v>35.439700000000002</v>
      </c>
      <c r="F1720" s="184">
        <v>1.2359</v>
      </c>
      <c r="G1720" s="184">
        <v>-1.0298</v>
      </c>
      <c r="H1720" s="184">
        <v>2.9885000000000002</v>
      </c>
      <c r="I1720" s="184">
        <v>4.8640999999999996</v>
      </c>
      <c r="J1720" s="184">
        <v>5.8193000000000001</v>
      </c>
      <c r="K1720" s="184">
        <v>1.9104000000000001</v>
      </c>
      <c r="L1720" s="184">
        <v>3.8041999999999998</v>
      </c>
      <c r="M1720" s="184">
        <v>5.1858000000000004</v>
      </c>
      <c r="N1720" s="184">
        <v>3.2240000000000002</v>
      </c>
      <c r="O1720" s="184">
        <v>3.9674999999999998</v>
      </c>
      <c r="P1720" s="184">
        <v>4.4983000000000004</v>
      </c>
      <c r="Q1720" s="184">
        <v>7.0411000000000001</v>
      </c>
      <c r="R1720" s="184">
        <v>6.5411000000000001</v>
      </c>
      <c r="S1720" s="120" t="s">
        <v>1997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1378</v>
      </c>
      <c r="B1721" s="180" t="s">
        <v>1430</v>
      </c>
      <c r="C1721" s="180">
        <v>119462</v>
      </c>
      <c r="D1721" s="183">
        <v>44533</v>
      </c>
      <c r="E1721" s="184">
        <v>37.570900000000002</v>
      </c>
      <c r="F1721" s="184">
        <v>1.6516</v>
      </c>
      <c r="G1721" s="184">
        <v>-0.64759999999999995</v>
      </c>
      <c r="H1721" s="184">
        <v>3.4163999999999999</v>
      </c>
      <c r="I1721" s="184">
        <v>5.2964000000000002</v>
      </c>
      <c r="J1721" s="184">
        <v>6.1971999999999996</v>
      </c>
      <c r="K1721" s="184">
        <v>2.2847</v>
      </c>
      <c r="L1721" s="184">
        <v>4.1970000000000001</v>
      </c>
      <c r="M1721" s="184">
        <v>5.5937999999999999</v>
      </c>
      <c r="N1721" s="184">
        <v>3.6316000000000002</v>
      </c>
      <c r="O1721" s="184">
        <v>4.4348999999999998</v>
      </c>
      <c r="P1721" s="184">
        <v>5.1326999999999998</v>
      </c>
      <c r="Q1721" s="184">
        <v>7.1913</v>
      </c>
      <c r="R1721" s="184">
        <v>6.9779999999999998</v>
      </c>
      <c r="S1721" s="120" t="s">
        <v>1997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1378</v>
      </c>
      <c r="B1722" s="180" t="s">
        <v>1431</v>
      </c>
      <c r="C1722" s="180">
        <v>119816</v>
      </c>
      <c r="D1722" s="183">
        <v>44533</v>
      </c>
      <c r="E1722" s="184">
        <v>26.929600000000001</v>
      </c>
      <c r="F1722" s="184">
        <v>1.2199</v>
      </c>
      <c r="G1722" s="184">
        <v>4.1127000000000002</v>
      </c>
      <c r="H1722" s="184">
        <v>3.5070000000000001</v>
      </c>
      <c r="I1722" s="184">
        <v>3.1939000000000002</v>
      </c>
      <c r="J1722" s="184">
        <v>5.0175000000000001</v>
      </c>
      <c r="K1722" s="184">
        <v>3.0676999999999999</v>
      </c>
      <c r="L1722" s="184">
        <v>4.3547000000000002</v>
      </c>
      <c r="M1722" s="184">
        <v>5.1506999999999996</v>
      </c>
      <c r="N1722" s="184">
        <v>3.7334000000000001</v>
      </c>
      <c r="O1722" s="184">
        <v>8.1278000000000006</v>
      </c>
      <c r="P1722" s="184">
        <v>7.2683999999999997</v>
      </c>
      <c r="Q1722" s="184">
        <v>8.3045000000000009</v>
      </c>
      <c r="R1722" s="184">
        <v>6.7770999999999999</v>
      </c>
      <c r="S1722" s="120" t="s">
        <v>1997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1378</v>
      </c>
      <c r="B1723" s="180" t="s">
        <v>1432</v>
      </c>
      <c r="C1723" s="180">
        <v>106231</v>
      </c>
      <c r="D1723" s="183">
        <v>44533</v>
      </c>
      <c r="E1723" s="184">
        <v>25.800699999999999</v>
      </c>
      <c r="F1723" s="184">
        <v>0.8488</v>
      </c>
      <c r="G1723" s="184">
        <v>3.6320999999999999</v>
      </c>
      <c r="H1723" s="184">
        <v>3.0331999999999999</v>
      </c>
      <c r="I1723" s="184">
        <v>2.7002999999999999</v>
      </c>
      <c r="J1723" s="184">
        <v>4.5153999999999996</v>
      </c>
      <c r="K1723" s="184">
        <v>2.5642999999999998</v>
      </c>
      <c r="L1723" s="184">
        <v>3.8443999999999998</v>
      </c>
      <c r="M1723" s="184">
        <v>4.6322999999999999</v>
      </c>
      <c r="N1723" s="184">
        <v>3.2155999999999998</v>
      </c>
      <c r="O1723" s="184">
        <v>7.5864000000000003</v>
      </c>
      <c r="P1723" s="184">
        <v>6.6932999999999998</v>
      </c>
      <c r="Q1723" s="184">
        <v>6.8196000000000003</v>
      </c>
      <c r="R1723" s="184">
        <v>6.2436999999999996</v>
      </c>
      <c r="S1723" s="120" t="s">
        <v>1997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1378</v>
      </c>
      <c r="B1724" s="180" t="s">
        <v>1433</v>
      </c>
      <c r="C1724" s="180">
        <v>101563</v>
      </c>
      <c r="D1724" s="183">
        <v>44533</v>
      </c>
      <c r="E1724" s="184">
        <v>36.308999999999997</v>
      </c>
      <c r="F1724" s="184">
        <v>-0.70369999999999999</v>
      </c>
      <c r="G1724" s="184">
        <v>1.0724</v>
      </c>
      <c r="H1724" s="184">
        <v>0.90490000000000004</v>
      </c>
      <c r="I1724" s="184">
        <v>2.0055000000000001</v>
      </c>
      <c r="J1724" s="184">
        <v>2.5621</v>
      </c>
      <c r="K1724" s="184">
        <v>40.568600000000004</v>
      </c>
      <c r="L1724" s="184">
        <v>22.3291</v>
      </c>
      <c r="M1724" s="184">
        <v>16.819199999999999</v>
      </c>
      <c r="N1724" s="184">
        <v>12.932399999999999</v>
      </c>
      <c r="O1724" s="184">
        <v>5.5446</v>
      </c>
      <c r="P1724" s="184">
        <v>5.4657</v>
      </c>
      <c r="Q1724" s="184">
        <v>6.9241999999999999</v>
      </c>
      <c r="R1724" s="184">
        <v>10.8751</v>
      </c>
      <c r="S1724" s="120" t="s">
        <v>1997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1378</v>
      </c>
      <c r="B1725" s="180" t="s">
        <v>1434</v>
      </c>
      <c r="C1725" s="180">
        <v>119664</v>
      </c>
      <c r="D1725" s="183">
        <v>44533</v>
      </c>
      <c r="E1725" s="184">
        <v>39.000900000000001</v>
      </c>
      <c r="F1725" s="184">
        <v>-9.3600000000000003E-2</v>
      </c>
      <c r="G1725" s="184">
        <v>1.7784</v>
      </c>
      <c r="H1725" s="184">
        <v>1.6315999999999999</v>
      </c>
      <c r="I1725" s="184">
        <v>2.7357999999999998</v>
      </c>
      <c r="J1725" s="184">
        <v>3.2907000000000002</v>
      </c>
      <c r="K1725" s="184">
        <v>41.372399999999999</v>
      </c>
      <c r="L1725" s="184">
        <v>23.141999999999999</v>
      </c>
      <c r="M1725" s="184">
        <v>17.600200000000001</v>
      </c>
      <c r="N1725" s="184">
        <v>13.726800000000001</v>
      </c>
      <c r="O1725" s="184">
        <v>6.2552000000000003</v>
      </c>
      <c r="P1725" s="184">
        <v>6.3158000000000003</v>
      </c>
      <c r="Q1725" s="184">
        <v>8.0116999999999994</v>
      </c>
      <c r="R1725" s="184">
        <v>11.6448</v>
      </c>
      <c r="S1725" s="120" t="s">
        <v>1997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1378</v>
      </c>
      <c r="B1726" s="180" t="s">
        <v>1435</v>
      </c>
      <c r="C1726" s="180">
        <v>101548</v>
      </c>
      <c r="D1726" s="183">
        <v>44533</v>
      </c>
      <c r="E1726" s="184">
        <v>38.938600000000001</v>
      </c>
      <c r="F1726" s="184">
        <v>-0.28120000000000001</v>
      </c>
      <c r="G1726" s="184">
        <v>6.0021000000000004</v>
      </c>
      <c r="H1726" s="184">
        <v>4.2618</v>
      </c>
      <c r="I1726" s="184">
        <v>4.0122999999999998</v>
      </c>
      <c r="J1726" s="184">
        <v>4.7931999999999997</v>
      </c>
      <c r="K1726" s="184">
        <v>1.603</v>
      </c>
      <c r="L1726" s="184">
        <v>3.278</v>
      </c>
      <c r="M1726" s="184">
        <v>4.2062999999999997</v>
      </c>
      <c r="N1726" s="184">
        <v>2.8980999999999999</v>
      </c>
      <c r="O1726" s="184">
        <v>7.3491999999999997</v>
      </c>
      <c r="P1726" s="184">
        <v>5.2187000000000001</v>
      </c>
      <c r="Q1726" s="184">
        <v>7.2840999999999996</v>
      </c>
      <c r="R1726" s="184">
        <v>6.0620000000000003</v>
      </c>
      <c r="S1726" s="120" t="s">
        <v>1997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1378</v>
      </c>
      <c r="B1727" s="180" t="s">
        <v>1436</v>
      </c>
      <c r="C1727" s="180">
        <v>119949</v>
      </c>
      <c r="D1727" s="183">
        <v>44533</v>
      </c>
      <c r="E1727" s="184">
        <v>41.822299999999998</v>
      </c>
      <c r="F1727" s="184">
        <v>0.69820000000000004</v>
      </c>
      <c r="G1727" s="184">
        <v>6.9568000000000003</v>
      </c>
      <c r="H1727" s="184">
        <v>5.1917</v>
      </c>
      <c r="I1727" s="184">
        <v>4.9439000000000002</v>
      </c>
      <c r="J1727" s="184">
        <v>5.7199</v>
      </c>
      <c r="K1727" s="184">
        <v>2.5644999999999998</v>
      </c>
      <c r="L1727" s="184">
        <v>4.2337999999999996</v>
      </c>
      <c r="M1727" s="184">
        <v>5.1694000000000004</v>
      </c>
      <c r="N1727" s="184">
        <v>3.8666</v>
      </c>
      <c r="O1727" s="184">
        <v>8.3361000000000001</v>
      </c>
      <c r="P1727" s="184">
        <v>6.1608000000000001</v>
      </c>
      <c r="Q1727" s="184">
        <v>7.9325000000000001</v>
      </c>
      <c r="R1727" s="184">
        <v>7.0658000000000003</v>
      </c>
      <c r="S1727" s="120" t="s">
        <v>1997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1378</v>
      </c>
      <c r="B1728" s="180" t="s">
        <v>1437</v>
      </c>
      <c r="C1728" s="180">
        <v>120718</v>
      </c>
      <c r="D1728" s="183">
        <v>44533</v>
      </c>
      <c r="E1728" s="184">
        <v>26.4359</v>
      </c>
      <c r="F1728" s="184">
        <v>0.96650000000000003</v>
      </c>
      <c r="G1728" s="184">
        <v>4.4198000000000004</v>
      </c>
      <c r="H1728" s="184">
        <v>1.9139999999999999</v>
      </c>
      <c r="I1728" s="184">
        <v>2.7921999999999998</v>
      </c>
      <c r="J1728" s="184">
        <v>3.5402999999999998</v>
      </c>
      <c r="K1728" s="184">
        <v>21.7773</v>
      </c>
      <c r="L1728" s="184">
        <v>14.290900000000001</v>
      </c>
      <c r="M1728" s="184">
        <v>12.075100000000001</v>
      </c>
      <c r="N1728" s="184">
        <v>9.3070000000000004</v>
      </c>
      <c r="O1728" s="184">
        <v>5.5109000000000004</v>
      </c>
      <c r="P1728" s="184">
        <v>5.6646000000000001</v>
      </c>
      <c r="Q1728" s="184">
        <v>7.6970000000000001</v>
      </c>
      <c r="R1728" s="184">
        <v>9.8841000000000001</v>
      </c>
      <c r="S1728" s="120" t="s">
        <v>1997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1378</v>
      </c>
      <c r="B1729" s="180" t="s">
        <v>1438</v>
      </c>
      <c r="C1729" s="180">
        <v>106624</v>
      </c>
      <c r="D1729" s="183">
        <v>44533</v>
      </c>
      <c r="E1729" s="184">
        <v>25.340599999999998</v>
      </c>
      <c r="F1729" s="184">
        <v>0.43209999999999998</v>
      </c>
      <c r="G1729" s="184">
        <v>3.8422000000000001</v>
      </c>
      <c r="H1729" s="184">
        <v>1.3171999999999999</v>
      </c>
      <c r="I1729" s="184">
        <v>2.1817000000000002</v>
      </c>
      <c r="J1729" s="184">
        <v>2.931</v>
      </c>
      <c r="K1729" s="184">
        <v>21.134499999999999</v>
      </c>
      <c r="L1729" s="184">
        <v>13.6379</v>
      </c>
      <c r="M1729" s="184">
        <v>11.4101</v>
      </c>
      <c r="N1729" s="184">
        <v>8.6539000000000001</v>
      </c>
      <c r="O1729" s="184">
        <v>4.9936999999999996</v>
      </c>
      <c r="P1729" s="184">
        <v>5.1458000000000004</v>
      </c>
      <c r="Q1729" s="184">
        <v>6.7577999999999996</v>
      </c>
      <c r="R1729" s="184">
        <v>9.3167000000000009</v>
      </c>
      <c r="S1729" s="120" t="s">
        <v>1997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1.1772166666666666</v>
      </c>
      <c r="G1730" s="186">
        <v>3.164642592592593</v>
      </c>
      <c r="H1730" s="186">
        <v>3.8714351851851849</v>
      </c>
      <c r="I1730" s="186">
        <v>4.0531481481481499</v>
      </c>
      <c r="J1730" s="186">
        <v>4.9844148148148131</v>
      </c>
      <c r="K1730" s="186">
        <v>7.1415111111111127</v>
      </c>
      <c r="L1730" s="186">
        <v>6.1742370370370381</v>
      </c>
      <c r="M1730" s="186">
        <v>6.63722037037037</v>
      </c>
      <c r="N1730" s="186">
        <v>5.2269211538461535</v>
      </c>
      <c r="O1730" s="186">
        <v>6.5974120000000003</v>
      </c>
      <c r="P1730" s="186">
        <v>6.2556145833333359</v>
      </c>
      <c r="Q1730" s="186">
        <v>7.5060537037037074</v>
      </c>
      <c r="R1730" s="186">
        <v>6.7016480769230782</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0.30735000000000001</v>
      </c>
      <c r="G1731" s="186">
        <v>2.65225</v>
      </c>
      <c r="H1731" s="186">
        <v>3.5327000000000002</v>
      </c>
      <c r="I1731" s="186">
        <v>3.6799999999999997</v>
      </c>
      <c r="J1731" s="186">
        <v>4.8762499999999998</v>
      </c>
      <c r="K1731" s="186">
        <v>2.5465499999999999</v>
      </c>
      <c r="L1731" s="186">
        <v>4.2186500000000002</v>
      </c>
      <c r="M1731" s="186">
        <v>5.1776</v>
      </c>
      <c r="N1731" s="186">
        <v>3.8739499999999998</v>
      </c>
      <c r="O1731" s="186">
        <v>7.57</v>
      </c>
      <c r="P1731" s="186">
        <v>6.7020499999999998</v>
      </c>
      <c r="Q1731" s="186">
        <v>7.7232000000000003</v>
      </c>
      <c r="R1731" s="186">
        <v>6.6884999999999994</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1439</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1440</v>
      </c>
      <c r="B1734" s="180" t="s">
        <v>1441</v>
      </c>
      <c r="C1734" s="180">
        <v>105804</v>
      </c>
      <c r="D1734" s="183">
        <v>44533</v>
      </c>
      <c r="E1734" s="184">
        <v>54.404800000000002</v>
      </c>
      <c r="F1734" s="184">
        <v>0.191</v>
      </c>
      <c r="G1734" s="184">
        <v>1.0644</v>
      </c>
      <c r="H1734" s="184">
        <v>1.4363999999999999</v>
      </c>
      <c r="I1734" s="184">
        <v>-2.1757</v>
      </c>
      <c r="J1734" s="184">
        <v>-2.5672000000000001</v>
      </c>
      <c r="K1734" s="184">
        <v>1.5699000000000001</v>
      </c>
      <c r="L1734" s="184">
        <v>12.9117</v>
      </c>
      <c r="M1734" s="184">
        <v>24.2834</v>
      </c>
      <c r="N1734" s="184">
        <v>54.9407</v>
      </c>
      <c r="O1734" s="184">
        <v>17.468</v>
      </c>
      <c r="P1734" s="184">
        <v>13.370699999999999</v>
      </c>
      <c r="Q1734" s="184">
        <v>12.2807</v>
      </c>
      <c r="R1734" s="184">
        <v>34.543100000000003</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1440</v>
      </c>
      <c r="B1735" s="180" t="s">
        <v>1442</v>
      </c>
      <c r="C1735" s="180">
        <v>119556</v>
      </c>
      <c r="D1735" s="183">
        <v>44533</v>
      </c>
      <c r="E1735" s="184">
        <v>59.514699999999998</v>
      </c>
      <c r="F1735" s="184">
        <v>0.1938</v>
      </c>
      <c r="G1735" s="184">
        <v>1.0730999999999999</v>
      </c>
      <c r="H1735" s="184">
        <v>1.4564999999999999</v>
      </c>
      <c r="I1735" s="184">
        <v>-2.1339000000000001</v>
      </c>
      <c r="J1735" s="184">
        <v>-2.4845999999999999</v>
      </c>
      <c r="K1735" s="184">
        <v>1.8344</v>
      </c>
      <c r="L1735" s="184">
        <v>13.5062</v>
      </c>
      <c r="M1735" s="184">
        <v>25.247399999999999</v>
      </c>
      <c r="N1735" s="184">
        <v>56.501100000000001</v>
      </c>
      <c r="O1735" s="184">
        <v>18.805199999999999</v>
      </c>
      <c r="P1735" s="184">
        <v>14.6815</v>
      </c>
      <c r="Q1735" s="184">
        <v>18.3093</v>
      </c>
      <c r="R1735" s="184">
        <v>36.0289</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1440</v>
      </c>
      <c r="B1736" s="180" t="s">
        <v>1443</v>
      </c>
      <c r="C1736" s="180">
        <v>125354</v>
      </c>
      <c r="D1736" s="183">
        <v>44533</v>
      </c>
      <c r="E1736" s="184">
        <v>66.930000000000007</v>
      </c>
      <c r="F1736" s="184">
        <v>0.23960000000000001</v>
      </c>
      <c r="G1736" s="184">
        <v>1.5629999999999999</v>
      </c>
      <c r="H1736" s="184">
        <v>2.0897000000000001</v>
      </c>
      <c r="I1736" s="184">
        <v>-1.1374</v>
      </c>
      <c r="J1736" s="184">
        <v>1.2097</v>
      </c>
      <c r="K1736" s="184">
        <v>5.7346000000000004</v>
      </c>
      <c r="L1736" s="184">
        <v>22.784800000000001</v>
      </c>
      <c r="M1736" s="184">
        <v>41.381500000000003</v>
      </c>
      <c r="N1736" s="184">
        <v>61.7057</v>
      </c>
      <c r="O1736" s="184">
        <v>34.265099999999997</v>
      </c>
      <c r="P1736" s="184">
        <v>24.846499999999999</v>
      </c>
      <c r="Q1736" s="184">
        <v>26.762599999999999</v>
      </c>
      <c r="R1736" s="184">
        <v>41.895200000000003</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1440</v>
      </c>
      <c r="B1737" s="180" t="s">
        <v>1444</v>
      </c>
      <c r="C1737" s="180">
        <v>125350</v>
      </c>
      <c r="D1737" s="183">
        <v>44533</v>
      </c>
      <c r="E1737" s="184">
        <v>60.51</v>
      </c>
      <c r="F1737" s="184">
        <v>0.2319</v>
      </c>
      <c r="G1737" s="184">
        <v>1.5439000000000001</v>
      </c>
      <c r="H1737" s="184">
        <v>2.0749</v>
      </c>
      <c r="I1737" s="184">
        <v>-1.2081999999999999</v>
      </c>
      <c r="J1737" s="184">
        <v>1.0859000000000001</v>
      </c>
      <c r="K1737" s="184">
        <v>5.3263999999999996</v>
      </c>
      <c r="L1737" s="184">
        <v>21.824000000000002</v>
      </c>
      <c r="M1737" s="184">
        <v>39.713700000000003</v>
      </c>
      <c r="N1737" s="184">
        <v>59.153100000000002</v>
      </c>
      <c r="O1737" s="184">
        <v>32.267000000000003</v>
      </c>
      <c r="P1737" s="184">
        <v>23.182600000000001</v>
      </c>
      <c r="Q1737" s="184">
        <v>25.178000000000001</v>
      </c>
      <c r="R1737" s="184">
        <v>39.557899999999997</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1440</v>
      </c>
      <c r="B1738" s="180" t="s">
        <v>1445</v>
      </c>
      <c r="C1738" s="180">
        <v>145678</v>
      </c>
      <c r="D1738" s="183">
        <v>44533</v>
      </c>
      <c r="E1738" s="184">
        <v>27.66</v>
      </c>
      <c r="F1738" s="184">
        <v>0.54530000000000001</v>
      </c>
      <c r="G1738" s="184">
        <v>2.1040999999999999</v>
      </c>
      <c r="H1738" s="184">
        <v>2.7871000000000001</v>
      </c>
      <c r="I1738" s="184">
        <v>-0.93120000000000003</v>
      </c>
      <c r="J1738" s="184">
        <v>1.9159999999999999</v>
      </c>
      <c r="K1738" s="184">
        <v>8.3856000000000002</v>
      </c>
      <c r="L1738" s="184">
        <v>23.758400000000002</v>
      </c>
      <c r="M1738" s="184">
        <v>44.514099999999999</v>
      </c>
      <c r="N1738" s="184">
        <v>75.619</v>
      </c>
      <c r="O1738" s="184"/>
      <c r="P1738" s="184"/>
      <c r="Q1738" s="184">
        <v>41.035899999999998</v>
      </c>
      <c r="R1738" s="184">
        <v>63.052500000000002</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1440</v>
      </c>
      <c r="B1739" s="180" t="s">
        <v>1446</v>
      </c>
      <c r="C1739" s="180">
        <v>145677</v>
      </c>
      <c r="D1739" s="183">
        <v>44533</v>
      </c>
      <c r="E1739" s="184">
        <v>26.22</v>
      </c>
      <c r="F1739" s="184">
        <v>0.49830000000000002</v>
      </c>
      <c r="G1739" s="184">
        <v>2.0630999999999999</v>
      </c>
      <c r="H1739" s="184">
        <v>2.7429000000000001</v>
      </c>
      <c r="I1739" s="184">
        <v>-1.0193000000000001</v>
      </c>
      <c r="J1739" s="184">
        <v>1.7462</v>
      </c>
      <c r="K1739" s="184">
        <v>7.9457000000000004</v>
      </c>
      <c r="L1739" s="184">
        <v>22.810300000000002</v>
      </c>
      <c r="M1739" s="184">
        <v>42.732700000000001</v>
      </c>
      <c r="N1739" s="184">
        <v>72.613600000000005</v>
      </c>
      <c r="O1739" s="184"/>
      <c r="P1739" s="184"/>
      <c r="Q1739" s="184">
        <v>38.510399999999997</v>
      </c>
      <c r="R1739" s="184">
        <v>60.148699999999998</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1440</v>
      </c>
      <c r="B1740" s="180" t="s">
        <v>1447</v>
      </c>
      <c r="C1740" s="180">
        <v>146130</v>
      </c>
      <c r="D1740" s="183">
        <v>44533</v>
      </c>
      <c r="E1740" s="184">
        <v>23.58</v>
      </c>
      <c r="F1740" s="184">
        <v>-4.24E-2</v>
      </c>
      <c r="G1740" s="184">
        <v>1.9015</v>
      </c>
      <c r="H1740" s="184">
        <v>2.2549999999999999</v>
      </c>
      <c r="I1740" s="184">
        <v>-1.2149000000000001</v>
      </c>
      <c r="J1740" s="184">
        <v>-1.3389</v>
      </c>
      <c r="K1740" s="184">
        <v>6.4560000000000004</v>
      </c>
      <c r="L1740" s="184">
        <v>24.827999999999999</v>
      </c>
      <c r="M1740" s="184">
        <v>45.645499999999998</v>
      </c>
      <c r="N1740" s="184">
        <v>77.293199999999999</v>
      </c>
      <c r="O1740" s="184"/>
      <c r="P1740" s="184"/>
      <c r="Q1740" s="184">
        <v>35.8474</v>
      </c>
      <c r="R1740" s="184">
        <v>57.283799999999999</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1440</v>
      </c>
      <c r="B1741" s="180" t="s">
        <v>1448</v>
      </c>
      <c r="C1741" s="180">
        <v>146127</v>
      </c>
      <c r="D1741" s="183">
        <v>44533</v>
      </c>
      <c r="E1741" s="184">
        <v>22.45</v>
      </c>
      <c r="F1741" s="184">
        <v>-4.4499999999999998E-2</v>
      </c>
      <c r="G1741" s="184">
        <v>1.8603000000000001</v>
      </c>
      <c r="H1741" s="184">
        <v>2.1848000000000001</v>
      </c>
      <c r="I1741" s="184">
        <v>-1.3187</v>
      </c>
      <c r="J1741" s="184">
        <v>-1.4919</v>
      </c>
      <c r="K1741" s="184">
        <v>5.9962</v>
      </c>
      <c r="L1741" s="184">
        <v>23.691500000000001</v>
      </c>
      <c r="M1741" s="184">
        <v>43.725999999999999</v>
      </c>
      <c r="N1741" s="184">
        <v>74.165999999999997</v>
      </c>
      <c r="O1741" s="184"/>
      <c r="P1741" s="184"/>
      <c r="Q1741" s="184">
        <v>33.485599999999998</v>
      </c>
      <c r="R1741" s="184">
        <v>54.613500000000002</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1440</v>
      </c>
      <c r="B1742" s="180" t="s">
        <v>1449</v>
      </c>
      <c r="C1742" s="180">
        <v>119212</v>
      </c>
      <c r="D1742" s="183">
        <v>44533</v>
      </c>
      <c r="E1742" s="184">
        <v>115.21</v>
      </c>
      <c r="F1742" s="184">
        <v>-6.9400000000000003E-2</v>
      </c>
      <c r="G1742" s="184">
        <v>0.85350000000000004</v>
      </c>
      <c r="H1742" s="184">
        <v>0.74239999999999995</v>
      </c>
      <c r="I1742" s="184">
        <v>-1.524</v>
      </c>
      <c r="J1742" s="184">
        <v>-0.47510000000000002</v>
      </c>
      <c r="K1742" s="184">
        <v>7.4901</v>
      </c>
      <c r="L1742" s="184">
        <v>19.3367</v>
      </c>
      <c r="M1742" s="184">
        <v>35.724800000000002</v>
      </c>
      <c r="N1742" s="184">
        <v>59.0486</v>
      </c>
      <c r="O1742" s="184">
        <v>27.938099999999999</v>
      </c>
      <c r="P1742" s="184">
        <v>17.625800000000002</v>
      </c>
      <c r="Q1742" s="184">
        <v>23.479600000000001</v>
      </c>
      <c r="R1742" s="184">
        <v>46.102200000000003</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1440</v>
      </c>
      <c r="B1743" s="180" t="s">
        <v>1450</v>
      </c>
      <c r="C1743" s="180">
        <v>105989</v>
      </c>
      <c r="D1743" s="183">
        <v>44533</v>
      </c>
      <c r="E1743" s="184">
        <v>108.282</v>
      </c>
      <c r="F1743" s="184">
        <v>-7.1999999999999995E-2</v>
      </c>
      <c r="G1743" s="184">
        <v>0.84660000000000002</v>
      </c>
      <c r="H1743" s="184">
        <v>0.72560000000000002</v>
      </c>
      <c r="I1743" s="184">
        <v>-1.56</v>
      </c>
      <c r="J1743" s="184">
        <v>-0.54649999999999999</v>
      </c>
      <c r="K1743" s="184">
        <v>7.2587999999999999</v>
      </c>
      <c r="L1743" s="184">
        <v>18.825399999999998</v>
      </c>
      <c r="M1743" s="184">
        <v>34.8384</v>
      </c>
      <c r="N1743" s="184">
        <v>57.650100000000002</v>
      </c>
      <c r="O1743" s="184">
        <v>26.8169</v>
      </c>
      <c r="P1743" s="184">
        <v>16.8064</v>
      </c>
      <c r="Q1743" s="184">
        <v>17.879000000000001</v>
      </c>
      <c r="R1743" s="184">
        <v>44.819000000000003</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1440</v>
      </c>
      <c r="B1744" s="180" t="s">
        <v>1451</v>
      </c>
      <c r="C1744" s="180">
        <v>146196</v>
      </c>
      <c r="D1744" s="183">
        <v>44533</v>
      </c>
      <c r="E1744" s="184">
        <v>25.279</v>
      </c>
      <c r="F1744" s="184">
        <v>0.12670000000000001</v>
      </c>
      <c r="G1744" s="184">
        <v>1.7018</v>
      </c>
      <c r="H1744" s="184">
        <v>1.6527000000000001</v>
      </c>
      <c r="I1744" s="184">
        <v>-0.40189999999999998</v>
      </c>
      <c r="J1744" s="184">
        <v>0.8095</v>
      </c>
      <c r="K1744" s="184">
        <v>7.3920000000000003</v>
      </c>
      <c r="L1744" s="184">
        <v>21.773700000000002</v>
      </c>
      <c r="M1744" s="184">
        <v>37.737699999999997</v>
      </c>
      <c r="N1744" s="184">
        <v>72.388199999999998</v>
      </c>
      <c r="O1744" s="184"/>
      <c r="P1744" s="184"/>
      <c r="Q1744" s="184">
        <v>38.907499999999999</v>
      </c>
      <c r="R1744" s="184">
        <v>51.680500000000002</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1440</v>
      </c>
      <c r="B1745" s="180" t="s">
        <v>1452</v>
      </c>
      <c r="C1745" s="180">
        <v>146193</v>
      </c>
      <c r="D1745" s="183">
        <v>44533</v>
      </c>
      <c r="E1745" s="184">
        <v>24.189</v>
      </c>
      <c r="F1745" s="184">
        <v>0.12</v>
      </c>
      <c r="G1745" s="184">
        <v>1.6857</v>
      </c>
      <c r="H1745" s="184">
        <v>1.6173999999999999</v>
      </c>
      <c r="I1745" s="184">
        <v>-0.46910000000000002</v>
      </c>
      <c r="J1745" s="184">
        <v>0.67420000000000002</v>
      </c>
      <c r="K1745" s="184">
        <v>6.9553000000000003</v>
      </c>
      <c r="L1745" s="184">
        <v>20.7819</v>
      </c>
      <c r="M1745" s="184">
        <v>36.061399999999999</v>
      </c>
      <c r="N1745" s="184">
        <v>69.640199999999993</v>
      </c>
      <c r="O1745" s="184"/>
      <c r="P1745" s="184"/>
      <c r="Q1745" s="184">
        <v>36.7547</v>
      </c>
      <c r="R1745" s="184">
        <v>49.291800000000002</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1440</v>
      </c>
      <c r="B1746" s="180" t="s">
        <v>1453</v>
      </c>
      <c r="C1746" s="180">
        <v>103360</v>
      </c>
      <c r="D1746" s="183">
        <v>44533</v>
      </c>
      <c r="E1746" s="184">
        <v>90.580699999999993</v>
      </c>
      <c r="F1746" s="184">
        <v>0.14480000000000001</v>
      </c>
      <c r="G1746" s="184">
        <v>0.45590000000000003</v>
      </c>
      <c r="H1746" s="184">
        <v>1.0219</v>
      </c>
      <c r="I1746" s="184">
        <v>-2.6749000000000001</v>
      </c>
      <c r="J1746" s="184">
        <v>-1.8912</v>
      </c>
      <c r="K1746" s="184">
        <v>5.3758999999999997</v>
      </c>
      <c r="L1746" s="184">
        <v>20.962299999999999</v>
      </c>
      <c r="M1746" s="184">
        <v>31.257400000000001</v>
      </c>
      <c r="N1746" s="184">
        <v>62.478299999999997</v>
      </c>
      <c r="O1746" s="184">
        <v>20.813700000000001</v>
      </c>
      <c r="P1746" s="184">
        <v>15.1829</v>
      </c>
      <c r="Q1746" s="184">
        <v>14.8672</v>
      </c>
      <c r="R1746" s="184">
        <v>36.08</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1440</v>
      </c>
      <c r="B1747" s="180" t="s">
        <v>1454</v>
      </c>
      <c r="C1747" s="180">
        <v>118525</v>
      </c>
      <c r="D1747" s="183">
        <v>44533</v>
      </c>
      <c r="E1747" s="184">
        <v>99.450800000000001</v>
      </c>
      <c r="F1747" s="184">
        <v>0.14729999999999999</v>
      </c>
      <c r="G1747" s="184">
        <v>0.46350000000000002</v>
      </c>
      <c r="H1747" s="184">
        <v>1.0390999999999999</v>
      </c>
      <c r="I1747" s="184">
        <v>-2.6402000000000001</v>
      </c>
      <c r="J1747" s="184">
        <v>-1.8227</v>
      </c>
      <c r="K1747" s="184">
        <v>5.5970000000000004</v>
      </c>
      <c r="L1747" s="184">
        <v>21.4726</v>
      </c>
      <c r="M1747" s="184">
        <v>32.090000000000003</v>
      </c>
      <c r="N1747" s="184">
        <v>63.842599999999997</v>
      </c>
      <c r="O1747" s="184">
        <v>21.927099999999999</v>
      </c>
      <c r="P1747" s="184">
        <v>16.3874</v>
      </c>
      <c r="Q1747" s="184">
        <v>21.723299999999998</v>
      </c>
      <c r="R1747" s="184">
        <v>37.241199999999999</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1440</v>
      </c>
      <c r="B1748" s="180" t="s">
        <v>1455</v>
      </c>
      <c r="C1748" s="180">
        <v>130503</v>
      </c>
      <c r="D1748" s="183">
        <v>44533</v>
      </c>
      <c r="E1748" s="184">
        <v>80.710999999999999</v>
      </c>
      <c r="F1748" s="184">
        <v>0.51929999999999998</v>
      </c>
      <c r="G1748" s="184">
        <v>1.1898</v>
      </c>
      <c r="H1748" s="184">
        <v>1.6318999999999999</v>
      </c>
      <c r="I1748" s="184">
        <v>-0.96930000000000005</v>
      </c>
      <c r="J1748" s="184">
        <v>-1.5935999999999999</v>
      </c>
      <c r="K1748" s="184">
        <v>4.0975999999999999</v>
      </c>
      <c r="L1748" s="184">
        <v>19.02</v>
      </c>
      <c r="M1748" s="184">
        <v>37.6053</v>
      </c>
      <c r="N1748" s="184">
        <v>69.721400000000003</v>
      </c>
      <c r="O1748" s="184">
        <v>21.706800000000001</v>
      </c>
      <c r="P1748" s="184">
        <v>21.5655</v>
      </c>
      <c r="Q1748" s="184">
        <v>19.9541</v>
      </c>
      <c r="R1748" s="184">
        <v>39.6937</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1440</v>
      </c>
      <c r="B1749" s="180" t="s">
        <v>1456</v>
      </c>
      <c r="C1749" s="180">
        <v>130502</v>
      </c>
      <c r="D1749" s="183">
        <v>44533</v>
      </c>
      <c r="E1749" s="184">
        <v>73.415999999999997</v>
      </c>
      <c r="F1749" s="184">
        <v>0.51480000000000004</v>
      </c>
      <c r="G1749" s="184">
        <v>1.1811</v>
      </c>
      <c r="H1749" s="184">
        <v>1.6137999999999999</v>
      </c>
      <c r="I1749" s="184">
        <v>-1.0072000000000001</v>
      </c>
      <c r="J1749" s="184">
        <v>-1.6701999999999999</v>
      </c>
      <c r="K1749" s="184">
        <v>3.8460000000000001</v>
      </c>
      <c r="L1749" s="184">
        <v>18.4358</v>
      </c>
      <c r="M1749" s="184">
        <v>36.605699999999999</v>
      </c>
      <c r="N1749" s="184">
        <v>68.096199999999996</v>
      </c>
      <c r="O1749" s="184">
        <v>20.444500000000001</v>
      </c>
      <c r="P1749" s="184">
        <v>20.170500000000001</v>
      </c>
      <c r="Q1749" s="184">
        <v>15.6922</v>
      </c>
      <c r="R1749" s="184">
        <v>38.328099999999999</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1440</v>
      </c>
      <c r="B1750" s="180" t="s">
        <v>1457</v>
      </c>
      <c r="C1750" s="180">
        <v>103006</v>
      </c>
      <c r="D1750" s="183">
        <v>44533</v>
      </c>
      <c r="E1750" s="184">
        <v>90.231700000000004</v>
      </c>
      <c r="F1750" s="184">
        <v>0.61509999999999998</v>
      </c>
      <c r="G1750" s="184">
        <v>1.0198</v>
      </c>
      <c r="H1750" s="184">
        <v>1.8191999999999999</v>
      </c>
      <c r="I1750" s="184">
        <v>-6.1199999999999997E-2</v>
      </c>
      <c r="J1750" s="184">
        <v>1.1554</v>
      </c>
      <c r="K1750" s="184">
        <v>8.0897000000000006</v>
      </c>
      <c r="L1750" s="184">
        <v>26.7987</v>
      </c>
      <c r="M1750" s="184">
        <v>39.326900000000002</v>
      </c>
      <c r="N1750" s="184">
        <v>69.111599999999996</v>
      </c>
      <c r="O1750" s="184">
        <v>23.215900000000001</v>
      </c>
      <c r="P1750" s="184">
        <v>16.856100000000001</v>
      </c>
      <c r="Q1750" s="184">
        <v>14.2125</v>
      </c>
      <c r="R1750" s="184">
        <v>44.6526</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1440</v>
      </c>
      <c r="B1751" s="180" t="s">
        <v>1458</v>
      </c>
      <c r="C1751" s="180">
        <v>120069</v>
      </c>
      <c r="D1751" s="183">
        <v>44533</v>
      </c>
      <c r="E1751" s="184">
        <v>98.129800000000003</v>
      </c>
      <c r="F1751" s="184">
        <v>0.61899999999999999</v>
      </c>
      <c r="G1751" s="184">
        <v>1.0316000000000001</v>
      </c>
      <c r="H1751" s="184">
        <v>1.847</v>
      </c>
      <c r="I1751" s="184">
        <v>-1.5E-3</v>
      </c>
      <c r="J1751" s="184">
        <v>1.2754000000000001</v>
      </c>
      <c r="K1751" s="184">
        <v>8.4771000000000001</v>
      </c>
      <c r="L1751" s="184">
        <v>27.7133</v>
      </c>
      <c r="M1751" s="184">
        <v>40.838099999999997</v>
      </c>
      <c r="N1751" s="184">
        <v>71.545400000000001</v>
      </c>
      <c r="O1751" s="184">
        <v>24.856000000000002</v>
      </c>
      <c r="P1751" s="184">
        <v>18.1374</v>
      </c>
      <c r="Q1751" s="184">
        <v>19.0548</v>
      </c>
      <c r="R1751" s="184">
        <v>46.729100000000003</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1440</v>
      </c>
      <c r="B1752" s="180" t="s">
        <v>1459</v>
      </c>
      <c r="C1752" s="180">
        <v>106823</v>
      </c>
      <c r="D1752" s="183">
        <v>44533</v>
      </c>
      <c r="E1752" s="184">
        <v>50.85</v>
      </c>
      <c r="F1752" s="184">
        <v>3.9300000000000002E-2</v>
      </c>
      <c r="G1752" s="184">
        <v>-1.9699999999999999E-2</v>
      </c>
      <c r="H1752" s="184">
        <v>0.19700000000000001</v>
      </c>
      <c r="I1752" s="184">
        <v>-2.6049000000000002</v>
      </c>
      <c r="J1752" s="184">
        <v>-2.0230999999999999</v>
      </c>
      <c r="K1752" s="184">
        <v>6.2252000000000001</v>
      </c>
      <c r="L1752" s="184">
        <v>21.6798</v>
      </c>
      <c r="M1752" s="184">
        <v>38.029299999999999</v>
      </c>
      <c r="N1752" s="184">
        <v>68.992999999999995</v>
      </c>
      <c r="O1752" s="184">
        <v>30.184999999999999</v>
      </c>
      <c r="P1752" s="184">
        <v>19.020499999999998</v>
      </c>
      <c r="Q1752" s="184">
        <v>12.191599999999999</v>
      </c>
      <c r="R1752" s="184">
        <v>42.180399999999999</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1440</v>
      </c>
      <c r="B1753" s="180" t="s">
        <v>1460</v>
      </c>
      <c r="C1753" s="180">
        <v>120591</v>
      </c>
      <c r="D1753" s="183">
        <v>44533</v>
      </c>
      <c r="E1753" s="184">
        <v>54.73</v>
      </c>
      <c r="F1753" s="184">
        <v>3.6600000000000001E-2</v>
      </c>
      <c r="G1753" s="184">
        <v>0</v>
      </c>
      <c r="H1753" s="184">
        <v>0.23810000000000001</v>
      </c>
      <c r="I1753" s="184">
        <v>-2.5463</v>
      </c>
      <c r="J1753" s="184">
        <v>-1.9</v>
      </c>
      <c r="K1753" s="184">
        <v>6.5823</v>
      </c>
      <c r="L1753" s="184">
        <v>22.520700000000001</v>
      </c>
      <c r="M1753" s="184">
        <v>39.510599999999997</v>
      </c>
      <c r="N1753" s="184">
        <v>71.406199999999998</v>
      </c>
      <c r="O1753" s="184">
        <v>31.996099999999998</v>
      </c>
      <c r="P1753" s="184">
        <v>20.2667</v>
      </c>
      <c r="Q1753" s="184">
        <v>18.221</v>
      </c>
      <c r="R1753" s="184">
        <v>44.321100000000001</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1440</v>
      </c>
      <c r="B1754" s="180" t="s">
        <v>1461</v>
      </c>
      <c r="C1754" s="180">
        <v>141462</v>
      </c>
      <c r="D1754" s="183">
        <v>44533</v>
      </c>
      <c r="E1754" s="184">
        <v>17.39</v>
      </c>
      <c r="F1754" s="184">
        <v>0.28839999999999999</v>
      </c>
      <c r="G1754" s="184">
        <v>1.3403</v>
      </c>
      <c r="H1754" s="184">
        <v>2.7170999999999998</v>
      </c>
      <c r="I1754" s="184">
        <v>-0.22950000000000001</v>
      </c>
      <c r="J1754" s="184">
        <v>1.7554000000000001</v>
      </c>
      <c r="K1754" s="184">
        <v>10.132999999999999</v>
      </c>
      <c r="L1754" s="184">
        <v>24.214300000000001</v>
      </c>
      <c r="M1754" s="184">
        <v>41.727800000000002</v>
      </c>
      <c r="N1754" s="184">
        <v>72.691199999999995</v>
      </c>
      <c r="O1754" s="184">
        <v>23.219200000000001</v>
      </c>
      <c r="P1754" s="184"/>
      <c r="Q1754" s="184">
        <v>13.2249</v>
      </c>
      <c r="R1754" s="184">
        <v>39.876100000000001</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1440</v>
      </c>
      <c r="B1755" s="180" t="s">
        <v>1462</v>
      </c>
      <c r="C1755" s="180">
        <v>141475</v>
      </c>
      <c r="D1755" s="183">
        <v>44533</v>
      </c>
      <c r="E1755" s="184">
        <v>18.739999999999998</v>
      </c>
      <c r="F1755" s="184">
        <v>0.32119999999999999</v>
      </c>
      <c r="G1755" s="184">
        <v>1.3521000000000001</v>
      </c>
      <c r="H1755" s="184">
        <v>2.7412000000000001</v>
      </c>
      <c r="I1755" s="184">
        <v>-0.21299999999999999</v>
      </c>
      <c r="J1755" s="184">
        <v>1.8478000000000001</v>
      </c>
      <c r="K1755" s="184">
        <v>10.430199999999999</v>
      </c>
      <c r="L1755" s="184">
        <v>24.850100000000001</v>
      </c>
      <c r="M1755" s="184">
        <v>42.726599999999998</v>
      </c>
      <c r="N1755" s="184">
        <v>74.325599999999994</v>
      </c>
      <c r="O1755" s="184">
        <v>24.650400000000001</v>
      </c>
      <c r="P1755" s="184"/>
      <c r="Q1755" s="184">
        <v>15.1412</v>
      </c>
      <c r="R1755" s="184">
        <v>41.2791</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1440</v>
      </c>
      <c r="B1756" s="180" t="s">
        <v>1463</v>
      </c>
      <c r="C1756" s="180">
        <v>147946</v>
      </c>
      <c r="D1756" s="183">
        <v>44533</v>
      </c>
      <c r="E1756" s="184">
        <v>22.66</v>
      </c>
      <c r="F1756" s="184">
        <v>8.8300000000000003E-2</v>
      </c>
      <c r="G1756" s="184">
        <v>1.6143000000000001</v>
      </c>
      <c r="H1756" s="184">
        <v>0.98040000000000005</v>
      </c>
      <c r="I1756" s="184">
        <v>-2.4956999999999998</v>
      </c>
      <c r="J1756" s="184">
        <v>-2.7885</v>
      </c>
      <c r="K1756" s="184">
        <v>-0.65759999999999996</v>
      </c>
      <c r="L1756" s="184">
        <v>17.409300000000002</v>
      </c>
      <c r="M1756" s="184">
        <v>33.529800000000002</v>
      </c>
      <c r="N1756" s="184">
        <v>59.689900000000002</v>
      </c>
      <c r="O1756" s="184"/>
      <c r="P1756" s="184"/>
      <c r="Q1756" s="184">
        <v>58.641599999999997</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1440</v>
      </c>
      <c r="B1757" s="180" t="s">
        <v>1464</v>
      </c>
      <c r="C1757" s="180">
        <v>147944</v>
      </c>
      <c r="D1757" s="183">
        <v>44533</v>
      </c>
      <c r="E1757" s="184">
        <v>21.91</v>
      </c>
      <c r="F1757" s="184">
        <v>9.1399999999999995E-2</v>
      </c>
      <c r="G1757" s="184">
        <v>1.5763</v>
      </c>
      <c r="H1757" s="184">
        <v>0.92120000000000002</v>
      </c>
      <c r="I1757" s="184">
        <v>-2.5789</v>
      </c>
      <c r="J1757" s="184">
        <v>-2.9241999999999999</v>
      </c>
      <c r="K1757" s="184">
        <v>-1.0834999999999999</v>
      </c>
      <c r="L1757" s="184">
        <v>16.3569</v>
      </c>
      <c r="M1757" s="184">
        <v>31.6707</v>
      </c>
      <c r="N1757" s="184">
        <v>56.7239</v>
      </c>
      <c r="O1757" s="184"/>
      <c r="P1757" s="184"/>
      <c r="Q1757" s="184">
        <v>55.657699999999998</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1440</v>
      </c>
      <c r="B1758" s="180" t="s">
        <v>1465</v>
      </c>
      <c r="C1758" s="180">
        <v>145137</v>
      </c>
      <c r="D1758" s="183">
        <v>44533</v>
      </c>
      <c r="E1758" s="184">
        <v>22.4</v>
      </c>
      <c r="F1758" s="184">
        <v>-0.3115</v>
      </c>
      <c r="G1758" s="184">
        <v>1.083</v>
      </c>
      <c r="H1758" s="184">
        <v>1.3574999999999999</v>
      </c>
      <c r="I1758" s="184">
        <v>-0.84109999999999996</v>
      </c>
      <c r="J1758" s="184">
        <v>-0.4002</v>
      </c>
      <c r="K1758" s="184">
        <v>5.3125999999999998</v>
      </c>
      <c r="L1758" s="184">
        <v>21.6069</v>
      </c>
      <c r="M1758" s="184">
        <v>37.170900000000003</v>
      </c>
      <c r="N1758" s="184">
        <v>70.992400000000004</v>
      </c>
      <c r="O1758" s="184">
        <v>30.035699999999999</v>
      </c>
      <c r="P1758" s="184"/>
      <c r="Q1758" s="184">
        <v>29.7577</v>
      </c>
      <c r="R1758" s="184">
        <v>44.1447</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1440</v>
      </c>
      <c r="B1759" s="180" t="s">
        <v>1466</v>
      </c>
      <c r="C1759" s="180">
        <v>145139</v>
      </c>
      <c r="D1759" s="183">
        <v>44533</v>
      </c>
      <c r="E1759" s="184">
        <v>21.31</v>
      </c>
      <c r="F1759" s="184">
        <v>-0.28079999999999999</v>
      </c>
      <c r="G1759" s="184">
        <v>1.0911</v>
      </c>
      <c r="H1759" s="184">
        <v>1.3795999999999999</v>
      </c>
      <c r="I1759" s="184">
        <v>-0.88370000000000004</v>
      </c>
      <c r="J1759" s="184">
        <v>-0.51349999999999996</v>
      </c>
      <c r="K1759" s="184">
        <v>4.9237000000000002</v>
      </c>
      <c r="L1759" s="184">
        <v>20.668199999999999</v>
      </c>
      <c r="M1759" s="184">
        <v>35.646099999999997</v>
      </c>
      <c r="N1759" s="184">
        <v>68.325400000000002</v>
      </c>
      <c r="O1759" s="184">
        <v>27.935099999999998</v>
      </c>
      <c r="P1759" s="184"/>
      <c r="Q1759" s="184">
        <v>27.683700000000002</v>
      </c>
      <c r="R1759" s="184">
        <v>41.9208</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1440</v>
      </c>
      <c r="B1760" s="180" t="s">
        <v>1467</v>
      </c>
      <c r="C1760" s="180">
        <v>147919</v>
      </c>
      <c r="D1760" s="183">
        <v>44533</v>
      </c>
      <c r="E1760" s="184">
        <v>15.591200000000001</v>
      </c>
      <c r="F1760" s="184">
        <v>-2.24E-2</v>
      </c>
      <c r="G1760" s="184">
        <v>0.92179999999999995</v>
      </c>
      <c r="H1760" s="184">
        <v>-0.75049999999999994</v>
      </c>
      <c r="I1760" s="184">
        <v>-5.9093</v>
      </c>
      <c r="J1760" s="184">
        <v>-7.0658000000000003</v>
      </c>
      <c r="K1760" s="184">
        <v>-1.7654000000000001</v>
      </c>
      <c r="L1760" s="184">
        <v>4.6951000000000001</v>
      </c>
      <c r="M1760" s="184">
        <v>18.229800000000001</v>
      </c>
      <c r="N1760" s="184">
        <v>40.561300000000003</v>
      </c>
      <c r="O1760" s="184"/>
      <c r="P1760" s="184"/>
      <c r="Q1760" s="184">
        <v>28.080300000000001</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1440</v>
      </c>
      <c r="B1761" s="180" t="s">
        <v>1468</v>
      </c>
      <c r="C1761" s="180">
        <v>147920</v>
      </c>
      <c r="D1761" s="183">
        <v>44533</v>
      </c>
      <c r="E1761" s="184">
        <v>14.9834</v>
      </c>
      <c r="F1761" s="184">
        <v>-2.87E-2</v>
      </c>
      <c r="G1761" s="184">
        <v>0.90380000000000005</v>
      </c>
      <c r="H1761" s="184">
        <v>-0.79259999999999997</v>
      </c>
      <c r="I1761" s="184">
        <v>-5.9958999999999998</v>
      </c>
      <c r="J1761" s="184">
        <v>-7.2366999999999999</v>
      </c>
      <c r="K1761" s="184">
        <v>-2.3132000000000001</v>
      </c>
      <c r="L1761" s="184">
        <v>3.5236999999999998</v>
      </c>
      <c r="M1761" s="184">
        <v>16.250399999999999</v>
      </c>
      <c r="N1761" s="184">
        <v>37.486400000000003</v>
      </c>
      <c r="O1761" s="184"/>
      <c r="P1761" s="184"/>
      <c r="Q1761" s="184">
        <v>25.273499999999999</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1440</v>
      </c>
      <c r="B1762" s="180" t="s">
        <v>1469</v>
      </c>
      <c r="C1762" s="180">
        <v>102875</v>
      </c>
      <c r="D1762" s="183">
        <v>44533</v>
      </c>
      <c r="E1762" s="184">
        <v>166.53800000000001</v>
      </c>
      <c r="F1762" s="184">
        <v>0.21360000000000001</v>
      </c>
      <c r="G1762" s="184">
        <v>1.1049</v>
      </c>
      <c r="H1762" s="184">
        <v>1.3307</v>
      </c>
      <c r="I1762" s="184">
        <v>-2.2016</v>
      </c>
      <c r="J1762" s="184">
        <v>0.61199999999999999</v>
      </c>
      <c r="K1762" s="184">
        <v>7.4855</v>
      </c>
      <c r="L1762" s="184">
        <v>22.676300000000001</v>
      </c>
      <c r="M1762" s="184">
        <v>40.213000000000001</v>
      </c>
      <c r="N1762" s="184">
        <v>76.424800000000005</v>
      </c>
      <c r="O1762" s="184">
        <v>34.637900000000002</v>
      </c>
      <c r="P1762" s="184">
        <v>22.972799999999999</v>
      </c>
      <c r="Q1762" s="184">
        <v>18.244299999999999</v>
      </c>
      <c r="R1762" s="184">
        <v>52.421599999999998</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1440</v>
      </c>
      <c r="B1763" s="180" t="s">
        <v>1470</v>
      </c>
      <c r="C1763" s="180">
        <v>120164</v>
      </c>
      <c r="D1763" s="183">
        <v>44533</v>
      </c>
      <c r="E1763" s="184">
        <v>186.75299999999999</v>
      </c>
      <c r="F1763" s="184">
        <v>0.21790000000000001</v>
      </c>
      <c r="G1763" s="184">
        <v>1.117</v>
      </c>
      <c r="H1763" s="184">
        <v>1.3595999999999999</v>
      </c>
      <c r="I1763" s="184">
        <v>-2.1425999999999998</v>
      </c>
      <c r="J1763" s="184">
        <v>0.73250000000000004</v>
      </c>
      <c r="K1763" s="184">
        <v>7.8780000000000001</v>
      </c>
      <c r="L1763" s="184">
        <v>23.5809</v>
      </c>
      <c r="M1763" s="184">
        <v>41.769500000000001</v>
      </c>
      <c r="N1763" s="184">
        <v>79.040000000000006</v>
      </c>
      <c r="O1763" s="184">
        <v>36.56</v>
      </c>
      <c r="P1763" s="184">
        <v>24.705200000000001</v>
      </c>
      <c r="Q1763" s="184">
        <v>22.5425</v>
      </c>
      <c r="R1763" s="184">
        <v>54.637900000000002</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1440</v>
      </c>
      <c r="B1764" s="180" t="s">
        <v>1471</v>
      </c>
      <c r="C1764" s="180">
        <v>129220</v>
      </c>
      <c r="D1764" s="183">
        <v>44533</v>
      </c>
      <c r="E1764" s="184">
        <v>47.253</v>
      </c>
      <c r="F1764" s="184">
        <v>-7.3999999999999996E-2</v>
      </c>
      <c r="G1764" s="184">
        <v>0.6754</v>
      </c>
      <c r="H1764" s="184">
        <v>1.484</v>
      </c>
      <c r="I1764" s="184">
        <v>-1.6135999999999999</v>
      </c>
      <c r="J1764" s="184">
        <v>-0.53259999999999996</v>
      </c>
      <c r="K1764" s="184">
        <v>7.6378000000000004</v>
      </c>
      <c r="L1764" s="184">
        <v>24.671500000000002</v>
      </c>
      <c r="M1764" s="184">
        <v>46.1312</v>
      </c>
      <c r="N1764" s="184">
        <v>77.076999999999998</v>
      </c>
      <c r="O1764" s="184">
        <v>23.138500000000001</v>
      </c>
      <c r="P1764" s="184">
        <v>21.576699999999999</v>
      </c>
      <c r="Q1764" s="184">
        <v>22.779599999999999</v>
      </c>
      <c r="R1764" s="184">
        <v>40.966099999999997</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1440</v>
      </c>
      <c r="B1765" s="180" t="s">
        <v>1472</v>
      </c>
      <c r="C1765" s="180">
        <v>129223</v>
      </c>
      <c r="D1765" s="183">
        <v>44533</v>
      </c>
      <c r="E1765" s="184">
        <v>44.155000000000001</v>
      </c>
      <c r="F1765" s="184">
        <v>-7.9200000000000007E-2</v>
      </c>
      <c r="G1765" s="184">
        <v>0.66569999999999996</v>
      </c>
      <c r="H1765" s="184">
        <v>1.4614</v>
      </c>
      <c r="I1765" s="184">
        <v>-1.6592</v>
      </c>
      <c r="J1765" s="184">
        <v>-0.62339999999999995</v>
      </c>
      <c r="K1765" s="184">
        <v>7.3442999999999996</v>
      </c>
      <c r="L1765" s="184">
        <v>23.999600000000001</v>
      </c>
      <c r="M1765" s="184">
        <v>44.960599999999999</v>
      </c>
      <c r="N1765" s="184">
        <v>75.211299999999994</v>
      </c>
      <c r="O1765" s="184">
        <v>21.7622</v>
      </c>
      <c r="P1765" s="184">
        <v>20.3674</v>
      </c>
      <c r="Q1765" s="184">
        <v>21.6843</v>
      </c>
      <c r="R1765" s="184">
        <v>39.429900000000004</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1440</v>
      </c>
      <c r="B1766" s="180" t="s">
        <v>1473</v>
      </c>
      <c r="C1766" s="180">
        <v>113177</v>
      </c>
      <c r="D1766" s="183">
        <v>44533</v>
      </c>
      <c r="E1766" s="184">
        <v>83.177599999999998</v>
      </c>
      <c r="F1766" s="184">
        <v>0.19650000000000001</v>
      </c>
      <c r="G1766" s="184">
        <v>1.4882</v>
      </c>
      <c r="H1766" s="184">
        <v>1.0971</v>
      </c>
      <c r="I1766" s="184">
        <v>-1.5228999999999999</v>
      </c>
      <c r="J1766" s="184">
        <v>0.88819999999999999</v>
      </c>
      <c r="K1766" s="184">
        <v>5.8891</v>
      </c>
      <c r="L1766" s="184">
        <v>21.766300000000001</v>
      </c>
      <c r="M1766" s="184">
        <v>38.871200000000002</v>
      </c>
      <c r="N1766" s="184">
        <v>74.656300000000002</v>
      </c>
      <c r="O1766" s="184">
        <v>28.136500000000002</v>
      </c>
      <c r="P1766" s="184">
        <v>23.274799999999999</v>
      </c>
      <c r="Q1766" s="184">
        <v>20.776700000000002</v>
      </c>
      <c r="R1766" s="184">
        <v>47.905700000000003</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1440</v>
      </c>
      <c r="B1767" s="180" t="s">
        <v>1474</v>
      </c>
      <c r="C1767" s="180">
        <v>118778</v>
      </c>
      <c r="D1767" s="183">
        <v>44533</v>
      </c>
      <c r="E1767" s="184">
        <v>90.434299999999993</v>
      </c>
      <c r="F1767" s="184">
        <v>0.1991</v>
      </c>
      <c r="G1767" s="184">
        <v>1.4962</v>
      </c>
      <c r="H1767" s="184">
        <v>1.1154999999999999</v>
      </c>
      <c r="I1767" s="184">
        <v>-1.4881</v>
      </c>
      <c r="J1767" s="184">
        <v>0.9637</v>
      </c>
      <c r="K1767" s="184">
        <v>6.1356999999999999</v>
      </c>
      <c r="L1767" s="184">
        <v>22.301100000000002</v>
      </c>
      <c r="M1767" s="184">
        <v>39.796399999999998</v>
      </c>
      <c r="N1767" s="184">
        <v>76.2</v>
      </c>
      <c r="O1767" s="184">
        <v>29.286300000000001</v>
      </c>
      <c r="P1767" s="184">
        <v>24.531400000000001</v>
      </c>
      <c r="Q1767" s="184">
        <v>26.628699999999998</v>
      </c>
      <c r="R1767" s="184">
        <v>49.182200000000002</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1440</v>
      </c>
      <c r="B1768" s="180" t="s">
        <v>1475</v>
      </c>
      <c r="C1768" s="180">
        <v>147131</v>
      </c>
      <c r="D1768" s="183">
        <v>44533</v>
      </c>
      <c r="E1768" s="184">
        <v>25.3</v>
      </c>
      <c r="F1768" s="184">
        <v>0.43669999999999998</v>
      </c>
      <c r="G1768" s="184">
        <v>1.7699</v>
      </c>
      <c r="H1768" s="184">
        <v>2.3877000000000002</v>
      </c>
      <c r="I1768" s="184">
        <v>-0.86209999999999998</v>
      </c>
      <c r="J1768" s="184">
        <v>0.998</v>
      </c>
      <c r="K1768" s="184">
        <v>12.494400000000001</v>
      </c>
      <c r="L1768" s="184">
        <v>29.743600000000001</v>
      </c>
      <c r="M1768" s="184">
        <v>51.497</v>
      </c>
      <c r="N1768" s="184">
        <v>82.8035</v>
      </c>
      <c r="O1768" s="184"/>
      <c r="P1768" s="184"/>
      <c r="Q1768" s="184">
        <v>43.6706</v>
      </c>
      <c r="R1768" s="184">
        <v>57.010899999999999</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1440</v>
      </c>
      <c r="B1769" s="180" t="s">
        <v>1476</v>
      </c>
      <c r="C1769" s="180">
        <v>147129</v>
      </c>
      <c r="D1769" s="183">
        <v>44533</v>
      </c>
      <c r="E1769" s="184">
        <v>24.18</v>
      </c>
      <c r="F1769" s="184">
        <v>0.4153</v>
      </c>
      <c r="G1769" s="184">
        <v>1.7249000000000001</v>
      </c>
      <c r="H1769" s="184">
        <v>2.3275000000000001</v>
      </c>
      <c r="I1769" s="184">
        <v>-0.94220000000000004</v>
      </c>
      <c r="J1769" s="184">
        <v>0.83399999999999996</v>
      </c>
      <c r="K1769" s="184">
        <v>11.9963</v>
      </c>
      <c r="L1769" s="184">
        <v>28.617000000000001</v>
      </c>
      <c r="M1769" s="184">
        <v>49.536200000000001</v>
      </c>
      <c r="N1769" s="184">
        <v>79.777000000000001</v>
      </c>
      <c r="O1769" s="184"/>
      <c r="P1769" s="184"/>
      <c r="Q1769" s="184">
        <v>41.153399999999998</v>
      </c>
      <c r="R1769" s="184">
        <v>54.254300000000001</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1440</v>
      </c>
      <c r="B1770" s="180" t="s">
        <v>1477</v>
      </c>
      <c r="C1770" s="180">
        <v>100177</v>
      </c>
      <c r="D1770" s="183">
        <v>44533</v>
      </c>
      <c r="E1770" s="184">
        <v>145.647057861207</v>
      </c>
      <c r="F1770" s="184">
        <v>0.16309999999999999</v>
      </c>
      <c r="G1770" s="184">
        <v>2.3736999999999999</v>
      </c>
      <c r="H1770" s="184">
        <v>0.5665</v>
      </c>
      <c r="I1770" s="184">
        <v>-2.5577999999999999</v>
      </c>
      <c r="J1770" s="184">
        <v>-3.3681999999999999</v>
      </c>
      <c r="K1770" s="184">
        <v>6.0885999999999996</v>
      </c>
      <c r="L1770" s="184">
        <v>20.974900000000002</v>
      </c>
      <c r="M1770" s="184">
        <v>56.229799999999997</v>
      </c>
      <c r="N1770" s="184">
        <v>91.636499999999998</v>
      </c>
      <c r="O1770" s="184">
        <v>35.834299999999999</v>
      </c>
      <c r="P1770" s="184">
        <v>21.468599999999999</v>
      </c>
      <c r="Q1770" s="184">
        <v>11.2393</v>
      </c>
      <c r="R1770" s="184">
        <v>79.099500000000006</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1440</v>
      </c>
      <c r="B1771" s="180" t="s">
        <v>1478</v>
      </c>
      <c r="C1771" s="180">
        <v>120828</v>
      </c>
      <c r="D1771" s="183">
        <v>44533</v>
      </c>
      <c r="E1771" s="184">
        <v>134.95050000000001</v>
      </c>
      <c r="F1771" s="184">
        <v>0.16930000000000001</v>
      </c>
      <c r="G1771" s="184">
        <v>2.3896999999999999</v>
      </c>
      <c r="H1771" s="184">
        <v>0.60189999999999999</v>
      </c>
      <c r="I1771" s="184">
        <v>-2.4851999999999999</v>
      </c>
      <c r="J1771" s="184">
        <v>-3.2296999999999998</v>
      </c>
      <c r="K1771" s="184">
        <v>6.5770999999999997</v>
      </c>
      <c r="L1771" s="184">
        <v>22.133700000000001</v>
      </c>
      <c r="M1771" s="184">
        <v>58.556899999999999</v>
      </c>
      <c r="N1771" s="184">
        <v>95.310699999999997</v>
      </c>
      <c r="O1771" s="184">
        <v>37.097799999999999</v>
      </c>
      <c r="P1771" s="184">
        <v>22.2407</v>
      </c>
      <c r="Q1771" s="184">
        <v>16.691600000000001</v>
      </c>
      <c r="R1771" s="184">
        <v>81.251099999999994</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1440</v>
      </c>
      <c r="B1772" s="180" t="s">
        <v>1479</v>
      </c>
      <c r="C1772" s="180">
        <v>125497</v>
      </c>
      <c r="D1772" s="183">
        <v>44533</v>
      </c>
      <c r="E1772" s="184">
        <v>115.49890000000001</v>
      </c>
      <c r="F1772" s="184">
        <v>0.27660000000000001</v>
      </c>
      <c r="G1772" s="184">
        <v>0.77900000000000003</v>
      </c>
      <c r="H1772" s="184">
        <v>1.5303</v>
      </c>
      <c r="I1772" s="184">
        <v>-1.2794000000000001</v>
      </c>
      <c r="J1772" s="184">
        <v>-2.0199999999999999E-2</v>
      </c>
      <c r="K1772" s="184">
        <v>8.4322999999999997</v>
      </c>
      <c r="L1772" s="184">
        <v>17.7059</v>
      </c>
      <c r="M1772" s="184">
        <v>30.518599999999999</v>
      </c>
      <c r="N1772" s="184">
        <v>54.993000000000002</v>
      </c>
      <c r="O1772" s="184">
        <v>29.8018</v>
      </c>
      <c r="P1772" s="184">
        <v>25.116800000000001</v>
      </c>
      <c r="Q1772" s="184">
        <v>27.969899999999999</v>
      </c>
      <c r="R1772" s="184">
        <v>41.104700000000001</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1440</v>
      </c>
      <c r="B1773" s="180" t="s">
        <v>1480</v>
      </c>
      <c r="C1773" s="180">
        <v>125494</v>
      </c>
      <c r="D1773" s="183">
        <v>44533</v>
      </c>
      <c r="E1773" s="184">
        <v>104.5966</v>
      </c>
      <c r="F1773" s="184">
        <v>0.27400000000000002</v>
      </c>
      <c r="G1773" s="184">
        <v>0.77110000000000001</v>
      </c>
      <c r="H1773" s="184">
        <v>1.5121</v>
      </c>
      <c r="I1773" s="184">
        <v>-1.3177000000000001</v>
      </c>
      <c r="J1773" s="184">
        <v>-9.8000000000000004E-2</v>
      </c>
      <c r="K1773" s="184">
        <v>8.1755999999999993</v>
      </c>
      <c r="L1773" s="184">
        <v>17.1129</v>
      </c>
      <c r="M1773" s="184">
        <v>29.492899999999999</v>
      </c>
      <c r="N1773" s="184">
        <v>53.380299999999998</v>
      </c>
      <c r="O1773" s="184">
        <v>28.326000000000001</v>
      </c>
      <c r="P1773" s="184">
        <v>23.716699999999999</v>
      </c>
      <c r="Q1773" s="184">
        <v>21.139700000000001</v>
      </c>
      <c r="R1773" s="184">
        <v>39.550199999999997</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1440</v>
      </c>
      <c r="B1774" s="180" t="s">
        <v>1481</v>
      </c>
      <c r="C1774" s="180">
        <v>100795</v>
      </c>
      <c r="D1774" s="183">
        <v>44533</v>
      </c>
      <c r="E1774" s="184">
        <v>148.339</v>
      </c>
      <c r="F1774" s="184">
        <v>0.56659999999999999</v>
      </c>
      <c r="G1774" s="184">
        <v>1.5311999999999999</v>
      </c>
      <c r="H1774" s="184">
        <v>0.99980000000000002</v>
      </c>
      <c r="I1774" s="184">
        <v>-1.8087</v>
      </c>
      <c r="J1774" s="184">
        <v>-0.749</v>
      </c>
      <c r="K1774" s="184">
        <v>6.6566999999999998</v>
      </c>
      <c r="L1774" s="184">
        <v>20.823</v>
      </c>
      <c r="M1774" s="184">
        <v>39.074800000000003</v>
      </c>
      <c r="N1774" s="184">
        <v>66.095799999999997</v>
      </c>
      <c r="O1774" s="184">
        <v>23.952000000000002</v>
      </c>
      <c r="P1774" s="184">
        <v>15.439299999999999</v>
      </c>
      <c r="Q1774" s="184">
        <v>17.404199999999999</v>
      </c>
      <c r="R1774" s="184">
        <v>40.552300000000002</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1440</v>
      </c>
      <c r="B1775" s="180" t="s">
        <v>1482</v>
      </c>
      <c r="C1775" s="180">
        <v>119589</v>
      </c>
      <c r="D1775" s="183">
        <v>44533</v>
      </c>
      <c r="E1775" s="184">
        <v>157.6223</v>
      </c>
      <c r="F1775" s="184">
        <v>0.56950000000000001</v>
      </c>
      <c r="G1775" s="184">
        <v>1.54</v>
      </c>
      <c r="H1775" s="184">
        <v>1.0199</v>
      </c>
      <c r="I1775" s="184">
        <v>-1.7674000000000001</v>
      </c>
      <c r="J1775" s="184">
        <v>-0.66690000000000005</v>
      </c>
      <c r="K1775" s="184">
        <v>6.9226999999999999</v>
      </c>
      <c r="L1775" s="184">
        <v>21.433199999999999</v>
      </c>
      <c r="M1775" s="184">
        <v>40.136699999999998</v>
      </c>
      <c r="N1775" s="184">
        <v>67.773799999999994</v>
      </c>
      <c r="O1775" s="184">
        <v>25.162199999999999</v>
      </c>
      <c r="P1775" s="184">
        <v>16.442799999999998</v>
      </c>
      <c r="Q1775" s="184">
        <v>18.551400000000001</v>
      </c>
      <c r="R1775" s="184">
        <v>41.9345</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1440</v>
      </c>
      <c r="B1776" s="180" t="s">
        <v>1483</v>
      </c>
      <c r="C1776" s="180">
        <v>145206</v>
      </c>
      <c r="D1776" s="183">
        <v>44533</v>
      </c>
      <c r="E1776" s="184">
        <v>22.892199999999999</v>
      </c>
      <c r="F1776" s="184">
        <v>0.1273</v>
      </c>
      <c r="G1776" s="184">
        <v>1.2875000000000001</v>
      </c>
      <c r="H1776" s="184">
        <v>0.58609999999999995</v>
      </c>
      <c r="I1776" s="184">
        <v>-1.9530000000000001</v>
      </c>
      <c r="J1776" s="184">
        <v>-1.0508</v>
      </c>
      <c r="K1776" s="184">
        <v>6.6604000000000001</v>
      </c>
      <c r="L1776" s="184">
        <v>22.467300000000002</v>
      </c>
      <c r="M1776" s="184">
        <v>43.202399999999997</v>
      </c>
      <c r="N1776" s="184">
        <v>75.857100000000003</v>
      </c>
      <c r="O1776" s="184">
        <v>31.505199999999999</v>
      </c>
      <c r="P1776" s="184"/>
      <c r="Q1776" s="184">
        <v>31.0794</v>
      </c>
      <c r="R1776" s="184">
        <v>45.795999999999999</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1440</v>
      </c>
      <c r="B1777" s="180" t="s">
        <v>1484</v>
      </c>
      <c r="C1777" s="180">
        <v>145208</v>
      </c>
      <c r="D1777" s="183">
        <v>44533</v>
      </c>
      <c r="E1777" s="184">
        <v>21.604199999999999</v>
      </c>
      <c r="F1777" s="184">
        <v>0.12230000000000001</v>
      </c>
      <c r="G1777" s="184">
        <v>1.2726999999999999</v>
      </c>
      <c r="H1777" s="184">
        <v>0.55010000000000003</v>
      </c>
      <c r="I1777" s="184">
        <v>-2.0261999999999998</v>
      </c>
      <c r="J1777" s="184">
        <v>-1.1968000000000001</v>
      </c>
      <c r="K1777" s="184">
        <v>6.1871</v>
      </c>
      <c r="L1777" s="184">
        <v>21.373999999999999</v>
      </c>
      <c r="M1777" s="184">
        <v>41.293500000000002</v>
      </c>
      <c r="N1777" s="184">
        <v>72.778300000000002</v>
      </c>
      <c r="O1777" s="184">
        <v>29.051500000000001</v>
      </c>
      <c r="P1777" s="184"/>
      <c r="Q1777" s="184">
        <v>28.622299999999999</v>
      </c>
      <c r="R1777" s="184">
        <v>43.191000000000003</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1440</v>
      </c>
      <c r="B1778" s="180" t="s">
        <v>1485</v>
      </c>
      <c r="C1778" s="180">
        <v>129649</v>
      </c>
      <c r="D1778" s="183">
        <v>44533</v>
      </c>
      <c r="E1778" s="184">
        <v>30.64</v>
      </c>
      <c r="F1778" s="184">
        <v>0.59089999999999998</v>
      </c>
      <c r="G1778" s="184">
        <v>1.9973000000000001</v>
      </c>
      <c r="H1778" s="184">
        <v>1.7602</v>
      </c>
      <c r="I1778" s="184">
        <v>-1.0336000000000001</v>
      </c>
      <c r="J1778" s="184">
        <v>0.85580000000000001</v>
      </c>
      <c r="K1778" s="184">
        <v>4.0761000000000003</v>
      </c>
      <c r="L1778" s="184">
        <v>21.298500000000001</v>
      </c>
      <c r="M1778" s="184">
        <v>37.091700000000003</v>
      </c>
      <c r="N1778" s="184">
        <v>67.798500000000004</v>
      </c>
      <c r="O1778" s="184">
        <v>29.648599999999998</v>
      </c>
      <c r="P1778" s="184">
        <v>19.943999999999999</v>
      </c>
      <c r="Q1778" s="184">
        <v>16.130199999999999</v>
      </c>
      <c r="R1778" s="184">
        <v>45.8949</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1440</v>
      </c>
      <c r="B1779" s="180" t="s">
        <v>1486</v>
      </c>
      <c r="C1779" s="180">
        <v>129647</v>
      </c>
      <c r="D1779" s="183">
        <v>44533</v>
      </c>
      <c r="E1779" s="184">
        <v>28.88</v>
      </c>
      <c r="F1779" s="184">
        <v>0.55710000000000004</v>
      </c>
      <c r="G1779" s="184">
        <v>1.9774</v>
      </c>
      <c r="H1779" s="184">
        <v>1.726</v>
      </c>
      <c r="I1779" s="184">
        <v>-1.0620000000000001</v>
      </c>
      <c r="J1779" s="184">
        <v>0.76759999999999995</v>
      </c>
      <c r="K1779" s="184">
        <v>3.8849</v>
      </c>
      <c r="L1779" s="184">
        <v>20.786300000000001</v>
      </c>
      <c r="M1779" s="184">
        <v>36.226399999999998</v>
      </c>
      <c r="N1779" s="184">
        <v>66.551299999999998</v>
      </c>
      <c r="O1779" s="184">
        <v>28.7577</v>
      </c>
      <c r="P1779" s="184">
        <v>19.060300000000002</v>
      </c>
      <c r="Q1779" s="184">
        <v>15.2163</v>
      </c>
      <c r="R1779" s="184">
        <v>44.852800000000002</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1440</v>
      </c>
      <c r="B1780" s="180" t="s">
        <v>1950</v>
      </c>
      <c r="C1780" s="180">
        <v>148618</v>
      </c>
      <c r="D1780" s="183">
        <v>44533</v>
      </c>
      <c r="E1780" s="184">
        <v>15.4397</v>
      </c>
      <c r="F1780" s="184">
        <v>-0.31509999999999999</v>
      </c>
      <c r="G1780" s="184">
        <v>0.30990000000000001</v>
      </c>
      <c r="H1780" s="184">
        <v>0.30009999999999998</v>
      </c>
      <c r="I1780" s="184">
        <v>-1.3512999999999999</v>
      </c>
      <c r="J1780" s="184">
        <v>1.3469</v>
      </c>
      <c r="K1780" s="184">
        <v>8.1961999999999993</v>
      </c>
      <c r="L1780" s="184">
        <v>22.373200000000001</v>
      </c>
      <c r="M1780" s="184">
        <v>38.219799999999999</v>
      </c>
      <c r="N1780" s="184"/>
      <c r="O1780" s="184"/>
      <c r="P1780" s="184"/>
      <c r="Q1780" s="184">
        <v>54.396999999999998</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1440</v>
      </c>
      <c r="B1781" s="180" t="s">
        <v>1951</v>
      </c>
      <c r="C1781" s="180">
        <v>148617</v>
      </c>
      <c r="D1781" s="183">
        <v>44533</v>
      </c>
      <c r="E1781" s="184">
        <v>15.148400000000001</v>
      </c>
      <c r="F1781" s="184">
        <v>-0.31979999999999997</v>
      </c>
      <c r="G1781" s="184">
        <v>0.29399999999999998</v>
      </c>
      <c r="H1781" s="184">
        <v>0.26140000000000002</v>
      </c>
      <c r="I1781" s="184">
        <v>-1.4334</v>
      </c>
      <c r="J1781" s="184">
        <v>1.1768000000000001</v>
      </c>
      <c r="K1781" s="184">
        <v>7.6468999999999996</v>
      </c>
      <c r="L1781" s="184">
        <v>21.164899999999999</v>
      </c>
      <c r="M1781" s="184">
        <v>36.134799999999998</v>
      </c>
      <c r="N1781" s="184"/>
      <c r="O1781" s="184"/>
      <c r="P1781" s="184"/>
      <c r="Q1781" s="184">
        <v>51.484000000000002</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0.18766875000000002</v>
      </c>
      <c r="G1782" s="186">
        <v>1.2506541666666666</v>
      </c>
      <c r="H1782" s="186">
        <v>1.3271916666666665</v>
      </c>
      <c r="I1782" s="186">
        <v>-1.6511437500000001</v>
      </c>
      <c r="J1782" s="186">
        <v>-0.61705208333333317</v>
      </c>
      <c r="K1782" s="186">
        <v>6.082943750000001</v>
      </c>
      <c r="L1782" s="186">
        <v>20.953424999999999</v>
      </c>
      <c r="M1782" s="186">
        <v>38.391154166666681</v>
      </c>
      <c r="N1782" s="186">
        <v>68.479902173913032</v>
      </c>
      <c r="O1782" s="186">
        <v>27.388361764705877</v>
      </c>
      <c r="P1782" s="186">
        <v>19.962785714285712</v>
      </c>
      <c r="Q1782" s="186">
        <v>26.358612500000003</v>
      </c>
      <c r="R1782" s="186">
        <v>47.011895238095249</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0.18015</v>
      </c>
      <c r="G1783" s="186">
        <v>1.23125</v>
      </c>
      <c r="H1783" s="186">
        <v>1.4079999999999999</v>
      </c>
      <c r="I1783" s="186">
        <v>-1.46075</v>
      </c>
      <c r="J1783" s="186">
        <v>-0.49429999999999996</v>
      </c>
      <c r="K1783" s="186">
        <v>6.5796999999999999</v>
      </c>
      <c r="L1783" s="186">
        <v>21.643349999999998</v>
      </c>
      <c r="M1783" s="186">
        <v>38.972999999999999</v>
      </c>
      <c r="N1783" s="186">
        <v>69.680800000000005</v>
      </c>
      <c r="O1783" s="186">
        <v>28.037300000000002</v>
      </c>
      <c r="P1783" s="186">
        <v>20.218600000000002</v>
      </c>
      <c r="Q1783" s="186">
        <v>22.661049999999999</v>
      </c>
      <c r="R1783" s="186">
        <v>44.486850000000004</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1952</v>
      </c>
      <c r="C1786" s="180">
        <v>148637</v>
      </c>
      <c r="D1786" s="183">
        <v>44533</v>
      </c>
      <c r="E1786" s="184">
        <v>13.74</v>
      </c>
      <c r="F1786" s="184">
        <v>-0.65080000000000005</v>
      </c>
      <c r="G1786" s="184">
        <v>1.2527999999999999</v>
      </c>
      <c r="H1786" s="184">
        <v>1.7778</v>
      </c>
      <c r="I1786" s="184">
        <v>-3.7141000000000002</v>
      </c>
      <c r="J1786" s="184">
        <v>-2.7601</v>
      </c>
      <c r="K1786" s="184">
        <v>4.9656000000000002</v>
      </c>
      <c r="L1786" s="184">
        <v>23.339300000000001</v>
      </c>
      <c r="M1786" s="184">
        <v>26.752800000000001</v>
      </c>
      <c r="N1786" s="184"/>
      <c r="O1786" s="184"/>
      <c r="P1786" s="184"/>
      <c r="Q1786" s="184">
        <v>37.4</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1953</v>
      </c>
      <c r="C1787" s="180">
        <v>148635</v>
      </c>
      <c r="D1787" s="183">
        <v>44533</v>
      </c>
      <c r="E1787" s="184">
        <v>13.5</v>
      </c>
      <c r="F1787" s="184">
        <v>-0.58909999999999996</v>
      </c>
      <c r="G1787" s="184">
        <v>1.2753000000000001</v>
      </c>
      <c r="H1787" s="184">
        <v>1.81</v>
      </c>
      <c r="I1787" s="184">
        <v>-3.7776000000000001</v>
      </c>
      <c r="J1787" s="184">
        <v>-2.8776999999999999</v>
      </c>
      <c r="K1787" s="184">
        <v>4.4892000000000003</v>
      </c>
      <c r="L1787" s="184">
        <v>22.282599999999999</v>
      </c>
      <c r="M1787" s="184">
        <v>25</v>
      </c>
      <c r="N1787" s="184"/>
      <c r="O1787" s="184"/>
      <c r="P1787" s="184"/>
      <c r="Q1787" s="184">
        <v>35</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44533</v>
      </c>
      <c r="E1788" s="184">
        <v>17.16</v>
      </c>
      <c r="F1788" s="184">
        <v>-0.2326</v>
      </c>
      <c r="G1788" s="184">
        <v>0.76339999999999997</v>
      </c>
      <c r="H1788" s="184">
        <v>1.1792</v>
      </c>
      <c r="I1788" s="184">
        <v>-2.3891</v>
      </c>
      <c r="J1788" s="184">
        <v>-0.98099999999999998</v>
      </c>
      <c r="K1788" s="184">
        <v>1.7190000000000001</v>
      </c>
      <c r="L1788" s="184">
        <v>16.102799999999998</v>
      </c>
      <c r="M1788" s="184">
        <v>19.748799999999999</v>
      </c>
      <c r="N1788" s="184">
        <v>35.011800000000001</v>
      </c>
      <c r="O1788" s="184"/>
      <c r="P1788" s="184"/>
      <c r="Q1788" s="184">
        <v>34.801600000000001</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44533</v>
      </c>
      <c r="E1789" s="184">
        <v>16.66</v>
      </c>
      <c r="F1789" s="184">
        <v>-0.29920000000000002</v>
      </c>
      <c r="G1789" s="184">
        <v>0.72550000000000003</v>
      </c>
      <c r="H1789" s="184">
        <v>1.0922000000000001</v>
      </c>
      <c r="I1789" s="184">
        <v>-2.4590000000000001</v>
      </c>
      <c r="J1789" s="184">
        <v>-1.1861999999999999</v>
      </c>
      <c r="K1789" s="184">
        <v>1.2766</v>
      </c>
      <c r="L1789" s="184">
        <v>15.1348</v>
      </c>
      <c r="M1789" s="184">
        <v>18.239899999999999</v>
      </c>
      <c r="N1789" s="184">
        <v>32.854900000000001</v>
      </c>
      <c r="O1789" s="184"/>
      <c r="P1789" s="184"/>
      <c r="Q1789" s="184">
        <v>32.615099999999998</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1954</v>
      </c>
      <c r="C1790" s="180">
        <v>148517</v>
      </c>
      <c r="D1790" s="183">
        <v>44533</v>
      </c>
      <c r="E1790" s="184">
        <v>13.83</v>
      </c>
      <c r="F1790" s="184">
        <v>-0.2165</v>
      </c>
      <c r="G1790" s="184">
        <v>0.21740000000000001</v>
      </c>
      <c r="H1790" s="184">
        <v>1.0965</v>
      </c>
      <c r="I1790" s="184">
        <v>-0.57509999999999994</v>
      </c>
      <c r="J1790" s="184">
        <v>-0.64659999999999995</v>
      </c>
      <c r="K1790" s="184">
        <v>-0.78910000000000002</v>
      </c>
      <c r="L1790" s="184">
        <v>10.7286</v>
      </c>
      <c r="M1790" s="184">
        <v>16.218499999999999</v>
      </c>
      <c r="N1790" s="184">
        <v>28.055599999999998</v>
      </c>
      <c r="O1790" s="184"/>
      <c r="P1790" s="184"/>
      <c r="Q1790" s="184">
        <v>32.550400000000003</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1955</v>
      </c>
      <c r="C1791" s="180">
        <v>148516</v>
      </c>
      <c r="D1791" s="183">
        <v>44533</v>
      </c>
      <c r="E1791" s="184">
        <v>14.09</v>
      </c>
      <c r="F1791" s="184">
        <v>-0.21249999999999999</v>
      </c>
      <c r="G1791" s="184">
        <v>0.21340000000000001</v>
      </c>
      <c r="H1791" s="184">
        <v>1.1486000000000001</v>
      </c>
      <c r="I1791" s="184">
        <v>-0.49440000000000001</v>
      </c>
      <c r="J1791" s="184">
        <v>-0.56459999999999999</v>
      </c>
      <c r="K1791" s="184">
        <v>-0.35360000000000003</v>
      </c>
      <c r="L1791" s="184">
        <v>11.559799999999999</v>
      </c>
      <c r="M1791" s="184">
        <v>17.514600000000002</v>
      </c>
      <c r="N1791" s="184">
        <v>30.101600000000001</v>
      </c>
      <c r="O1791" s="184"/>
      <c r="P1791" s="184"/>
      <c r="Q1791" s="184">
        <v>34.7134</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1956</v>
      </c>
      <c r="C1792" s="180">
        <v>148751</v>
      </c>
      <c r="D1792" s="183">
        <v>44533</v>
      </c>
      <c r="E1792" s="184">
        <v>13.25</v>
      </c>
      <c r="F1792" s="184">
        <v>-0.52549999999999997</v>
      </c>
      <c r="G1792" s="184">
        <v>0.91390000000000005</v>
      </c>
      <c r="H1792" s="184">
        <v>1.2997000000000001</v>
      </c>
      <c r="I1792" s="184">
        <v>-2.0695000000000001</v>
      </c>
      <c r="J1792" s="184">
        <v>-1.4137</v>
      </c>
      <c r="K1792" s="184">
        <v>4.6603000000000003</v>
      </c>
      <c r="L1792" s="184">
        <v>22.345300000000002</v>
      </c>
      <c r="M1792" s="184"/>
      <c r="N1792" s="184"/>
      <c r="O1792" s="184"/>
      <c r="P1792" s="184"/>
      <c r="Q1792" s="184">
        <v>32.5</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1957</v>
      </c>
      <c r="C1793" s="180">
        <v>148753</v>
      </c>
      <c r="D1793" s="183">
        <v>44533</v>
      </c>
      <c r="E1793" s="184">
        <v>13.08</v>
      </c>
      <c r="F1793" s="184">
        <v>-0.6079</v>
      </c>
      <c r="G1793" s="184">
        <v>0.92589999999999995</v>
      </c>
      <c r="H1793" s="184">
        <v>1.2383999999999999</v>
      </c>
      <c r="I1793" s="184">
        <v>-2.0958000000000001</v>
      </c>
      <c r="J1793" s="184">
        <v>-1.5801000000000001</v>
      </c>
      <c r="K1793" s="184">
        <v>4.2230999999999996</v>
      </c>
      <c r="L1793" s="184">
        <v>21.223400000000002</v>
      </c>
      <c r="M1793" s="184"/>
      <c r="N1793" s="184"/>
      <c r="O1793" s="184"/>
      <c r="P1793" s="184"/>
      <c r="Q1793" s="184">
        <v>30.8</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1958</v>
      </c>
      <c r="C1794" s="180">
        <v>148606</v>
      </c>
      <c r="D1794" s="183">
        <v>44533</v>
      </c>
      <c r="E1794" s="184">
        <v>12.318</v>
      </c>
      <c r="F1794" s="184">
        <v>-0.81330000000000002</v>
      </c>
      <c r="G1794" s="184">
        <v>1.0335000000000001</v>
      </c>
      <c r="H1794" s="184">
        <v>0.73599999999999999</v>
      </c>
      <c r="I1794" s="184">
        <v>-2.0592999999999999</v>
      </c>
      <c r="J1794" s="184">
        <v>-3.0613000000000001</v>
      </c>
      <c r="K1794" s="184">
        <v>-2.1215999999999999</v>
      </c>
      <c r="L1794" s="184">
        <v>8.6626999999999992</v>
      </c>
      <c r="M1794" s="184">
        <v>14.9496</v>
      </c>
      <c r="N1794" s="184"/>
      <c r="O1794" s="184"/>
      <c r="P1794" s="184"/>
      <c r="Q1794" s="184">
        <v>23.18</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1959</v>
      </c>
      <c r="C1795" s="180">
        <v>148602</v>
      </c>
      <c r="D1795" s="183">
        <v>44533</v>
      </c>
      <c r="E1795" s="184">
        <v>12.108000000000001</v>
      </c>
      <c r="F1795" s="184">
        <v>-0.81910000000000005</v>
      </c>
      <c r="G1795" s="184">
        <v>1.0263</v>
      </c>
      <c r="H1795" s="184">
        <v>0.70699999999999996</v>
      </c>
      <c r="I1795" s="184">
        <v>-2.1179999999999999</v>
      </c>
      <c r="J1795" s="184">
        <v>-3.1901999999999999</v>
      </c>
      <c r="K1795" s="184">
        <v>-2.5356000000000001</v>
      </c>
      <c r="L1795" s="184">
        <v>7.7320000000000002</v>
      </c>
      <c r="M1795" s="184">
        <v>13.4664</v>
      </c>
      <c r="N1795" s="184"/>
      <c r="O1795" s="184"/>
      <c r="P1795" s="184"/>
      <c r="Q1795" s="184">
        <v>21.08</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1960</v>
      </c>
      <c r="C1796" s="180">
        <v>148572</v>
      </c>
      <c r="D1796" s="183">
        <v>44533</v>
      </c>
      <c r="E1796" s="184">
        <v>29.454999999999998</v>
      </c>
      <c r="F1796" s="184">
        <v>-1.0880000000000001</v>
      </c>
      <c r="G1796" s="184">
        <v>1.1192</v>
      </c>
      <c r="H1796" s="184">
        <v>0.74909999999999999</v>
      </c>
      <c r="I1796" s="184">
        <v>-2.7052999999999998</v>
      </c>
      <c r="J1796" s="184">
        <v>-2.2953999999999999</v>
      </c>
      <c r="K1796" s="184">
        <v>-0.91169999999999995</v>
      </c>
      <c r="L1796" s="184">
        <v>10.1492</v>
      </c>
      <c r="M1796" s="184">
        <v>14.700200000000001</v>
      </c>
      <c r="N1796" s="184">
        <v>30.818100000000001</v>
      </c>
      <c r="O1796" s="184"/>
      <c r="P1796" s="184"/>
      <c r="Q1796" s="184">
        <v>30.614100000000001</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1961</v>
      </c>
      <c r="C1797" s="180">
        <v>148564</v>
      </c>
      <c r="D1797" s="183">
        <v>44533</v>
      </c>
      <c r="E1797" s="184">
        <v>19.014700000000001</v>
      </c>
      <c r="F1797" s="184">
        <v>-0.46949999999999997</v>
      </c>
      <c r="G1797" s="184">
        <v>3.9127999999999998</v>
      </c>
      <c r="H1797" s="184">
        <v>2.5333000000000001</v>
      </c>
      <c r="I1797" s="184">
        <v>-1.2946</v>
      </c>
      <c r="J1797" s="184">
        <v>1.9827999999999999</v>
      </c>
      <c r="K1797" s="184">
        <v>4.2134999999999998</v>
      </c>
      <c r="L1797" s="184">
        <v>24.668600000000001</v>
      </c>
      <c r="M1797" s="184">
        <v>43.745800000000003</v>
      </c>
      <c r="N1797" s="184">
        <v>74.724100000000007</v>
      </c>
      <c r="O1797" s="184"/>
      <c r="P1797" s="184"/>
      <c r="Q1797" s="184">
        <v>81.6374</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1962</v>
      </c>
      <c r="C1798" s="180">
        <v>148560</v>
      </c>
      <c r="D1798" s="183">
        <v>44533</v>
      </c>
      <c r="E1798" s="184">
        <v>18.761199999999999</v>
      </c>
      <c r="F1798" s="184">
        <v>-0.47320000000000001</v>
      </c>
      <c r="G1798" s="184">
        <v>3.9022000000000001</v>
      </c>
      <c r="H1798" s="184">
        <v>2.5095999999999998</v>
      </c>
      <c r="I1798" s="184">
        <v>-1.343</v>
      </c>
      <c r="J1798" s="184">
        <v>1.8838999999999999</v>
      </c>
      <c r="K1798" s="184">
        <v>3.9039000000000001</v>
      </c>
      <c r="L1798" s="184">
        <v>23.927099999999999</v>
      </c>
      <c r="M1798" s="184">
        <v>42.455100000000002</v>
      </c>
      <c r="N1798" s="184">
        <v>72.554900000000004</v>
      </c>
      <c r="O1798" s="184"/>
      <c r="P1798" s="184"/>
      <c r="Q1798" s="184">
        <v>79.387299999999996</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44533</v>
      </c>
      <c r="E1799" s="184">
        <v>17.2</v>
      </c>
      <c r="F1799" s="184">
        <v>-0.52049999999999996</v>
      </c>
      <c r="G1799" s="184">
        <v>1.117</v>
      </c>
      <c r="H1799" s="184">
        <v>1.5347999999999999</v>
      </c>
      <c r="I1799" s="184">
        <v>-2.4390000000000001</v>
      </c>
      <c r="J1799" s="184">
        <v>-1.3761000000000001</v>
      </c>
      <c r="K1799" s="184">
        <v>-0.23200000000000001</v>
      </c>
      <c r="L1799" s="184">
        <v>11.6158</v>
      </c>
      <c r="M1799" s="184">
        <v>15.3588</v>
      </c>
      <c r="N1799" s="184">
        <v>34.585299999999997</v>
      </c>
      <c r="O1799" s="184"/>
      <c r="P1799" s="184"/>
      <c r="Q1799" s="184">
        <v>25.385999999999999</v>
      </c>
      <c r="R1799" s="184">
        <v>28.311499999999999</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44533</v>
      </c>
      <c r="E1800" s="184">
        <v>16.93</v>
      </c>
      <c r="F1800" s="184">
        <v>-0.58720000000000006</v>
      </c>
      <c r="G1800" s="184">
        <v>1.0746</v>
      </c>
      <c r="H1800" s="184">
        <v>1.4987999999999999</v>
      </c>
      <c r="I1800" s="184">
        <v>-2.5331000000000001</v>
      </c>
      <c r="J1800" s="184">
        <v>-1.4552</v>
      </c>
      <c r="K1800" s="184">
        <v>-0.4118</v>
      </c>
      <c r="L1800" s="184">
        <v>11.235200000000001</v>
      </c>
      <c r="M1800" s="184">
        <v>14.7019</v>
      </c>
      <c r="N1800" s="184">
        <v>33.622700000000002</v>
      </c>
      <c r="O1800" s="184"/>
      <c r="P1800" s="184"/>
      <c r="Q1800" s="184">
        <v>24.561199999999999</v>
      </c>
      <c r="R1800" s="184">
        <v>27.4238</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44533</v>
      </c>
      <c r="E1801" s="184">
        <v>178.5796</v>
      </c>
      <c r="F1801" s="184">
        <v>-0.46160000000000001</v>
      </c>
      <c r="G1801" s="184">
        <v>0.97970000000000002</v>
      </c>
      <c r="H1801" s="184">
        <v>1.1173999999999999</v>
      </c>
      <c r="I1801" s="184">
        <v>-3.0236999999999998</v>
      </c>
      <c r="J1801" s="184">
        <v>-2.4980000000000002</v>
      </c>
      <c r="K1801" s="184">
        <v>2.5554999999999999</v>
      </c>
      <c r="L1801" s="184">
        <v>16.210799999999999</v>
      </c>
      <c r="M1801" s="184">
        <v>19.1983</v>
      </c>
      <c r="N1801" s="184">
        <v>38.834200000000003</v>
      </c>
      <c r="O1801" s="184">
        <v>20.057500000000001</v>
      </c>
      <c r="P1801" s="184">
        <v>17.4727</v>
      </c>
      <c r="Q1801" s="184">
        <v>15.795500000000001</v>
      </c>
      <c r="R1801" s="184">
        <v>23.206700000000001</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44533</v>
      </c>
      <c r="E1802" s="184">
        <v>735.98639226128796</v>
      </c>
      <c r="F1802" s="184">
        <v>-0.46379999999999999</v>
      </c>
      <c r="G1802" s="184">
        <v>0.97319999999999995</v>
      </c>
      <c r="H1802" s="184">
        <v>1.1025</v>
      </c>
      <c r="I1802" s="184">
        <v>-3.0550000000000002</v>
      </c>
      <c r="J1802" s="184">
        <v>-2.5628000000000002</v>
      </c>
      <c r="K1802" s="184">
        <v>2.3584000000000001</v>
      </c>
      <c r="L1802" s="184">
        <v>15.761699999999999</v>
      </c>
      <c r="M1802" s="184">
        <v>18.4924</v>
      </c>
      <c r="N1802" s="184">
        <v>37.732399999999998</v>
      </c>
      <c r="O1802" s="184">
        <v>19.158899999999999</v>
      </c>
      <c r="P1802" s="184">
        <v>16.495200000000001</v>
      </c>
      <c r="Q1802" s="184">
        <v>14.903600000000001</v>
      </c>
      <c r="R1802" s="184">
        <v>22.232600000000001</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-0.53119411764705882</v>
      </c>
      <c r="G1803" s="186">
        <v>1.2603588235294119</v>
      </c>
      <c r="H1803" s="186">
        <v>1.3606411764705884</v>
      </c>
      <c r="I1803" s="186">
        <v>-2.2438588235294112</v>
      </c>
      <c r="J1803" s="186">
        <v>-1.4460176470588237</v>
      </c>
      <c r="K1803" s="186">
        <v>1.588805882352941</v>
      </c>
      <c r="L1803" s="186">
        <v>16.039982352941177</v>
      </c>
      <c r="M1803" s="186">
        <v>21.369539999999997</v>
      </c>
      <c r="N1803" s="186">
        <v>40.808690909090906</v>
      </c>
      <c r="O1803" s="186">
        <v>19.6082</v>
      </c>
      <c r="P1803" s="186">
        <v>16.98395</v>
      </c>
      <c r="Q1803" s="186">
        <v>34.525035294117643</v>
      </c>
      <c r="R1803" s="186">
        <v>25.29365</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-0.52049999999999996</v>
      </c>
      <c r="G1804" s="186">
        <v>1.0263</v>
      </c>
      <c r="H1804" s="186">
        <v>1.1792</v>
      </c>
      <c r="I1804" s="186">
        <v>-2.3891</v>
      </c>
      <c r="J1804" s="186">
        <v>-1.4552</v>
      </c>
      <c r="K1804" s="186">
        <v>1.7190000000000001</v>
      </c>
      <c r="L1804" s="186">
        <v>15.761699999999999</v>
      </c>
      <c r="M1804" s="186">
        <v>18.239899999999999</v>
      </c>
      <c r="N1804" s="186">
        <v>34.585299999999997</v>
      </c>
      <c r="O1804" s="186">
        <v>19.6082</v>
      </c>
      <c r="P1804" s="186">
        <v>16.98395</v>
      </c>
      <c r="Q1804" s="186">
        <v>32.5</v>
      </c>
      <c r="R1804" s="186">
        <v>25.315249999999999</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1487</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1488</v>
      </c>
      <c r="B1807" s="180" t="s">
        <v>1963</v>
      </c>
      <c r="C1807" s="180">
        <v>112016</v>
      </c>
      <c r="D1807" s="183">
        <v>44533</v>
      </c>
      <c r="E1807" s="184">
        <v>250.8015</v>
      </c>
      <c r="F1807" s="184">
        <v>2.0230000000000001</v>
      </c>
      <c r="G1807" s="184">
        <v>3.0278</v>
      </c>
      <c r="H1807" s="184">
        <v>2.9581</v>
      </c>
      <c r="I1807" s="184">
        <v>3.5055999999999998</v>
      </c>
      <c r="J1807" s="184">
        <v>4.1887999999999996</v>
      </c>
      <c r="K1807" s="184">
        <v>2.9401999999999999</v>
      </c>
      <c r="L1807" s="184">
        <v>3.7646000000000002</v>
      </c>
      <c r="M1807" s="184">
        <v>4.1547999999999998</v>
      </c>
      <c r="N1807" s="184">
        <v>3.8744000000000001</v>
      </c>
      <c r="O1807" s="184">
        <v>6.8433000000000002</v>
      </c>
      <c r="P1807" s="184">
        <v>6.9615999999999998</v>
      </c>
      <c r="Q1807" s="184">
        <v>7.6608000000000001</v>
      </c>
      <c r="R1807" s="184">
        <v>5.6191000000000004</v>
      </c>
      <c r="S1807" s="120" t="s">
        <v>1996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1488</v>
      </c>
      <c r="B1808" s="180" t="s">
        <v>1489</v>
      </c>
      <c r="C1808" s="180">
        <v>119501</v>
      </c>
      <c r="D1808" s="183">
        <v>44533</v>
      </c>
      <c r="E1808" s="184">
        <v>439.0367</v>
      </c>
      <c r="F1808" s="184">
        <v>2.4110999999999998</v>
      </c>
      <c r="G1808" s="184">
        <v>3.4401000000000002</v>
      </c>
      <c r="H1808" s="184">
        <v>3.06</v>
      </c>
      <c r="I1808" s="184">
        <v>3.5573000000000001</v>
      </c>
      <c r="J1808" s="184">
        <v>4.4730999999999996</v>
      </c>
      <c r="K1808" s="184">
        <v>3.3119999999999998</v>
      </c>
      <c r="L1808" s="184">
        <v>4.0664999999999996</v>
      </c>
      <c r="M1808" s="184">
        <v>4.3986999999999998</v>
      </c>
      <c r="N1808" s="184">
        <v>4.0921000000000003</v>
      </c>
      <c r="O1808" s="184">
        <v>6.7530000000000001</v>
      </c>
      <c r="P1808" s="184">
        <v>6.9147999999999996</v>
      </c>
      <c r="Q1808" s="184">
        <v>8.0952000000000002</v>
      </c>
      <c r="R1808" s="184">
        <v>5.6616999999999997</v>
      </c>
      <c r="S1808" s="120" t="s">
        <v>1996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1488</v>
      </c>
      <c r="B1809" s="180" t="s">
        <v>1490</v>
      </c>
      <c r="C1809" s="180">
        <v>101317</v>
      </c>
      <c r="D1809" s="183">
        <v>44533</v>
      </c>
      <c r="E1809" s="184">
        <v>434.33159999999998</v>
      </c>
      <c r="F1809" s="184">
        <v>2.2690999999999999</v>
      </c>
      <c r="G1809" s="184">
        <v>3.3008000000000002</v>
      </c>
      <c r="H1809" s="184">
        <v>2.9188999999999998</v>
      </c>
      <c r="I1809" s="184">
        <v>3.4156</v>
      </c>
      <c r="J1809" s="184">
        <v>4.3318000000000003</v>
      </c>
      <c r="K1809" s="184">
        <v>3.1703999999999999</v>
      </c>
      <c r="L1809" s="184">
        <v>3.9137</v>
      </c>
      <c r="M1809" s="184">
        <v>4.2366999999999999</v>
      </c>
      <c r="N1809" s="184">
        <v>3.93</v>
      </c>
      <c r="O1809" s="184">
        <v>6.6081000000000003</v>
      </c>
      <c r="P1809" s="184">
        <v>6.7720000000000002</v>
      </c>
      <c r="Q1809" s="184">
        <v>7.5632000000000001</v>
      </c>
      <c r="R1809" s="184">
        <v>5.5098000000000003</v>
      </c>
      <c r="S1809" s="120" t="s">
        <v>1996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1488</v>
      </c>
      <c r="B1810" s="180" t="s">
        <v>1491</v>
      </c>
      <c r="C1810" s="180">
        <v>144754</v>
      </c>
      <c r="D1810" s="183">
        <v>44533</v>
      </c>
      <c r="E1810" s="184">
        <v>12.2926</v>
      </c>
      <c r="F1810" s="184">
        <v>4.4543999999999997</v>
      </c>
      <c r="G1810" s="184">
        <v>4.1584000000000003</v>
      </c>
      <c r="H1810" s="184">
        <v>3.9904000000000002</v>
      </c>
      <c r="I1810" s="184">
        <v>3.5882000000000001</v>
      </c>
      <c r="J1810" s="184">
        <v>4.0316999999999998</v>
      </c>
      <c r="K1810" s="184">
        <v>3.4357000000000002</v>
      </c>
      <c r="L1810" s="184">
        <v>3.8923999999999999</v>
      </c>
      <c r="M1810" s="184">
        <v>4.1500000000000004</v>
      </c>
      <c r="N1810" s="184">
        <v>4.0952000000000002</v>
      </c>
      <c r="O1810" s="184">
        <v>6.4264000000000001</v>
      </c>
      <c r="P1810" s="184"/>
      <c r="Q1810" s="184">
        <v>6.593</v>
      </c>
      <c r="R1810" s="184">
        <v>5.1856</v>
      </c>
      <c r="S1810" s="120" t="s">
        <v>1995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1488</v>
      </c>
      <c r="B1811" s="180" t="s">
        <v>1492</v>
      </c>
      <c r="C1811" s="180">
        <v>144759</v>
      </c>
      <c r="D1811" s="183">
        <v>44533</v>
      </c>
      <c r="E1811" s="184">
        <v>11.944599999999999</v>
      </c>
      <c r="F1811" s="184">
        <v>3.6673</v>
      </c>
      <c r="G1811" s="184">
        <v>3.2604000000000002</v>
      </c>
      <c r="H1811" s="184">
        <v>3.1013000000000002</v>
      </c>
      <c r="I1811" s="184">
        <v>2.7124999999999999</v>
      </c>
      <c r="J1811" s="184">
        <v>3.1454</v>
      </c>
      <c r="K1811" s="184">
        <v>2.5514000000000001</v>
      </c>
      <c r="L1811" s="184">
        <v>2.9983</v>
      </c>
      <c r="M1811" s="184">
        <v>3.2431000000000001</v>
      </c>
      <c r="N1811" s="184">
        <v>3.1787999999999998</v>
      </c>
      <c r="O1811" s="184">
        <v>5.4793000000000003</v>
      </c>
      <c r="P1811" s="184"/>
      <c r="Q1811" s="184">
        <v>5.6502999999999997</v>
      </c>
      <c r="R1811" s="184">
        <v>4.2489999999999997</v>
      </c>
      <c r="S1811" s="120" t="s">
        <v>1995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1488</v>
      </c>
      <c r="B1812" s="180" t="s">
        <v>1493</v>
      </c>
      <c r="C1812" s="180">
        <v>143464</v>
      </c>
      <c r="D1812" s="183">
        <v>44533</v>
      </c>
      <c r="E1812" s="184">
        <v>1225.3787</v>
      </c>
      <c r="F1812" s="184">
        <v>3.6135000000000002</v>
      </c>
      <c r="G1812" s="184">
        <v>3.5655000000000001</v>
      </c>
      <c r="H1812" s="184">
        <v>3.4857</v>
      </c>
      <c r="I1812" s="184">
        <v>3.3485</v>
      </c>
      <c r="J1812" s="184">
        <v>4.0308999999999999</v>
      </c>
      <c r="K1812" s="184">
        <v>3.2928000000000002</v>
      </c>
      <c r="L1812" s="184">
        <v>3.5882999999999998</v>
      </c>
      <c r="M1812" s="184">
        <v>3.8250000000000002</v>
      </c>
      <c r="N1812" s="184">
        <v>3.6143999999999998</v>
      </c>
      <c r="O1812" s="184">
        <v>5.5631000000000004</v>
      </c>
      <c r="P1812" s="184"/>
      <c r="Q1812" s="184">
        <v>5.9622999999999999</v>
      </c>
      <c r="R1812" s="184">
        <v>4.4241999999999999</v>
      </c>
      <c r="S1812" s="120" t="s">
        <v>1996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1488</v>
      </c>
      <c r="B1813" s="180" t="s">
        <v>1494</v>
      </c>
      <c r="C1813" s="180">
        <v>143508</v>
      </c>
      <c r="D1813" s="183">
        <v>44533</v>
      </c>
      <c r="E1813" s="184">
        <v>1233.7407000000001</v>
      </c>
      <c r="F1813" s="184">
        <v>3.8138999999999998</v>
      </c>
      <c r="G1813" s="184">
        <v>3.7652999999999999</v>
      </c>
      <c r="H1813" s="184">
        <v>3.6859000000000002</v>
      </c>
      <c r="I1813" s="184">
        <v>3.5486</v>
      </c>
      <c r="J1813" s="184">
        <v>4.2408999999999999</v>
      </c>
      <c r="K1813" s="184">
        <v>3.5247000000000002</v>
      </c>
      <c r="L1813" s="184">
        <v>3.8277000000000001</v>
      </c>
      <c r="M1813" s="184">
        <v>4.0511999999999997</v>
      </c>
      <c r="N1813" s="184">
        <v>3.8348</v>
      </c>
      <c r="O1813" s="184">
        <v>5.7652000000000001</v>
      </c>
      <c r="P1813" s="184"/>
      <c r="Q1813" s="184">
        <v>6.1677999999999997</v>
      </c>
      <c r="R1813" s="184">
        <v>4.6299000000000001</v>
      </c>
      <c r="S1813" s="120" t="s">
        <v>1996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1488</v>
      </c>
      <c r="B1814" s="180" t="s">
        <v>1495</v>
      </c>
      <c r="C1814" s="180">
        <v>119379</v>
      </c>
      <c r="D1814" s="183">
        <v>44533</v>
      </c>
      <c r="E1814" s="184">
        <v>2628.2579000000001</v>
      </c>
      <c r="F1814" s="184">
        <v>1.4207000000000001</v>
      </c>
      <c r="G1814" s="184">
        <v>4.2751999999999999</v>
      </c>
      <c r="H1814" s="184">
        <v>4.1227</v>
      </c>
      <c r="I1814" s="184">
        <v>3.2753999999999999</v>
      </c>
      <c r="J1814" s="184">
        <v>4.0810000000000004</v>
      </c>
      <c r="K1814" s="184">
        <v>3.0259</v>
      </c>
      <c r="L1814" s="184">
        <v>3.3647</v>
      </c>
      <c r="M1814" s="184">
        <v>3.4683999999999999</v>
      </c>
      <c r="N1814" s="184">
        <v>3.33</v>
      </c>
      <c r="O1814" s="184">
        <v>5.5720000000000001</v>
      </c>
      <c r="P1814" s="184">
        <v>6.4560000000000004</v>
      </c>
      <c r="Q1814" s="184">
        <v>7.7587999999999999</v>
      </c>
      <c r="R1814" s="184">
        <v>4.3064999999999998</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1488</v>
      </c>
      <c r="B1815" s="180" t="s">
        <v>1496</v>
      </c>
      <c r="C1815" s="180">
        <v>109269</v>
      </c>
      <c r="D1815" s="183">
        <v>44533</v>
      </c>
      <c r="E1815" s="184">
        <v>2575.3561</v>
      </c>
      <c r="F1815" s="184">
        <v>1.2572000000000001</v>
      </c>
      <c r="G1815" s="184">
        <v>4.1120000000000001</v>
      </c>
      <c r="H1815" s="184">
        <v>3.9601000000000002</v>
      </c>
      <c r="I1815" s="184">
        <v>3.1128999999999998</v>
      </c>
      <c r="J1815" s="184">
        <v>3.9182999999999999</v>
      </c>
      <c r="K1815" s="184">
        <v>2.8420999999999998</v>
      </c>
      <c r="L1815" s="184">
        <v>3.1644999999999999</v>
      </c>
      <c r="M1815" s="184">
        <v>3.2542</v>
      </c>
      <c r="N1815" s="184">
        <v>3.1061000000000001</v>
      </c>
      <c r="O1815" s="184">
        <v>5.3207000000000004</v>
      </c>
      <c r="P1815" s="184">
        <v>6.2404000000000002</v>
      </c>
      <c r="Q1815" s="184">
        <v>7.3193999999999999</v>
      </c>
      <c r="R1815" s="184">
        <v>4.0698999999999996</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1488</v>
      </c>
      <c r="B1816" s="180" t="s">
        <v>1497</v>
      </c>
      <c r="C1816" s="180">
        <v>118317</v>
      </c>
      <c r="D1816" s="183">
        <v>44533</v>
      </c>
      <c r="E1816" s="184">
        <v>3234.1916000000001</v>
      </c>
      <c r="F1816" s="184">
        <v>3.3409</v>
      </c>
      <c r="G1816" s="184">
        <v>3.1886999999999999</v>
      </c>
      <c r="H1816" s="184">
        <v>3.4504000000000001</v>
      </c>
      <c r="I1816" s="184">
        <v>3.1339999999999999</v>
      </c>
      <c r="J1816" s="184">
        <v>3.4470999999999998</v>
      </c>
      <c r="K1816" s="184">
        <v>2.8382000000000001</v>
      </c>
      <c r="L1816" s="184">
        <v>3.1869000000000001</v>
      </c>
      <c r="M1816" s="184">
        <v>3.2698999999999998</v>
      </c>
      <c r="N1816" s="184">
        <v>3.1848000000000001</v>
      </c>
      <c r="O1816" s="184">
        <v>5.2332000000000001</v>
      </c>
      <c r="P1816" s="184">
        <v>5.7342000000000004</v>
      </c>
      <c r="Q1816" s="184">
        <v>7.1494999999999997</v>
      </c>
      <c r="R1816" s="184">
        <v>4.2091000000000003</v>
      </c>
      <c r="S1816" s="120" t="s">
        <v>1995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1488</v>
      </c>
      <c r="B1817" s="180" t="s">
        <v>1498</v>
      </c>
      <c r="C1817" s="180">
        <v>109371</v>
      </c>
      <c r="D1817" s="183">
        <v>44533</v>
      </c>
      <c r="E1817" s="184">
        <v>3100.7532000000001</v>
      </c>
      <c r="F1817" s="184">
        <v>2.7734999999999999</v>
      </c>
      <c r="G1817" s="184">
        <v>2.6204999999999998</v>
      </c>
      <c r="H1817" s="184">
        <v>2.8852000000000002</v>
      </c>
      <c r="I1817" s="184">
        <v>2.5693000000000001</v>
      </c>
      <c r="J1817" s="184">
        <v>2.8822000000000001</v>
      </c>
      <c r="K1817" s="184">
        <v>2.2673999999999999</v>
      </c>
      <c r="L1817" s="184">
        <v>2.6301000000000001</v>
      </c>
      <c r="M1817" s="184">
        <v>2.7128000000000001</v>
      </c>
      <c r="N1817" s="184">
        <v>2.6132</v>
      </c>
      <c r="O1817" s="184">
        <v>4.6734999999999998</v>
      </c>
      <c r="P1817" s="184">
        <v>5.1143999999999998</v>
      </c>
      <c r="Q1817" s="184">
        <v>7.0716000000000001</v>
      </c>
      <c r="R1817" s="184">
        <v>3.6172</v>
      </c>
      <c r="S1817" s="120" t="s">
        <v>1995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1488</v>
      </c>
      <c r="B1818" s="180" t="s">
        <v>1499</v>
      </c>
      <c r="C1818" s="180">
        <v>119205</v>
      </c>
      <c r="D1818" s="183">
        <v>44533</v>
      </c>
      <c r="E1818" s="184">
        <v>2923.1523000000002</v>
      </c>
      <c r="F1818" s="184">
        <v>2.1815000000000002</v>
      </c>
      <c r="G1818" s="184">
        <v>4.4497</v>
      </c>
      <c r="H1818" s="184">
        <v>3.6962999999999999</v>
      </c>
      <c r="I1818" s="184">
        <v>3.1993</v>
      </c>
      <c r="J1818" s="184">
        <v>3.9270999999999998</v>
      </c>
      <c r="K1818" s="184">
        <v>3.0455999999999999</v>
      </c>
      <c r="L1818" s="184">
        <v>3.5379999999999998</v>
      </c>
      <c r="M1818" s="184">
        <v>3.6960999999999999</v>
      </c>
      <c r="N1818" s="184">
        <v>3.6013999999999999</v>
      </c>
      <c r="O1818" s="184">
        <v>5.4588000000000001</v>
      </c>
      <c r="P1818" s="184">
        <v>5.9671000000000003</v>
      </c>
      <c r="Q1818" s="184">
        <v>7.2957999999999998</v>
      </c>
      <c r="R1818" s="184">
        <v>4.5537000000000001</v>
      </c>
      <c r="S1818" s="120" t="s">
        <v>1996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1488</v>
      </c>
      <c r="B1819" s="180" t="s">
        <v>1500</v>
      </c>
      <c r="C1819" s="180">
        <v>104138</v>
      </c>
      <c r="D1819" s="183">
        <v>44533</v>
      </c>
      <c r="E1819" s="184">
        <v>2758.3816999999999</v>
      </c>
      <c r="F1819" s="184">
        <v>1.4728000000000001</v>
      </c>
      <c r="G1819" s="184">
        <v>3.7406000000000001</v>
      </c>
      <c r="H1819" s="184">
        <v>2.9860000000000002</v>
      </c>
      <c r="I1819" s="184">
        <v>2.4792999999999998</v>
      </c>
      <c r="J1819" s="184">
        <v>3.2002000000000002</v>
      </c>
      <c r="K1819" s="184">
        <v>2.3304999999999998</v>
      </c>
      <c r="L1819" s="184">
        <v>2.8250000000000002</v>
      </c>
      <c r="M1819" s="184">
        <v>2.9784999999999999</v>
      </c>
      <c r="N1819" s="184">
        <v>2.8738999999999999</v>
      </c>
      <c r="O1819" s="184">
        <v>4.7039999999999997</v>
      </c>
      <c r="P1819" s="184">
        <v>5.1946000000000003</v>
      </c>
      <c r="Q1819" s="184">
        <v>6.8318000000000003</v>
      </c>
      <c r="R1819" s="184">
        <v>3.8269000000000002</v>
      </c>
      <c r="S1819" s="120" t="s">
        <v>1996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1488</v>
      </c>
      <c r="B1820" s="180" t="s">
        <v>1501</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1488</v>
      </c>
      <c r="B1821" s="180" t="s">
        <v>1502</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1488</v>
      </c>
      <c r="B1822" s="180" t="s">
        <v>1503</v>
      </c>
      <c r="C1822" s="180">
        <v>107249</v>
      </c>
      <c r="D1822" s="183">
        <v>44533</v>
      </c>
      <c r="E1822" s="184">
        <v>32.4634</v>
      </c>
      <c r="F1822" s="184">
        <v>7.5347</v>
      </c>
      <c r="G1822" s="184">
        <v>10.8408</v>
      </c>
      <c r="H1822" s="184">
        <v>83.903700000000001</v>
      </c>
      <c r="I1822" s="184">
        <v>44.786200000000001</v>
      </c>
      <c r="J1822" s="184">
        <v>29.4099</v>
      </c>
      <c r="K1822" s="184">
        <v>18.100100000000001</v>
      </c>
      <c r="L1822" s="184">
        <v>16.494399999999999</v>
      </c>
      <c r="M1822" s="184">
        <v>13.1333</v>
      </c>
      <c r="N1822" s="184">
        <v>11.641299999999999</v>
      </c>
      <c r="O1822" s="184">
        <v>8.4791000000000007</v>
      </c>
      <c r="P1822" s="184">
        <v>8.3806999999999992</v>
      </c>
      <c r="Q1822" s="184">
        <v>8.7944999999999993</v>
      </c>
      <c r="R1822" s="184">
        <v>7.8376999999999999</v>
      </c>
      <c r="S1822" s="120" t="s">
        <v>1996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1488</v>
      </c>
      <c r="B1823" s="180" t="s">
        <v>1504</v>
      </c>
      <c r="C1823" s="180">
        <v>118560</v>
      </c>
      <c r="D1823" s="183">
        <v>44533</v>
      </c>
      <c r="E1823" s="184">
        <v>32.664900000000003</v>
      </c>
      <c r="F1823" s="184">
        <v>7.4882</v>
      </c>
      <c r="G1823" s="184">
        <v>10.8485</v>
      </c>
      <c r="H1823" s="184">
        <v>83.905199999999994</v>
      </c>
      <c r="I1823" s="184">
        <v>44.790700000000001</v>
      </c>
      <c r="J1823" s="184">
        <v>29.4116</v>
      </c>
      <c r="K1823" s="184">
        <v>18.101500000000001</v>
      </c>
      <c r="L1823" s="184">
        <v>16.494499999999999</v>
      </c>
      <c r="M1823" s="184">
        <v>13.132099999999999</v>
      </c>
      <c r="N1823" s="184">
        <v>11.6653</v>
      </c>
      <c r="O1823" s="184">
        <v>8.5534999999999997</v>
      </c>
      <c r="P1823" s="184">
        <v>8.4559999999999995</v>
      </c>
      <c r="Q1823" s="184">
        <v>9.1453000000000007</v>
      </c>
      <c r="R1823" s="184">
        <v>7.9010999999999996</v>
      </c>
      <c r="S1823" s="120" t="s">
        <v>1996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1488</v>
      </c>
      <c r="B1824" s="180" t="s">
        <v>1505</v>
      </c>
      <c r="C1824" s="180">
        <v>145034</v>
      </c>
      <c r="D1824" s="183">
        <v>44533</v>
      </c>
      <c r="E1824" s="184">
        <v>12.254</v>
      </c>
      <c r="F1824" s="184">
        <v>3.8725999999999998</v>
      </c>
      <c r="G1824" s="184">
        <v>5.2645</v>
      </c>
      <c r="H1824" s="184">
        <v>4.2160000000000002</v>
      </c>
      <c r="I1824" s="184">
        <v>3.7389000000000001</v>
      </c>
      <c r="J1824" s="184">
        <v>4.2043999999999997</v>
      </c>
      <c r="K1824" s="184">
        <v>3.2502</v>
      </c>
      <c r="L1824" s="184">
        <v>3.7949000000000002</v>
      </c>
      <c r="M1824" s="184">
        <v>4.0472000000000001</v>
      </c>
      <c r="N1824" s="184">
        <v>3.8967999999999998</v>
      </c>
      <c r="O1824" s="184">
        <v>6.3845000000000001</v>
      </c>
      <c r="P1824" s="184"/>
      <c r="Q1824" s="184">
        <v>6.5697999999999999</v>
      </c>
      <c r="R1824" s="184">
        <v>5.3478000000000003</v>
      </c>
      <c r="S1824" s="120" t="s">
        <v>1996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1488</v>
      </c>
      <c r="B1825" s="180" t="s">
        <v>1506</v>
      </c>
      <c r="C1825" s="180">
        <v>145040</v>
      </c>
      <c r="D1825" s="183">
        <v>44533</v>
      </c>
      <c r="E1825" s="184">
        <v>12.132199999999999</v>
      </c>
      <c r="F1825" s="184">
        <v>3.3096999999999999</v>
      </c>
      <c r="G1825" s="184">
        <v>4.9158999999999997</v>
      </c>
      <c r="H1825" s="184">
        <v>3.871</v>
      </c>
      <c r="I1825" s="184">
        <v>3.4346000000000001</v>
      </c>
      <c r="J1825" s="184">
        <v>3.8934000000000002</v>
      </c>
      <c r="K1825" s="184">
        <v>2.944</v>
      </c>
      <c r="L1825" s="184">
        <v>3.4876999999999998</v>
      </c>
      <c r="M1825" s="184">
        <v>3.7134999999999998</v>
      </c>
      <c r="N1825" s="184">
        <v>3.5638999999999998</v>
      </c>
      <c r="O1825" s="184">
        <v>6.0552000000000001</v>
      </c>
      <c r="P1825" s="184"/>
      <c r="Q1825" s="184">
        <v>6.2370999999999999</v>
      </c>
      <c r="R1825" s="184">
        <v>5.0175999999999998</v>
      </c>
      <c r="S1825" s="120" t="s">
        <v>1996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1488</v>
      </c>
      <c r="B1826" s="180" t="s">
        <v>1507</v>
      </c>
      <c r="C1826" s="180">
        <v>147908</v>
      </c>
      <c r="D1826" s="183">
        <v>44533</v>
      </c>
      <c r="E1826" s="184">
        <v>1088.1148000000001</v>
      </c>
      <c r="F1826" s="184">
        <v>3.5358999999999998</v>
      </c>
      <c r="G1826" s="184">
        <v>4.1497000000000002</v>
      </c>
      <c r="H1826" s="184">
        <v>3.9876</v>
      </c>
      <c r="I1826" s="184">
        <v>3.8517999999999999</v>
      </c>
      <c r="J1826" s="184">
        <v>4.3784999999999998</v>
      </c>
      <c r="K1826" s="184">
        <v>3.3256999999999999</v>
      </c>
      <c r="L1826" s="184">
        <v>3.7761999999999998</v>
      </c>
      <c r="M1826" s="184">
        <v>3.8864999999999998</v>
      </c>
      <c r="N1826" s="184">
        <v>3.7412999999999998</v>
      </c>
      <c r="O1826" s="184"/>
      <c r="P1826" s="184"/>
      <c r="Q1826" s="184">
        <v>4.6792999999999996</v>
      </c>
      <c r="R1826" s="184"/>
      <c r="S1826" s="120" t="s">
        <v>1996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1488</v>
      </c>
      <c r="B1827" s="180" t="s">
        <v>1508</v>
      </c>
      <c r="C1827" s="180">
        <v>147907</v>
      </c>
      <c r="D1827" s="183">
        <v>44533</v>
      </c>
      <c r="E1827" s="184">
        <v>1082.9058</v>
      </c>
      <c r="F1827" s="184">
        <v>3.2765</v>
      </c>
      <c r="G1827" s="184">
        <v>3.8896999999999999</v>
      </c>
      <c r="H1827" s="184">
        <v>3.7281</v>
      </c>
      <c r="I1827" s="184">
        <v>3.5920000000000001</v>
      </c>
      <c r="J1827" s="184">
        <v>4.1182999999999996</v>
      </c>
      <c r="K1827" s="184">
        <v>3.0644999999999998</v>
      </c>
      <c r="L1827" s="184">
        <v>3.5124</v>
      </c>
      <c r="M1827" s="184">
        <v>3.6189</v>
      </c>
      <c r="N1827" s="184">
        <v>3.4691999999999998</v>
      </c>
      <c r="O1827" s="184"/>
      <c r="P1827" s="184"/>
      <c r="Q1827" s="184">
        <v>4.4077000000000002</v>
      </c>
      <c r="R1827" s="184"/>
      <c r="S1827" s="120" t="s">
        <v>1996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1488</v>
      </c>
      <c r="B1828" s="180" t="s">
        <v>1509</v>
      </c>
      <c r="C1828" s="180">
        <v>115092</v>
      </c>
      <c r="D1828" s="183">
        <v>44533</v>
      </c>
      <c r="E1828" s="184">
        <v>22.1462</v>
      </c>
      <c r="F1828" s="184">
        <v>3.4613999999999998</v>
      </c>
      <c r="G1828" s="184">
        <v>3.3521000000000001</v>
      </c>
      <c r="H1828" s="184">
        <v>3.6048</v>
      </c>
      <c r="I1828" s="184">
        <v>3.3557999999999999</v>
      </c>
      <c r="J1828" s="184">
        <v>3.8081</v>
      </c>
      <c r="K1828" s="184">
        <v>3.3033000000000001</v>
      </c>
      <c r="L1828" s="184">
        <v>3.8052000000000001</v>
      </c>
      <c r="M1828" s="184">
        <v>4.0808999999999997</v>
      </c>
      <c r="N1828" s="184">
        <v>4.0021000000000004</v>
      </c>
      <c r="O1828" s="184">
        <v>6.4630000000000001</v>
      </c>
      <c r="P1828" s="184">
        <v>6.6147999999999998</v>
      </c>
      <c r="Q1828" s="184">
        <v>7.7934000000000001</v>
      </c>
      <c r="R1828" s="184">
        <v>5.3428000000000004</v>
      </c>
      <c r="S1828" s="120" t="s">
        <v>1995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1488</v>
      </c>
      <c r="B1829" s="180" t="s">
        <v>1510</v>
      </c>
      <c r="C1829" s="180">
        <v>120676</v>
      </c>
      <c r="D1829" s="183">
        <v>44533</v>
      </c>
      <c r="E1829" s="184">
        <v>23.5793</v>
      </c>
      <c r="F1829" s="184">
        <v>4.0251999999999999</v>
      </c>
      <c r="G1829" s="184">
        <v>3.8712</v>
      </c>
      <c r="H1829" s="184">
        <v>4.1386000000000003</v>
      </c>
      <c r="I1829" s="184">
        <v>3.8761000000000001</v>
      </c>
      <c r="J1829" s="184">
        <v>4.3342000000000001</v>
      </c>
      <c r="K1829" s="184">
        <v>3.8279000000000001</v>
      </c>
      <c r="L1829" s="184">
        <v>4.3483999999999998</v>
      </c>
      <c r="M1829" s="184">
        <v>4.6475</v>
      </c>
      <c r="N1829" s="184">
        <v>4.5820999999999996</v>
      </c>
      <c r="O1829" s="184">
        <v>7.0781999999999998</v>
      </c>
      <c r="P1829" s="184">
        <v>7.2794999999999996</v>
      </c>
      <c r="Q1829" s="184">
        <v>8.4963999999999995</v>
      </c>
      <c r="R1829" s="184">
        <v>5.96</v>
      </c>
      <c r="S1829" s="120" t="s">
        <v>1995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1488</v>
      </c>
      <c r="B1830" s="180" t="s">
        <v>1511</v>
      </c>
      <c r="C1830" s="180">
        <v>113251</v>
      </c>
      <c r="D1830" s="183">
        <v>44533</v>
      </c>
      <c r="E1830" s="184">
        <v>2228.9367999999999</v>
      </c>
      <c r="F1830" s="184">
        <v>3.5390999999999999</v>
      </c>
      <c r="G1830" s="184">
        <v>4.2470999999999997</v>
      </c>
      <c r="H1830" s="184">
        <v>3.3624000000000001</v>
      </c>
      <c r="I1830" s="184">
        <v>3.4855</v>
      </c>
      <c r="J1830" s="184">
        <v>3.7479</v>
      </c>
      <c r="K1830" s="184">
        <v>5.4797000000000002</v>
      </c>
      <c r="L1830" s="184">
        <v>4.5031999999999996</v>
      </c>
      <c r="M1830" s="184">
        <v>4.0279999999999996</v>
      </c>
      <c r="N1830" s="184">
        <v>4.0213999999999999</v>
      </c>
      <c r="O1830" s="184">
        <v>5.4652000000000003</v>
      </c>
      <c r="P1830" s="184">
        <v>5.7045000000000003</v>
      </c>
      <c r="Q1830" s="184">
        <v>7.3795000000000002</v>
      </c>
      <c r="R1830" s="184">
        <v>4.5913000000000004</v>
      </c>
      <c r="S1830" s="120" t="s">
        <v>1995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1488</v>
      </c>
      <c r="B1831" s="180" t="s">
        <v>1512</v>
      </c>
      <c r="C1831" s="180">
        <v>118350</v>
      </c>
      <c r="D1831" s="183">
        <v>44533</v>
      </c>
      <c r="E1831" s="184">
        <v>2337.1039999999998</v>
      </c>
      <c r="F1831" s="184">
        <v>3.8580000000000001</v>
      </c>
      <c r="G1831" s="184">
        <v>4.5673000000000004</v>
      </c>
      <c r="H1831" s="184">
        <v>3.6827999999999999</v>
      </c>
      <c r="I1831" s="184">
        <v>3.8060999999999998</v>
      </c>
      <c r="J1831" s="184">
        <v>4.0689000000000002</v>
      </c>
      <c r="K1831" s="184">
        <v>5.8042999999999996</v>
      </c>
      <c r="L1831" s="184">
        <v>4.8308</v>
      </c>
      <c r="M1831" s="184">
        <v>4.3582999999999998</v>
      </c>
      <c r="N1831" s="184">
        <v>4.3548</v>
      </c>
      <c r="O1831" s="184">
        <v>5.9005999999999998</v>
      </c>
      <c r="P1831" s="184">
        <v>6.3075000000000001</v>
      </c>
      <c r="Q1831" s="184">
        <v>7.4912999999999998</v>
      </c>
      <c r="R1831" s="184">
        <v>4.9672000000000001</v>
      </c>
      <c r="S1831" s="120" t="s">
        <v>1995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1488</v>
      </c>
      <c r="B1832" s="180" t="s">
        <v>1513</v>
      </c>
      <c r="C1832" s="180">
        <v>144173</v>
      </c>
      <c r="D1832" s="183">
        <v>44533</v>
      </c>
      <c r="E1832" s="184">
        <v>12.256</v>
      </c>
      <c r="F1832" s="184">
        <v>2.9784000000000002</v>
      </c>
      <c r="G1832" s="184">
        <v>4.4687999999999999</v>
      </c>
      <c r="H1832" s="184">
        <v>4.3432000000000004</v>
      </c>
      <c r="I1832" s="184">
        <v>3.8578000000000001</v>
      </c>
      <c r="J1832" s="184">
        <v>4.1936999999999998</v>
      </c>
      <c r="K1832" s="184">
        <v>3.1234000000000002</v>
      </c>
      <c r="L1832" s="184">
        <v>3.4822000000000002</v>
      </c>
      <c r="M1832" s="184">
        <v>3.6132</v>
      </c>
      <c r="N1832" s="184">
        <v>3.4531999999999998</v>
      </c>
      <c r="O1832" s="184">
        <v>5.9527999999999999</v>
      </c>
      <c r="P1832" s="184"/>
      <c r="Q1832" s="184">
        <v>6.2019000000000002</v>
      </c>
      <c r="R1832" s="184">
        <v>4.6722000000000001</v>
      </c>
      <c r="S1832" s="120" t="s">
        <v>1996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1488</v>
      </c>
      <c r="B1833" s="180" t="s">
        <v>1514</v>
      </c>
      <c r="C1833" s="180">
        <v>144171</v>
      </c>
      <c r="D1833" s="183">
        <v>44533</v>
      </c>
      <c r="E1833" s="184">
        <v>12.1889</v>
      </c>
      <c r="F1833" s="184">
        <v>2.9948000000000001</v>
      </c>
      <c r="G1833" s="184">
        <v>4.3936000000000002</v>
      </c>
      <c r="H1833" s="184">
        <v>4.1957000000000004</v>
      </c>
      <c r="I1833" s="184">
        <v>3.6787999999999998</v>
      </c>
      <c r="J1833" s="184">
        <v>4.0159000000000002</v>
      </c>
      <c r="K1833" s="184">
        <v>2.9401999999999999</v>
      </c>
      <c r="L1833" s="184">
        <v>3.3104</v>
      </c>
      <c r="M1833" s="184">
        <v>3.4443000000000001</v>
      </c>
      <c r="N1833" s="184">
        <v>3.2844000000000002</v>
      </c>
      <c r="O1833" s="184">
        <v>5.7858999999999998</v>
      </c>
      <c r="P1833" s="184"/>
      <c r="Q1833" s="184">
        <v>6.0296000000000003</v>
      </c>
      <c r="R1833" s="184">
        <v>4.5075000000000003</v>
      </c>
      <c r="S1833" s="120" t="s">
        <v>1996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1488</v>
      </c>
      <c r="B1834" s="180" t="s">
        <v>1515</v>
      </c>
      <c r="C1834" s="180">
        <v>116424</v>
      </c>
      <c r="D1834" s="183"/>
      <c r="E1834" s="184"/>
      <c r="F1834" s="184"/>
      <c r="G1834" s="184"/>
      <c r="H1834" s="184"/>
      <c r="I1834" s="184"/>
      <c r="J1834" s="184"/>
      <c r="K1834" s="184"/>
      <c r="L1834" s="184"/>
      <c r="M1834" s="184"/>
      <c r="N1834" s="184"/>
      <c r="O1834" s="184"/>
      <c r="P1834" s="184"/>
      <c r="Q1834" s="184"/>
      <c r="R1834" s="184"/>
      <c r="S1834" s="120" t="s">
        <v>1995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1488</v>
      </c>
      <c r="B1835" s="180" t="s">
        <v>1516</v>
      </c>
      <c r="C1835" s="180">
        <v>119143</v>
      </c>
      <c r="D1835" s="183"/>
      <c r="E1835" s="184"/>
      <c r="F1835" s="184"/>
      <c r="G1835" s="184"/>
      <c r="H1835" s="184"/>
      <c r="I1835" s="184"/>
      <c r="J1835" s="184"/>
      <c r="K1835" s="184"/>
      <c r="L1835" s="184"/>
      <c r="M1835" s="184"/>
      <c r="N1835" s="184"/>
      <c r="O1835" s="184"/>
      <c r="P1835" s="184"/>
      <c r="Q1835" s="184"/>
      <c r="R1835" s="184"/>
      <c r="S1835" s="120" t="s">
        <v>1995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1488</v>
      </c>
      <c r="B1836" s="180" t="s">
        <v>1517</v>
      </c>
      <c r="C1836" s="180">
        <v>114359</v>
      </c>
      <c r="D1836" s="183">
        <v>44533</v>
      </c>
      <c r="E1836" s="184">
        <v>2173.8110999999999</v>
      </c>
      <c r="F1836" s="184">
        <v>2.5640999999999998</v>
      </c>
      <c r="G1836" s="184">
        <v>3.4828000000000001</v>
      </c>
      <c r="H1836" s="184">
        <v>3.0497999999999998</v>
      </c>
      <c r="I1836" s="184">
        <v>2.8654000000000002</v>
      </c>
      <c r="J1836" s="184">
        <v>3.4579</v>
      </c>
      <c r="K1836" s="184">
        <v>2.4866999999999999</v>
      </c>
      <c r="L1836" s="184">
        <v>3.0009999999999999</v>
      </c>
      <c r="M1836" s="184">
        <v>3.1225000000000001</v>
      </c>
      <c r="N1836" s="184">
        <v>3.0244</v>
      </c>
      <c r="O1836" s="184">
        <v>5.3939000000000004</v>
      </c>
      <c r="P1836" s="184">
        <v>6.02</v>
      </c>
      <c r="Q1836" s="184">
        <v>7.3596000000000004</v>
      </c>
      <c r="R1836" s="184">
        <v>4.0956999999999999</v>
      </c>
      <c r="S1836" s="120" t="s">
        <v>1996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1488</v>
      </c>
      <c r="B1837" s="180" t="s">
        <v>1518</v>
      </c>
      <c r="C1837" s="180">
        <v>120541</v>
      </c>
      <c r="D1837" s="183">
        <v>44533</v>
      </c>
      <c r="E1837" s="184">
        <v>2278.1592999999998</v>
      </c>
      <c r="F1837" s="184">
        <v>3.2126000000000001</v>
      </c>
      <c r="G1837" s="184">
        <v>4.1329000000000002</v>
      </c>
      <c r="H1837" s="184">
        <v>3.7</v>
      </c>
      <c r="I1837" s="184">
        <v>3.5162</v>
      </c>
      <c r="J1837" s="184">
        <v>4.1098999999999997</v>
      </c>
      <c r="K1837" s="184">
        <v>3.1413000000000002</v>
      </c>
      <c r="L1837" s="184">
        <v>3.6625999999999999</v>
      </c>
      <c r="M1837" s="184">
        <v>3.7898999999999998</v>
      </c>
      <c r="N1837" s="184">
        <v>3.6964999999999999</v>
      </c>
      <c r="O1837" s="184">
        <v>6.0189000000000004</v>
      </c>
      <c r="P1837" s="184">
        <v>6.5919999999999996</v>
      </c>
      <c r="Q1837" s="184">
        <v>7.6581000000000001</v>
      </c>
      <c r="R1837" s="184">
        <v>4.7618999999999998</v>
      </c>
      <c r="S1837" s="120" t="s">
        <v>1996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1488</v>
      </c>
      <c r="B1838" s="180" t="s">
        <v>1519</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1488</v>
      </c>
      <c r="B1839" s="180" t="s">
        <v>1520</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1488</v>
      </c>
      <c r="B1840" s="180" t="s">
        <v>1521</v>
      </c>
      <c r="C1840" s="180">
        <v>102591</v>
      </c>
      <c r="D1840" s="183">
        <v>44533</v>
      </c>
      <c r="E1840" s="184">
        <v>34.464799999999997</v>
      </c>
      <c r="F1840" s="184">
        <v>1.3768</v>
      </c>
      <c r="G1840" s="184">
        <v>2.5775999999999999</v>
      </c>
      <c r="H1840" s="184">
        <v>2.5733000000000001</v>
      </c>
      <c r="I1840" s="184">
        <v>2.4666000000000001</v>
      </c>
      <c r="J1840" s="184">
        <v>3.4232999999999998</v>
      </c>
      <c r="K1840" s="184">
        <v>2.6852999999999998</v>
      </c>
      <c r="L1840" s="184">
        <v>3.2141999999999999</v>
      </c>
      <c r="M1840" s="184">
        <v>3.3359999999999999</v>
      </c>
      <c r="N1840" s="184">
        <v>3.1899000000000002</v>
      </c>
      <c r="O1840" s="184">
        <v>5.7569999999999997</v>
      </c>
      <c r="P1840" s="184">
        <v>6.1914999999999996</v>
      </c>
      <c r="Q1840" s="184">
        <v>7.4063999999999997</v>
      </c>
      <c r="R1840" s="184">
        <v>4.5435999999999996</v>
      </c>
      <c r="S1840" s="120" t="s">
        <v>1996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1488</v>
      </c>
      <c r="B1841" s="180" t="s">
        <v>1522</v>
      </c>
      <c r="C1841" s="180">
        <v>119750</v>
      </c>
      <c r="D1841" s="183">
        <v>44533</v>
      </c>
      <c r="E1841" s="184">
        <v>35.543399999999998</v>
      </c>
      <c r="F1841" s="184">
        <v>1.7458</v>
      </c>
      <c r="G1841" s="184">
        <v>2.9788000000000001</v>
      </c>
      <c r="H1841" s="184">
        <v>2.9944000000000002</v>
      </c>
      <c r="I1841" s="184">
        <v>2.8993000000000002</v>
      </c>
      <c r="J1841" s="184">
        <v>3.8632</v>
      </c>
      <c r="K1841" s="184">
        <v>3.1286999999999998</v>
      </c>
      <c r="L1841" s="184">
        <v>3.6619000000000002</v>
      </c>
      <c r="M1841" s="184">
        <v>3.7877999999999998</v>
      </c>
      <c r="N1841" s="184">
        <v>3.645</v>
      </c>
      <c r="O1841" s="184">
        <v>6.2095000000000002</v>
      </c>
      <c r="P1841" s="184">
        <v>6.6132</v>
      </c>
      <c r="Q1841" s="184">
        <v>7.7314999999999996</v>
      </c>
      <c r="R1841" s="184">
        <v>5.0061999999999998</v>
      </c>
      <c r="S1841" s="120" t="s">
        <v>1996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1488</v>
      </c>
      <c r="B1842" s="180" t="s">
        <v>1523</v>
      </c>
      <c r="C1842" s="180">
        <v>112423</v>
      </c>
      <c r="D1842" s="183">
        <v>44533</v>
      </c>
      <c r="E1842" s="184">
        <v>35.004300000000001</v>
      </c>
      <c r="F1842" s="184">
        <v>3.4413</v>
      </c>
      <c r="G1842" s="184">
        <v>3.6158999999999999</v>
      </c>
      <c r="H1842" s="184">
        <v>3.6372</v>
      </c>
      <c r="I1842" s="184">
        <v>3.4041000000000001</v>
      </c>
      <c r="J1842" s="184">
        <v>3.8039000000000001</v>
      </c>
      <c r="K1842" s="184">
        <v>3.0306000000000002</v>
      </c>
      <c r="L1842" s="184">
        <v>3.3517000000000001</v>
      </c>
      <c r="M1842" s="184">
        <v>3.4390999999999998</v>
      </c>
      <c r="N1842" s="184">
        <v>3.3331</v>
      </c>
      <c r="O1842" s="184">
        <v>5.6289999999999996</v>
      </c>
      <c r="P1842" s="184">
        <v>6.0941999999999998</v>
      </c>
      <c r="Q1842" s="184">
        <v>3.8285999999999998</v>
      </c>
      <c r="R1842" s="184">
        <v>4.4630999999999998</v>
      </c>
      <c r="S1842" s="120" t="s">
        <v>1996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1488</v>
      </c>
      <c r="B1843" s="180" t="s">
        <v>1524</v>
      </c>
      <c r="C1843" s="180">
        <v>119849</v>
      </c>
      <c r="D1843" s="183">
        <v>44533</v>
      </c>
      <c r="E1843" s="184">
        <v>35.926600000000001</v>
      </c>
      <c r="F1843" s="184">
        <v>3.5562</v>
      </c>
      <c r="G1843" s="184">
        <v>3.7602000000000002</v>
      </c>
      <c r="H1843" s="184">
        <v>3.7907999999999999</v>
      </c>
      <c r="I1843" s="184">
        <v>3.5611000000000002</v>
      </c>
      <c r="J1843" s="184">
        <v>3.9615999999999998</v>
      </c>
      <c r="K1843" s="184">
        <v>3.1913999999999998</v>
      </c>
      <c r="L1843" s="184">
        <v>3.5139999999999998</v>
      </c>
      <c r="M1843" s="184">
        <v>3.6031</v>
      </c>
      <c r="N1843" s="184">
        <v>3.4984999999999999</v>
      </c>
      <c r="O1843" s="184">
        <v>5.8886000000000003</v>
      </c>
      <c r="P1843" s="184">
        <v>6.3986999999999998</v>
      </c>
      <c r="Q1843" s="184">
        <v>7.6683000000000003</v>
      </c>
      <c r="R1843" s="184">
        <v>4.6917</v>
      </c>
      <c r="S1843" s="120" t="s">
        <v>1996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1488</v>
      </c>
      <c r="B1844" s="180" t="s">
        <v>1525</v>
      </c>
      <c r="C1844" s="180">
        <v>147772</v>
      </c>
      <c r="D1844" s="183">
        <v>44533</v>
      </c>
      <c r="E1844" s="184">
        <v>1084.1590000000001</v>
      </c>
      <c r="F1844" s="184">
        <v>3.9159000000000002</v>
      </c>
      <c r="G1844" s="184">
        <v>3.2002999999999999</v>
      </c>
      <c r="H1844" s="184">
        <v>3.5739999999999998</v>
      </c>
      <c r="I1844" s="184">
        <v>3.5093000000000001</v>
      </c>
      <c r="J1844" s="184">
        <v>3.7923</v>
      </c>
      <c r="K1844" s="184">
        <v>3.2519</v>
      </c>
      <c r="L1844" s="184">
        <v>3.4651999999999998</v>
      </c>
      <c r="M1844" s="184">
        <v>3.4689000000000001</v>
      </c>
      <c r="N1844" s="184">
        <v>3.3999000000000001</v>
      </c>
      <c r="O1844" s="184"/>
      <c r="P1844" s="184"/>
      <c r="Q1844" s="184">
        <v>4.0830000000000002</v>
      </c>
      <c r="R1844" s="184">
        <v>4.0256999999999996</v>
      </c>
      <c r="S1844" s="120" t="s">
        <v>1996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1488</v>
      </c>
      <c r="B1845" s="180" t="s">
        <v>1526</v>
      </c>
      <c r="C1845" s="180">
        <v>147770</v>
      </c>
      <c r="D1845" s="183">
        <v>44533</v>
      </c>
      <c r="E1845" s="184">
        <v>1079.204</v>
      </c>
      <c r="F1845" s="184">
        <v>3.7172999999999998</v>
      </c>
      <c r="G1845" s="184">
        <v>3.0017999999999998</v>
      </c>
      <c r="H1845" s="184">
        <v>3.3761000000000001</v>
      </c>
      <c r="I1845" s="184">
        <v>3.3102</v>
      </c>
      <c r="J1845" s="184">
        <v>3.5975999999999999</v>
      </c>
      <c r="K1845" s="184">
        <v>3.0529999999999999</v>
      </c>
      <c r="L1845" s="184">
        <v>3.2633999999999999</v>
      </c>
      <c r="M1845" s="184">
        <v>3.2725</v>
      </c>
      <c r="N1845" s="184">
        <v>3.1999</v>
      </c>
      <c r="O1845" s="184"/>
      <c r="P1845" s="184"/>
      <c r="Q1845" s="184">
        <v>3.8471000000000002</v>
      </c>
      <c r="R1845" s="184">
        <v>3.7909999999999999</v>
      </c>
      <c r="S1845" s="120" t="s">
        <v>1996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1488</v>
      </c>
      <c r="B1846" s="180" t="s">
        <v>1527</v>
      </c>
      <c r="C1846" s="180">
        <v>147731</v>
      </c>
      <c r="D1846" s="183">
        <v>44533</v>
      </c>
      <c r="E1846" s="184">
        <v>1115.2313999999999</v>
      </c>
      <c r="F1846" s="184">
        <v>3.702</v>
      </c>
      <c r="G1846" s="184">
        <v>3.8184</v>
      </c>
      <c r="H1846" s="184">
        <v>3.7374999999999998</v>
      </c>
      <c r="I1846" s="184">
        <v>3.5954000000000002</v>
      </c>
      <c r="J1846" s="184">
        <v>3.9521000000000002</v>
      </c>
      <c r="K1846" s="184">
        <v>3.2275999999999998</v>
      </c>
      <c r="L1846" s="184">
        <v>3.7406999999999999</v>
      </c>
      <c r="M1846" s="184">
        <v>3.8771</v>
      </c>
      <c r="N1846" s="184">
        <v>3.7002000000000002</v>
      </c>
      <c r="O1846" s="184"/>
      <c r="P1846" s="184"/>
      <c r="Q1846" s="184">
        <v>5.2497999999999996</v>
      </c>
      <c r="R1846" s="184">
        <v>5.1108000000000002</v>
      </c>
      <c r="S1846" s="120" t="s">
        <v>1996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1488</v>
      </c>
      <c r="B1847" s="180" t="s">
        <v>1528</v>
      </c>
      <c r="C1847" s="180">
        <v>147734</v>
      </c>
      <c r="D1847" s="183">
        <v>44533</v>
      </c>
      <c r="E1847" s="184">
        <v>1105.2846999999999</v>
      </c>
      <c r="F1847" s="184">
        <v>3.2827999999999999</v>
      </c>
      <c r="G1847" s="184">
        <v>3.3978999999999999</v>
      </c>
      <c r="H1847" s="184">
        <v>3.3172000000000001</v>
      </c>
      <c r="I1847" s="184">
        <v>3.1745999999999999</v>
      </c>
      <c r="J1847" s="184">
        <v>3.5297999999999998</v>
      </c>
      <c r="K1847" s="184">
        <v>2.8130000000000002</v>
      </c>
      <c r="L1847" s="184">
        <v>3.3174000000000001</v>
      </c>
      <c r="M1847" s="184">
        <v>3.4481999999999999</v>
      </c>
      <c r="N1847" s="184">
        <v>3.2675999999999998</v>
      </c>
      <c r="O1847" s="184"/>
      <c r="P1847" s="184"/>
      <c r="Q1847" s="184">
        <v>4.8083999999999998</v>
      </c>
      <c r="R1847" s="184">
        <v>4.6722000000000001</v>
      </c>
      <c r="S1847" s="120" t="s">
        <v>1996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1488</v>
      </c>
      <c r="B1848" s="180" t="s">
        <v>1964</v>
      </c>
      <c r="C1848" s="180">
        <v>148529</v>
      </c>
      <c r="D1848" s="183">
        <v>44533</v>
      </c>
      <c r="E1848" s="184">
        <v>1043.6008999999999</v>
      </c>
      <c r="F1848" s="184">
        <v>4.4004000000000003</v>
      </c>
      <c r="G1848" s="184">
        <v>3.7703000000000002</v>
      </c>
      <c r="H1848" s="184">
        <v>4.0072000000000001</v>
      </c>
      <c r="I1848" s="184">
        <v>4.0125999999999999</v>
      </c>
      <c r="J1848" s="184">
        <v>4.2896000000000001</v>
      </c>
      <c r="K1848" s="184">
        <v>3.45</v>
      </c>
      <c r="L1848" s="184">
        <v>3.7805</v>
      </c>
      <c r="M1848" s="184">
        <v>3.8532000000000002</v>
      </c>
      <c r="N1848" s="184">
        <v>3.6720000000000002</v>
      </c>
      <c r="O1848" s="184"/>
      <c r="P1848" s="184"/>
      <c r="Q1848" s="184">
        <v>3.7602000000000002</v>
      </c>
      <c r="R1848" s="184"/>
      <c r="S1848" s="120" t="s">
        <v>1996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1488</v>
      </c>
      <c r="B1849" s="180" t="s">
        <v>1965</v>
      </c>
      <c r="C1849" s="180">
        <v>148530</v>
      </c>
      <c r="D1849" s="183">
        <v>44533</v>
      </c>
      <c r="E1849" s="184">
        <v>1040.6681000000001</v>
      </c>
      <c r="F1849" s="184">
        <v>4.1917999999999997</v>
      </c>
      <c r="G1849" s="184">
        <v>3.5575000000000001</v>
      </c>
      <c r="H1849" s="184">
        <v>3.7947000000000002</v>
      </c>
      <c r="I1849" s="184">
        <v>3.8</v>
      </c>
      <c r="J1849" s="184">
        <v>4.0757000000000003</v>
      </c>
      <c r="K1849" s="184">
        <v>3.2345999999999999</v>
      </c>
      <c r="L1849" s="184">
        <v>3.5587</v>
      </c>
      <c r="M1849" s="184">
        <v>3.6316000000000002</v>
      </c>
      <c r="N1849" s="184">
        <v>3.4377</v>
      </c>
      <c r="O1849" s="184"/>
      <c r="P1849" s="184"/>
      <c r="Q1849" s="184">
        <v>3.508</v>
      </c>
      <c r="R1849" s="184"/>
      <c r="S1849" s="120" t="s">
        <v>1996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1488</v>
      </c>
      <c r="B1850" s="180" t="s">
        <v>1529</v>
      </c>
      <c r="C1850" s="180">
        <v>124234</v>
      </c>
      <c r="D1850" s="183">
        <v>44533</v>
      </c>
      <c r="E1850" s="184">
        <v>14.252000000000001</v>
      </c>
      <c r="F1850" s="184">
        <v>3.0735000000000001</v>
      </c>
      <c r="G1850" s="184">
        <v>1.1953</v>
      </c>
      <c r="H1850" s="184">
        <v>2.306</v>
      </c>
      <c r="I1850" s="184">
        <v>2.444</v>
      </c>
      <c r="J1850" s="184">
        <v>3.0381</v>
      </c>
      <c r="K1850" s="184">
        <v>2.8542000000000001</v>
      </c>
      <c r="L1850" s="184">
        <v>3.2122999999999999</v>
      </c>
      <c r="M1850" s="184">
        <v>3.2124999999999999</v>
      </c>
      <c r="N1850" s="184">
        <v>3.1930999999999998</v>
      </c>
      <c r="O1850" s="184">
        <v>1.8432999999999999</v>
      </c>
      <c r="P1850" s="184">
        <v>2.2841</v>
      </c>
      <c r="Q1850" s="184">
        <v>4.3901000000000003</v>
      </c>
      <c r="R1850" s="184">
        <v>3.8115999999999999</v>
      </c>
      <c r="S1850" s="120" t="s">
        <v>1995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1488</v>
      </c>
      <c r="B1851" s="180" t="s">
        <v>1530</v>
      </c>
      <c r="C1851" s="180">
        <v>124233</v>
      </c>
      <c r="D1851" s="183">
        <v>44533</v>
      </c>
      <c r="E1851" s="184">
        <v>13.7576</v>
      </c>
      <c r="F1851" s="184">
        <v>2.3879000000000001</v>
      </c>
      <c r="G1851" s="184">
        <v>0.70750000000000002</v>
      </c>
      <c r="H1851" s="184">
        <v>1.8199000000000001</v>
      </c>
      <c r="I1851" s="184">
        <v>1.9649000000000001</v>
      </c>
      <c r="J1851" s="184">
        <v>2.3925000000000001</v>
      </c>
      <c r="K1851" s="184">
        <v>2.1013000000000002</v>
      </c>
      <c r="L1851" s="184">
        <v>2.4270999999999998</v>
      </c>
      <c r="M1851" s="184">
        <v>2.4135</v>
      </c>
      <c r="N1851" s="184">
        <v>2.4392999999999998</v>
      </c>
      <c r="O1851" s="184">
        <v>1.595</v>
      </c>
      <c r="P1851" s="184">
        <v>1.9607000000000001</v>
      </c>
      <c r="Q1851" s="184">
        <v>3.9441000000000002</v>
      </c>
      <c r="R1851" s="184">
        <v>3.4323000000000001</v>
      </c>
      <c r="S1851" s="120" t="s">
        <v>1995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1488</v>
      </c>
      <c r="B1852" s="180" t="s">
        <v>2019</v>
      </c>
      <c r="C1852" s="180">
        <v>119186</v>
      </c>
      <c r="D1852" s="183">
        <v>44533</v>
      </c>
      <c r="E1852" s="184">
        <v>2357.6716999999999</v>
      </c>
      <c r="F1852" s="184">
        <v>0.70130000000000003</v>
      </c>
      <c r="G1852" s="184">
        <v>2.8264999999999998</v>
      </c>
      <c r="H1852" s="184">
        <v>2.9127999999999998</v>
      </c>
      <c r="I1852" s="184">
        <v>3.1577999999999999</v>
      </c>
      <c r="J1852" s="184">
        <v>3.5413999999999999</v>
      </c>
      <c r="K1852" s="184">
        <v>2.5996000000000001</v>
      </c>
      <c r="L1852" s="184">
        <v>2.9253</v>
      </c>
      <c r="M1852" s="184">
        <v>2.9754999999999998</v>
      </c>
      <c r="N1852" s="184">
        <v>2.8191000000000002</v>
      </c>
      <c r="O1852" s="184">
        <v>4.9564000000000004</v>
      </c>
      <c r="P1852" s="184">
        <v>5.7676999999999996</v>
      </c>
      <c r="Q1852" s="184">
        <v>7.2031000000000001</v>
      </c>
      <c r="R1852" s="184">
        <v>3.7519999999999998</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1488</v>
      </c>
      <c r="B1853" s="180" t="s">
        <v>2020</v>
      </c>
      <c r="C1853" s="180">
        <v>112408</v>
      </c>
      <c r="D1853" s="183">
        <v>44533</v>
      </c>
      <c r="E1853" s="184">
        <v>2223.5972999999999</v>
      </c>
      <c r="F1853" s="184">
        <v>-0.22159999999999999</v>
      </c>
      <c r="G1853" s="184">
        <v>1.9060999999999999</v>
      </c>
      <c r="H1853" s="184">
        <v>1.9919</v>
      </c>
      <c r="I1853" s="184">
        <v>2.2368000000000001</v>
      </c>
      <c r="J1853" s="184">
        <v>2.6192000000000002</v>
      </c>
      <c r="K1853" s="184">
        <v>1.6749000000000001</v>
      </c>
      <c r="L1853" s="184">
        <v>1.9939</v>
      </c>
      <c r="M1853" s="184">
        <v>2.0384000000000002</v>
      </c>
      <c r="N1853" s="184">
        <v>1.8779999999999999</v>
      </c>
      <c r="O1853" s="184">
        <v>4.0881999999999996</v>
      </c>
      <c r="P1853" s="184">
        <v>4.9562999999999997</v>
      </c>
      <c r="Q1853" s="184">
        <v>7.0102000000000002</v>
      </c>
      <c r="R1853" s="184">
        <v>2.8879999999999999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1488</v>
      </c>
      <c r="B1854" s="180" t="s">
        <v>1531</v>
      </c>
      <c r="C1854" s="180">
        <v>143493</v>
      </c>
      <c r="D1854" s="183">
        <v>44533</v>
      </c>
      <c r="E1854" s="184">
        <v>3236.6803</v>
      </c>
      <c r="F1854" s="184">
        <v>3.1387</v>
      </c>
      <c r="G1854" s="184">
        <v>4.93</v>
      </c>
      <c r="H1854" s="184">
        <v>3.8599000000000001</v>
      </c>
      <c r="I1854" s="184">
        <v>2.8367</v>
      </c>
      <c r="J1854" s="184">
        <v>3.8666</v>
      </c>
      <c r="K1854" s="184">
        <v>3.2785000000000002</v>
      </c>
      <c r="L1854" s="184">
        <v>10.895</v>
      </c>
      <c r="M1854" s="184">
        <v>8.9819999999999993</v>
      </c>
      <c r="N1854" s="184">
        <v>7.7767999999999997</v>
      </c>
      <c r="O1854" s="184">
        <v>4.5960999999999999</v>
      </c>
      <c r="P1854" s="184">
        <v>5.3114999999999997</v>
      </c>
      <c r="Q1854" s="184">
        <v>6.0468999999999999</v>
      </c>
      <c r="R1854" s="184">
        <v>6.4066000000000001</v>
      </c>
      <c r="S1854" s="120" t="s">
        <v>1996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1488</v>
      </c>
      <c r="B1855" s="180" t="s">
        <v>1532</v>
      </c>
      <c r="C1855" s="180">
        <v>143494</v>
      </c>
      <c r="D1855" s="183">
        <v>44533</v>
      </c>
      <c r="E1855" s="184">
        <v>3472.4870000000001</v>
      </c>
      <c r="F1855" s="184">
        <v>4.0052000000000003</v>
      </c>
      <c r="G1855" s="184">
        <v>5.7990000000000004</v>
      </c>
      <c r="H1855" s="184">
        <v>4.7298</v>
      </c>
      <c r="I1855" s="184">
        <v>3.7124999999999999</v>
      </c>
      <c r="J1855" s="184">
        <v>4.7417999999999996</v>
      </c>
      <c r="K1855" s="184">
        <v>4.1570999999999998</v>
      </c>
      <c r="L1855" s="184">
        <v>11.8149</v>
      </c>
      <c r="M1855" s="184">
        <v>9.8872999999999998</v>
      </c>
      <c r="N1855" s="184">
        <v>8.6710999999999991</v>
      </c>
      <c r="O1855" s="184">
        <v>5.4259000000000004</v>
      </c>
      <c r="P1855" s="184">
        <v>6.1973000000000003</v>
      </c>
      <c r="Q1855" s="184">
        <v>7.2804000000000002</v>
      </c>
      <c r="R1855" s="184">
        <v>7.2606000000000002</v>
      </c>
      <c r="S1855" s="120" t="s">
        <v>1996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1488</v>
      </c>
      <c r="B1856" s="180" t="s">
        <v>1533</v>
      </c>
      <c r="C1856" s="180">
        <v>147674</v>
      </c>
      <c r="D1856" s="183"/>
      <c r="E1856" s="184"/>
      <c r="F1856" s="184"/>
      <c r="G1856" s="184"/>
      <c r="H1856" s="184"/>
      <c r="I1856" s="184"/>
      <c r="J1856" s="184"/>
      <c r="K1856" s="184"/>
      <c r="L1856" s="184"/>
      <c r="M1856" s="184"/>
      <c r="N1856" s="184"/>
      <c r="O1856" s="184"/>
      <c r="P1856" s="184"/>
      <c r="Q1856" s="184"/>
      <c r="R1856" s="184"/>
      <c r="S1856" s="120" t="s">
        <v>1996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1488</v>
      </c>
      <c r="B1857" s="180" t="s">
        <v>1534</v>
      </c>
      <c r="C1857" s="180">
        <v>147675</v>
      </c>
      <c r="D1857" s="183"/>
      <c r="E1857" s="184"/>
      <c r="F1857" s="184"/>
      <c r="G1857" s="184"/>
      <c r="H1857" s="184"/>
      <c r="I1857" s="184"/>
      <c r="J1857" s="184"/>
      <c r="K1857" s="184"/>
      <c r="L1857" s="184"/>
      <c r="M1857" s="184"/>
      <c r="N1857" s="184"/>
      <c r="O1857" s="184"/>
      <c r="P1857" s="184"/>
      <c r="Q1857" s="184"/>
      <c r="R1857" s="184"/>
      <c r="S1857" s="120" t="s">
        <v>1996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1488</v>
      </c>
      <c r="B1858" s="180" t="s">
        <v>1535</v>
      </c>
      <c r="C1858" s="180">
        <v>138343</v>
      </c>
      <c r="D1858" s="183">
        <v>44533</v>
      </c>
      <c r="E1858" s="184">
        <v>27.654199999999999</v>
      </c>
      <c r="F1858" s="184">
        <v>2.9039000000000001</v>
      </c>
      <c r="G1858" s="184">
        <v>3.0365000000000002</v>
      </c>
      <c r="H1858" s="184">
        <v>3.0564</v>
      </c>
      <c r="I1858" s="184">
        <v>3.0482999999999998</v>
      </c>
      <c r="J1858" s="184">
        <v>3.4192999999999998</v>
      </c>
      <c r="K1858" s="184">
        <v>2.6821999999999999</v>
      </c>
      <c r="L1858" s="184">
        <v>3.1928000000000001</v>
      </c>
      <c r="M1858" s="184">
        <v>3.3302999999999998</v>
      </c>
      <c r="N1858" s="184">
        <v>3.2702</v>
      </c>
      <c r="O1858" s="184">
        <v>7.7245999999999997</v>
      </c>
      <c r="P1858" s="184">
        <v>7.4661999999999997</v>
      </c>
      <c r="Q1858" s="184">
        <v>7.8715000000000002</v>
      </c>
      <c r="R1858" s="184">
        <v>4.4943</v>
      </c>
      <c r="S1858" s="120" t="s">
        <v>1996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1488</v>
      </c>
      <c r="B1859" s="180" t="s">
        <v>1536</v>
      </c>
      <c r="C1859" s="180">
        <v>138358</v>
      </c>
      <c r="D1859" s="183">
        <v>44533</v>
      </c>
      <c r="E1859" s="184">
        <v>28.273199999999999</v>
      </c>
      <c r="F1859" s="184">
        <v>3.3567999999999998</v>
      </c>
      <c r="G1859" s="184">
        <v>3.4866000000000001</v>
      </c>
      <c r="H1859" s="184">
        <v>3.5249000000000001</v>
      </c>
      <c r="I1859" s="184">
        <v>3.5165000000000002</v>
      </c>
      <c r="J1859" s="184">
        <v>3.8896000000000002</v>
      </c>
      <c r="K1859" s="184">
        <v>3.1526999999999998</v>
      </c>
      <c r="L1859" s="184">
        <v>3.6623999999999999</v>
      </c>
      <c r="M1859" s="184">
        <v>3.8043</v>
      </c>
      <c r="N1859" s="184">
        <v>3.7484000000000002</v>
      </c>
      <c r="O1859" s="184">
        <v>8.0359999999999996</v>
      </c>
      <c r="P1859" s="184">
        <v>7.7550999999999997</v>
      </c>
      <c r="Q1859" s="184">
        <v>8.5218000000000007</v>
      </c>
      <c r="R1859" s="184">
        <v>4.9881000000000002</v>
      </c>
      <c r="S1859" s="120" t="s">
        <v>1996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1488</v>
      </c>
      <c r="B1860" s="180" t="s">
        <v>1537</v>
      </c>
      <c r="C1860" s="180">
        <v>107328</v>
      </c>
      <c r="D1860" s="183">
        <v>44533</v>
      </c>
      <c r="E1860" s="184">
        <v>2216.2392</v>
      </c>
      <c r="F1860" s="184">
        <v>1.7985</v>
      </c>
      <c r="G1860" s="184">
        <v>2.3494999999999999</v>
      </c>
      <c r="H1860" s="184">
        <v>2.6377999999999999</v>
      </c>
      <c r="I1860" s="184">
        <v>2.2837999999999998</v>
      </c>
      <c r="J1860" s="184">
        <v>2.9678</v>
      </c>
      <c r="K1860" s="184">
        <v>2.2957999999999998</v>
      </c>
      <c r="L1860" s="184">
        <v>2.6695000000000002</v>
      </c>
      <c r="M1860" s="184">
        <v>2.7778</v>
      </c>
      <c r="N1860" s="184">
        <v>2.6833</v>
      </c>
      <c r="O1860" s="184">
        <v>4.5505000000000004</v>
      </c>
      <c r="P1860" s="184">
        <v>4.1668000000000003</v>
      </c>
      <c r="Q1860" s="184">
        <v>5.8738999999999999</v>
      </c>
      <c r="R1860" s="184">
        <v>3.4015</v>
      </c>
      <c r="S1860" s="120" t="s">
        <v>1996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1488</v>
      </c>
      <c r="B1861" s="180" t="s">
        <v>1538</v>
      </c>
      <c r="C1861" s="180">
        <v>119474</v>
      </c>
      <c r="D1861" s="183">
        <v>44533</v>
      </c>
      <c r="E1861" s="184">
        <v>2314.2678000000001</v>
      </c>
      <c r="F1861" s="184">
        <v>2.6324999999999998</v>
      </c>
      <c r="G1861" s="184">
        <v>3.1815000000000002</v>
      </c>
      <c r="H1861" s="184">
        <v>3.4704999999999999</v>
      </c>
      <c r="I1861" s="184">
        <v>3.1143999999999998</v>
      </c>
      <c r="J1861" s="184">
        <v>3.7669000000000001</v>
      </c>
      <c r="K1861" s="184">
        <v>3.0886999999999998</v>
      </c>
      <c r="L1861" s="184">
        <v>3.4733999999999998</v>
      </c>
      <c r="M1861" s="184">
        <v>3.5975000000000001</v>
      </c>
      <c r="N1861" s="184">
        <v>3.5129999999999999</v>
      </c>
      <c r="O1861" s="184">
        <v>5.4054000000000002</v>
      </c>
      <c r="P1861" s="184">
        <v>5.0016999999999996</v>
      </c>
      <c r="Q1861" s="184">
        <v>6.8041</v>
      </c>
      <c r="R1861" s="184">
        <v>4.2515999999999998</v>
      </c>
      <c r="S1861" s="120" t="s">
        <v>1996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1488</v>
      </c>
      <c r="B1862" s="180" t="s">
        <v>1539</v>
      </c>
      <c r="C1862" s="180">
        <v>119828</v>
      </c>
      <c r="D1862" s="183">
        <v>44533</v>
      </c>
      <c r="E1862" s="184">
        <v>4833.0484999999999</v>
      </c>
      <c r="F1862" s="184">
        <v>2.4954000000000001</v>
      </c>
      <c r="G1862" s="184">
        <v>3.3182999999999998</v>
      </c>
      <c r="H1862" s="184">
        <v>3.2136</v>
      </c>
      <c r="I1862" s="184">
        <v>3.3433000000000002</v>
      </c>
      <c r="J1862" s="184">
        <v>3.9676</v>
      </c>
      <c r="K1862" s="184">
        <v>3.2094</v>
      </c>
      <c r="L1862" s="184">
        <v>3.5969000000000002</v>
      </c>
      <c r="M1862" s="184">
        <v>3.6680999999999999</v>
      </c>
      <c r="N1862" s="184">
        <v>3.5718999999999999</v>
      </c>
      <c r="O1862" s="184">
        <v>6.0476999999999999</v>
      </c>
      <c r="P1862" s="184">
        <v>6.5336999999999996</v>
      </c>
      <c r="Q1862" s="184">
        <v>7.4767000000000001</v>
      </c>
      <c r="R1862" s="184">
        <v>4.8507999999999996</v>
      </c>
      <c r="S1862" s="120" t="s">
        <v>1996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1488</v>
      </c>
      <c r="B1863" s="180" t="s">
        <v>1540</v>
      </c>
      <c r="C1863" s="180">
        <v>100641</v>
      </c>
      <c r="D1863" s="183">
        <v>44533</v>
      </c>
      <c r="E1863" s="184">
        <v>4785.0520999999999</v>
      </c>
      <c r="F1863" s="184">
        <v>2.3151999999999999</v>
      </c>
      <c r="G1863" s="184">
        <v>3.1381999999999999</v>
      </c>
      <c r="H1863" s="184">
        <v>3.0335000000000001</v>
      </c>
      <c r="I1863" s="184">
        <v>3.1648000000000001</v>
      </c>
      <c r="J1863" s="184">
        <v>3.7877999999999998</v>
      </c>
      <c r="K1863" s="184">
        <v>3.0274999999999999</v>
      </c>
      <c r="L1863" s="184">
        <v>3.4129999999999998</v>
      </c>
      <c r="M1863" s="184">
        <v>3.4828999999999999</v>
      </c>
      <c r="N1863" s="184">
        <v>3.3851</v>
      </c>
      <c r="O1863" s="184">
        <v>5.8701999999999996</v>
      </c>
      <c r="P1863" s="184">
        <v>6.3810000000000002</v>
      </c>
      <c r="Q1863" s="184">
        <v>7.1860999999999997</v>
      </c>
      <c r="R1863" s="184">
        <v>4.6691000000000003</v>
      </c>
      <c r="S1863" s="120" t="s">
        <v>1996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1488</v>
      </c>
      <c r="B1864" s="180" t="s">
        <v>1541</v>
      </c>
      <c r="C1864" s="180">
        <v>147440</v>
      </c>
      <c r="D1864" s="183">
        <v>44533</v>
      </c>
      <c r="E1864" s="184">
        <v>11.3477</v>
      </c>
      <c r="F1864" s="184">
        <v>3.5385</v>
      </c>
      <c r="G1864" s="184">
        <v>3.9683000000000002</v>
      </c>
      <c r="H1864" s="184">
        <v>3.6785999999999999</v>
      </c>
      <c r="I1864" s="184">
        <v>3.5863</v>
      </c>
      <c r="J1864" s="184">
        <v>4.0987</v>
      </c>
      <c r="K1864" s="184">
        <v>3.2353000000000001</v>
      </c>
      <c r="L1864" s="184">
        <v>3.6257000000000001</v>
      </c>
      <c r="M1864" s="184">
        <v>3.7896000000000001</v>
      </c>
      <c r="N1864" s="184">
        <v>3.6945000000000001</v>
      </c>
      <c r="O1864" s="184"/>
      <c r="P1864" s="184"/>
      <c r="Q1864" s="184">
        <v>5.3034999999999997</v>
      </c>
      <c r="R1864" s="184">
        <v>4.67</v>
      </c>
      <c r="S1864" s="120" t="s">
        <v>1996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1488</v>
      </c>
      <c r="B1865" s="180" t="s">
        <v>1542</v>
      </c>
      <c r="C1865" s="180">
        <v>147425</v>
      </c>
      <c r="D1865" s="183">
        <v>44533</v>
      </c>
      <c r="E1865" s="184">
        <v>11.018700000000001</v>
      </c>
      <c r="F1865" s="184">
        <v>2.3189000000000002</v>
      </c>
      <c r="G1865" s="184">
        <v>2.6505999999999998</v>
      </c>
      <c r="H1865" s="184">
        <v>2.3197999999999999</v>
      </c>
      <c r="I1865" s="184">
        <v>2.2545999999999999</v>
      </c>
      <c r="J1865" s="184">
        <v>2.7667000000000002</v>
      </c>
      <c r="K1865" s="184">
        <v>1.8982000000000001</v>
      </c>
      <c r="L1865" s="184">
        <v>2.2831000000000001</v>
      </c>
      <c r="M1865" s="184">
        <v>2.4211999999999998</v>
      </c>
      <c r="N1865" s="184">
        <v>2.3130000000000002</v>
      </c>
      <c r="O1865" s="184"/>
      <c r="P1865" s="184"/>
      <c r="Q1865" s="184">
        <v>4.0446999999999997</v>
      </c>
      <c r="R1865" s="184">
        <v>3.4197000000000002</v>
      </c>
      <c r="S1865" s="120" t="s">
        <v>1996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1488</v>
      </c>
      <c r="B1866" s="180" t="s">
        <v>1543</v>
      </c>
      <c r="C1866" s="180">
        <v>146075</v>
      </c>
      <c r="D1866" s="183">
        <v>44533</v>
      </c>
      <c r="E1866" s="184">
        <v>11.7433</v>
      </c>
      <c r="F1866" s="184">
        <v>4.0410000000000004</v>
      </c>
      <c r="G1866" s="184">
        <v>4.2492999999999999</v>
      </c>
      <c r="H1866" s="184">
        <v>4.0437000000000003</v>
      </c>
      <c r="I1866" s="184">
        <v>3.6524000000000001</v>
      </c>
      <c r="J1866" s="184">
        <v>4.1897000000000002</v>
      </c>
      <c r="K1866" s="184">
        <v>3.5318000000000001</v>
      </c>
      <c r="L1866" s="184">
        <v>3.9085000000000001</v>
      </c>
      <c r="M1866" s="184">
        <v>4.0305</v>
      </c>
      <c r="N1866" s="184">
        <v>3.8898999999999999</v>
      </c>
      <c r="O1866" s="184"/>
      <c r="P1866" s="184"/>
      <c r="Q1866" s="184">
        <v>5.7676999999999996</v>
      </c>
      <c r="R1866" s="184">
        <v>4.8109999999999999</v>
      </c>
      <c r="S1866" s="120" t="s">
        <v>1996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1488</v>
      </c>
      <c r="B1867" s="180" t="s">
        <v>1544</v>
      </c>
      <c r="C1867" s="180">
        <v>146070</v>
      </c>
      <c r="D1867" s="183">
        <v>44533</v>
      </c>
      <c r="E1867" s="184">
        <v>11.507999999999999</v>
      </c>
      <c r="F1867" s="184">
        <v>3.1720000000000002</v>
      </c>
      <c r="G1867" s="184">
        <v>3.4899</v>
      </c>
      <c r="H1867" s="184">
        <v>3.3096999999999999</v>
      </c>
      <c r="I1867" s="184">
        <v>2.9003000000000001</v>
      </c>
      <c r="J1867" s="184">
        <v>3.4563999999999999</v>
      </c>
      <c r="K1867" s="184">
        <v>2.7442000000000002</v>
      </c>
      <c r="L1867" s="184">
        <v>3.1282000000000001</v>
      </c>
      <c r="M1867" s="184">
        <v>3.2433000000000001</v>
      </c>
      <c r="N1867" s="184">
        <v>3.073</v>
      </c>
      <c r="O1867" s="184"/>
      <c r="P1867" s="184"/>
      <c r="Q1867" s="184">
        <v>5.0232999999999999</v>
      </c>
      <c r="R1867" s="184">
        <v>4.0305</v>
      </c>
      <c r="S1867" s="120" t="s">
        <v>1996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1488</v>
      </c>
      <c r="B1868" s="180" t="s">
        <v>1545</v>
      </c>
      <c r="C1868" s="180">
        <v>120746</v>
      </c>
      <c r="D1868" s="183">
        <v>44533</v>
      </c>
      <c r="E1868" s="184">
        <v>3598.7882</v>
      </c>
      <c r="F1868" s="184">
        <v>3.5055000000000001</v>
      </c>
      <c r="G1868" s="184">
        <v>3.7565</v>
      </c>
      <c r="H1868" s="184">
        <v>3.5777999999999999</v>
      </c>
      <c r="I1868" s="184">
        <v>3.5301999999999998</v>
      </c>
      <c r="J1868" s="184">
        <v>3.8955000000000002</v>
      </c>
      <c r="K1868" s="184">
        <v>14.5244</v>
      </c>
      <c r="L1868" s="184">
        <v>9.3547999999999991</v>
      </c>
      <c r="M1868" s="184">
        <v>7.6395999999999997</v>
      </c>
      <c r="N1868" s="184">
        <v>6.7549000000000001</v>
      </c>
      <c r="O1868" s="184">
        <v>5.5945</v>
      </c>
      <c r="P1868" s="184">
        <v>6.2550999999999997</v>
      </c>
      <c r="Q1868" s="184">
        <v>7.7552000000000003</v>
      </c>
      <c r="R1868" s="184">
        <v>6.3445999999999998</v>
      </c>
      <c r="S1868" s="120" t="s">
        <v>1996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1488</v>
      </c>
      <c r="B1869" s="180" t="s">
        <v>1546</v>
      </c>
      <c r="C1869" s="180">
        <v>102532</v>
      </c>
      <c r="D1869" s="183">
        <v>44533</v>
      </c>
      <c r="E1869" s="184">
        <v>3422.1597000000002</v>
      </c>
      <c r="F1869" s="184">
        <v>2.9258999999999999</v>
      </c>
      <c r="G1869" s="184">
        <v>3.1764000000000001</v>
      </c>
      <c r="H1869" s="184">
        <v>2.9973999999999998</v>
      </c>
      <c r="I1869" s="184">
        <v>2.9493999999999998</v>
      </c>
      <c r="J1869" s="184">
        <v>3.3138000000000001</v>
      </c>
      <c r="K1869" s="184">
        <v>13.9321</v>
      </c>
      <c r="L1869" s="184">
        <v>8.7798999999999996</v>
      </c>
      <c r="M1869" s="184">
        <v>7.0490000000000004</v>
      </c>
      <c r="N1869" s="184">
        <v>6.1783999999999999</v>
      </c>
      <c r="O1869" s="184">
        <v>5.0172999999999996</v>
      </c>
      <c r="P1869" s="184">
        <v>5.6478999999999999</v>
      </c>
      <c r="Q1869" s="184">
        <v>6.9630999999999998</v>
      </c>
      <c r="R1869" s="184">
        <v>5.7678000000000003</v>
      </c>
      <c r="S1869" s="120" t="s">
        <v>1996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1488</v>
      </c>
      <c r="B1870" s="180" t="s">
        <v>1547</v>
      </c>
      <c r="C1870" s="180">
        <v>147311</v>
      </c>
      <c r="D1870" s="183">
        <v>44533</v>
      </c>
      <c r="E1870" s="184">
        <v>1125.943</v>
      </c>
      <c r="F1870" s="184">
        <v>4.8243</v>
      </c>
      <c r="G1870" s="184">
        <v>4.1692</v>
      </c>
      <c r="H1870" s="184">
        <v>3.2172999999999998</v>
      </c>
      <c r="I1870" s="184">
        <v>3.5781000000000001</v>
      </c>
      <c r="J1870" s="184">
        <v>3.3370000000000002</v>
      </c>
      <c r="K1870" s="184">
        <v>5.9234</v>
      </c>
      <c r="L1870" s="184">
        <v>4.4143999999999997</v>
      </c>
      <c r="M1870" s="184">
        <v>3.9899</v>
      </c>
      <c r="N1870" s="184">
        <v>4.4988999999999999</v>
      </c>
      <c r="O1870" s="184"/>
      <c r="P1870" s="184"/>
      <c r="Q1870" s="184">
        <v>4.8673999999999999</v>
      </c>
      <c r="R1870" s="184">
        <v>4.3612000000000002</v>
      </c>
      <c r="S1870" s="120" t="s">
        <v>1996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1488</v>
      </c>
      <c r="B1871" s="180" t="s">
        <v>1548</v>
      </c>
      <c r="C1871" s="180">
        <v>147307</v>
      </c>
      <c r="D1871" s="183">
        <v>44533</v>
      </c>
      <c r="E1871" s="184">
        <v>1111.3875</v>
      </c>
      <c r="F1871" s="184">
        <v>4.3258000000000001</v>
      </c>
      <c r="G1871" s="184">
        <v>3.6695000000000002</v>
      </c>
      <c r="H1871" s="184">
        <v>2.7170000000000001</v>
      </c>
      <c r="I1871" s="184">
        <v>3.0773999999999999</v>
      </c>
      <c r="J1871" s="184">
        <v>2.8351000000000002</v>
      </c>
      <c r="K1871" s="184">
        <v>5.4164000000000003</v>
      </c>
      <c r="L1871" s="184">
        <v>3.9041999999999999</v>
      </c>
      <c r="M1871" s="184">
        <v>3.4758</v>
      </c>
      <c r="N1871" s="184">
        <v>3.9779</v>
      </c>
      <c r="O1871" s="184"/>
      <c r="P1871" s="184"/>
      <c r="Q1871" s="184">
        <v>4.3220999999999998</v>
      </c>
      <c r="R1871" s="184">
        <v>3.8391000000000002</v>
      </c>
      <c r="S1871" s="120" t="s">
        <v>1996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3.1740280701754378</v>
      </c>
      <c r="G1872" s="186">
        <v>3.8247947368421067</v>
      </c>
      <c r="H1872" s="186">
        <v>6.2317649122807035</v>
      </c>
      <c r="I1872" s="186">
        <v>4.7047035087719307</v>
      </c>
      <c r="J1872" s="186">
        <v>4.6531877192982476</v>
      </c>
      <c r="K1872" s="186">
        <v>4.1028684210526309</v>
      </c>
      <c r="L1872" s="186">
        <v>4.4001333333333328</v>
      </c>
      <c r="M1872" s="186">
        <v>4.2382807017543866</v>
      </c>
      <c r="N1872" s="186">
        <v>4.0245508771929819</v>
      </c>
      <c r="O1872" s="186">
        <v>5.7248046511627919</v>
      </c>
      <c r="P1872" s="186">
        <v>6.0483657142857137</v>
      </c>
      <c r="Q1872" s="186">
        <v>6.4019333333333313</v>
      </c>
      <c r="R1872" s="186">
        <v>4.7664169811320765</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3.2827999999999999</v>
      </c>
      <c r="G1873" s="186">
        <v>3.6158999999999999</v>
      </c>
      <c r="H1873" s="186">
        <v>3.5249000000000001</v>
      </c>
      <c r="I1873" s="186">
        <v>3.4041000000000001</v>
      </c>
      <c r="J1873" s="186">
        <v>3.8934000000000002</v>
      </c>
      <c r="K1873" s="186">
        <v>3.1413000000000002</v>
      </c>
      <c r="L1873" s="186">
        <v>3.5587</v>
      </c>
      <c r="M1873" s="186">
        <v>3.6680999999999999</v>
      </c>
      <c r="N1873" s="186">
        <v>3.5718999999999999</v>
      </c>
      <c r="O1873" s="186">
        <v>5.7569999999999997</v>
      </c>
      <c r="P1873" s="186">
        <v>6.2404000000000002</v>
      </c>
      <c r="Q1873" s="186">
        <v>6.8318000000000003</v>
      </c>
      <c r="R1873" s="186">
        <v>4.6299000000000001</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44533</v>
      </c>
      <c r="E1876" s="184">
        <v>71.235799999999998</v>
      </c>
      <c r="F1876" s="184">
        <v>-5.9799999999999999E-2</v>
      </c>
      <c r="G1876" s="184">
        <v>2.5600999999999998</v>
      </c>
      <c r="H1876" s="184">
        <v>0.93369999999999997</v>
      </c>
      <c r="I1876" s="184">
        <v>-3.3433000000000002</v>
      </c>
      <c r="J1876" s="184">
        <v>-5.1470000000000002</v>
      </c>
      <c r="K1876" s="184">
        <v>-1.2212000000000001</v>
      </c>
      <c r="L1876" s="184">
        <v>6.8045</v>
      </c>
      <c r="M1876" s="184">
        <v>15.4633</v>
      </c>
      <c r="N1876" s="184">
        <v>37.672899999999998</v>
      </c>
      <c r="O1876" s="184">
        <v>11.7288</v>
      </c>
      <c r="P1876" s="184">
        <v>10.1938</v>
      </c>
      <c r="Q1876" s="184">
        <v>15.414199999999999</v>
      </c>
      <c r="R1876" s="184">
        <v>23.9941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44533</v>
      </c>
      <c r="E1877" s="184">
        <v>77.695599999999999</v>
      </c>
      <c r="F1877" s="184">
        <v>-5.7500000000000002E-2</v>
      </c>
      <c r="G1877" s="184">
        <v>2.5670999999999999</v>
      </c>
      <c r="H1877" s="184">
        <v>0.94989999999999997</v>
      </c>
      <c r="I1877" s="184">
        <v>-3.3090999999999999</v>
      </c>
      <c r="J1877" s="184">
        <v>-5.0768000000000004</v>
      </c>
      <c r="K1877" s="184">
        <v>-0.9929</v>
      </c>
      <c r="L1877" s="184">
        <v>7.3052000000000001</v>
      </c>
      <c r="M1877" s="184">
        <v>16.268000000000001</v>
      </c>
      <c r="N1877" s="184">
        <v>38.950099999999999</v>
      </c>
      <c r="O1877" s="184">
        <v>12.9259</v>
      </c>
      <c r="P1877" s="184">
        <v>11.427899999999999</v>
      </c>
      <c r="Q1877" s="184">
        <v>17.485700000000001</v>
      </c>
      <c r="R1877" s="184">
        <v>25.233899999999998</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1966</v>
      </c>
      <c r="C1878" s="180">
        <v>148595</v>
      </c>
      <c r="D1878" s="183">
        <v>44533</v>
      </c>
      <c r="E1878" s="184">
        <v>13.108000000000001</v>
      </c>
      <c r="F1878" s="184">
        <v>-0.1067</v>
      </c>
      <c r="G1878" s="184">
        <v>-0.29659999999999997</v>
      </c>
      <c r="H1878" s="184">
        <v>-9.1499999999999998E-2</v>
      </c>
      <c r="I1878" s="184">
        <v>-2.2155999999999998</v>
      </c>
      <c r="J1878" s="184">
        <v>-2.2521</v>
      </c>
      <c r="K1878" s="184">
        <v>-2.0548000000000002</v>
      </c>
      <c r="L1878" s="184">
        <v>8.4022000000000006</v>
      </c>
      <c r="M1878" s="184">
        <v>18.2179</v>
      </c>
      <c r="N1878" s="184"/>
      <c r="O1878" s="184"/>
      <c r="P1878" s="184"/>
      <c r="Q1878" s="184">
        <v>31.08</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1967</v>
      </c>
      <c r="C1879" s="180">
        <v>148594</v>
      </c>
      <c r="D1879" s="183">
        <v>44533</v>
      </c>
      <c r="E1879" s="184">
        <v>13.010999999999999</v>
      </c>
      <c r="F1879" s="184">
        <v>-0.1075</v>
      </c>
      <c r="G1879" s="184">
        <v>-0.2989</v>
      </c>
      <c r="H1879" s="184">
        <v>-0.1075</v>
      </c>
      <c r="I1879" s="184">
        <v>-2.2464</v>
      </c>
      <c r="J1879" s="184">
        <v>-2.3125</v>
      </c>
      <c r="K1879" s="184">
        <v>-2.2391000000000001</v>
      </c>
      <c r="L1879" s="184">
        <v>8.0020000000000007</v>
      </c>
      <c r="M1879" s="184">
        <v>17.555099999999999</v>
      </c>
      <c r="N1879" s="184"/>
      <c r="O1879" s="184"/>
      <c r="P1879" s="184"/>
      <c r="Q1879" s="184">
        <v>30.11</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44533</v>
      </c>
      <c r="E1880" s="184">
        <v>429.00900000000001</v>
      </c>
      <c r="F1880" s="184">
        <v>-0.51900000000000002</v>
      </c>
      <c r="G1880" s="184">
        <v>1.3326</v>
      </c>
      <c r="H1880" s="184">
        <v>0.94189999999999996</v>
      </c>
      <c r="I1880" s="184">
        <v>-3.2202999999999999</v>
      </c>
      <c r="J1880" s="184">
        <v>-3.8081</v>
      </c>
      <c r="K1880" s="184">
        <v>1.6355999999999999</v>
      </c>
      <c r="L1880" s="184">
        <v>13.4863</v>
      </c>
      <c r="M1880" s="184">
        <v>17.9085</v>
      </c>
      <c r="N1880" s="184">
        <v>40.165999999999997</v>
      </c>
      <c r="O1880" s="184">
        <v>14.706300000000001</v>
      </c>
      <c r="P1880" s="184">
        <v>15.2788</v>
      </c>
      <c r="Q1880" s="184">
        <v>14.4475</v>
      </c>
      <c r="R1880" s="184">
        <v>22.9133</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44533</v>
      </c>
      <c r="E1881" s="184">
        <v>464.166</v>
      </c>
      <c r="F1881" s="184">
        <v>-0.51629999999999998</v>
      </c>
      <c r="G1881" s="184">
        <v>1.3408</v>
      </c>
      <c r="H1881" s="184">
        <v>0.96050000000000002</v>
      </c>
      <c r="I1881" s="184">
        <v>-3.1833999999999998</v>
      </c>
      <c r="J1881" s="184">
        <v>-3.7334000000000001</v>
      </c>
      <c r="K1881" s="184">
        <v>1.8688</v>
      </c>
      <c r="L1881" s="184">
        <v>14.010999999999999</v>
      </c>
      <c r="M1881" s="184">
        <v>18.7393</v>
      </c>
      <c r="N1881" s="184">
        <v>41.465299999999999</v>
      </c>
      <c r="O1881" s="184">
        <v>15.8048</v>
      </c>
      <c r="P1881" s="184">
        <v>16.492000000000001</v>
      </c>
      <c r="Q1881" s="184">
        <v>16.7134</v>
      </c>
      <c r="R1881" s="184">
        <v>24.043299999999999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44533</v>
      </c>
      <c r="E1882" s="184">
        <v>238.58</v>
      </c>
      <c r="F1882" s="184">
        <v>-0.52539999999999998</v>
      </c>
      <c r="G1882" s="184">
        <v>0.6794</v>
      </c>
      <c r="H1882" s="184">
        <v>-0.51290000000000002</v>
      </c>
      <c r="I1882" s="184">
        <v>-3.5377999999999998</v>
      </c>
      <c r="J1882" s="184">
        <v>-3.6391</v>
      </c>
      <c r="K1882" s="184">
        <v>2.8405999999999998</v>
      </c>
      <c r="L1882" s="184">
        <v>12.315200000000001</v>
      </c>
      <c r="M1882" s="184">
        <v>20.1309</v>
      </c>
      <c r="N1882" s="184">
        <v>42.342300000000002</v>
      </c>
      <c r="O1882" s="184">
        <v>19.422999999999998</v>
      </c>
      <c r="P1882" s="184">
        <v>14.6877</v>
      </c>
      <c r="Q1882" s="184">
        <v>20.112400000000001</v>
      </c>
      <c r="R1882" s="184">
        <v>30.0093</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44533</v>
      </c>
      <c r="E1883" s="184">
        <v>257.08999999999997</v>
      </c>
      <c r="F1883" s="184">
        <v>-0.52239999999999998</v>
      </c>
      <c r="G1883" s="184">
        <v>0.68540000000000001</v>
      </c>
      <c r="H1883" s="184">
        <v>-0.49930000000000002</v>
      </c>
      <c r="I1883" s="184">
        <v>-3.5129000000000001</v>
      </c>
      <c r="J1883" s="184">
        <v>-3.5888</v>
      </c>
      <c r="K1883" s="184">
        <v>2.9883999999999999</v>
      </c>
      <c r="L1883" s="184">
        <v>12.6303</v>
      </c>
      <c r="M1883" s="184">
        <v>20.631599999999999</v>
      </c>
      <c r="N1883" s="184">
        <v>43.0901</v>
      </c>
      <c r="O1883" s="184">
        <v>20.108899999999998</v>
      </c>
      <c r="P1883" s="184">
        <v>15.5532</v>
      </c>
      <c r="Q1883" s="184">
        <v>18.144300000000001</v>
      </c>
      <c r="R1883" s="184">
        <v>30.712499999999999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44533</v>
      </c>
      <c r="E1884" s="184">
        <v>16.190000000000001</v>
      </c>
      <c r="F1884" s="184">
        <v>-0.73570000000000002</v>
      </c>
      <c r="G1884" s="184">
        <v>1.4411</v>
      </c>
      <c r="H1884" s="184">
        <v>1.2507999999999999</v>
      </c>
      <c r="I1884" s="184">
        <v>-3.8027000000000002</v>
      </c>
      <c r="J1884" s="184">
        <v>-4.5400999999999998</v>
      </c>
      <c r="K1884" s="184">
        <v>-6.1699999999999998E-2</v>
      </c>
      <c r="L1884" s="184">
        <v>10.136100000000001</v>
      </c>
      <c r="M1884" s="184">
        <v>15.8912</v>
      </c>
      <c r="N1884" s="184">
        <v>38.97</v>
      </c>
      <c r="O1884" s="184">
        <v>16.670999999999999</v>
      </c>
      <c r="P1884" s="184"/>
      <c r="Q1884" s="184">
        <v>15.7692</v>
      </c>
      <c r="R1884" s="184">
        <v>23.783999999999999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44533</v>
      </c>
      <c r="E1885" s="184">
        <v>15.57</v>
      </c>
      <c r="F1885" s="184">
        <v>-0.76480000000000004</v>
      </c>
      <c r="G1885" s="184">
        <v>1.4332</v>
      </c>
      <c r="H1885" s="184">
        <v>1.2354000000000001</v>
      </c>
      <c r="I1885" s="184">
        <v>-3.8889</v>
      </c>
      <c r="J1885" s="184">
        <v>-4.6539999999999999</v>
      </c>
      <c r="K1885" s="184">
        <v>-0.3201</v>
      </c>
      <c r="L1885" s="184">
        <v>9.5707000000000004</v>
      </c>
      <c r="M1885" s="184">
        <v>15.162699999999999</v>
      </c>
      <c r="N1885" s="184">
        <v>37.787599999999998</v>
      </c>
      <c r="O1885" s="184">
        <v>15.4283</v>
      </c>
      <c r="P1885" s="184"/>
      <c r="Q1885" s="184">
        <v>14.4034</v>
      </c>
      <c r="R1885" s="184">
        <v>22.854900000000001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44533</v>
      </c>
      <c r="E1886" s="184">
        <v>93.22</v>
      </c>
      <c r="F1886" s="184">
        <v>-1.0699999999999999E-2</v>
      </c>
      <c r="G1886" s="184">
        <v>1.7130000000000001</v>
      </c>
      <c r="H1886" s="184">
        <v>1.8464</v>
      </c>
      <c r="I1886" s="184">
        <v>-2.0181</v>
      </c>
      <c r="J1886" s="184">
        <v>-2.0489999999999999</v>
      </c>
      <c r="K1886" s="184">
        <v>4.1563999999999997</v>
      </c>
      <c r="L1886" s="184">
        <v>16.394100000000002</v>
      </c>
      <c r="M1886" s="184">
        <v>30.578499999999998</v>
      </c>
      <c r="N1886" s="184">
        <v>64.090800000000002</v>
      </c>
      <c r="O1886" s="184">
        <v>20.872199999999999</v>
      </c>
      <c r="P1886" s="184">
        <v>19.8324</v>
      </c>
      <c r="Q1886" s="184">
        <v>17.623699999999999</v>
      </c>
      <c r="R1886" s="184">
        <v>36.158900000000003</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44533</v>
      </c>
      <c r="E1887" s="184">
        <v>85.49</v>
      </c>
      <c r="F1887" s="184">
        <v>-2.3400000000000001E-2</v>
      </c>
      <c r="G1887" s="184">
        <v>1.7012</v>
      </c>
      <c r="H1887" s="184">
        <v>1.8223</v>
      </c>
      <c r="I1887" s="184">
        <v>-2.0621</v>
      </c>
      <c r="J1887" s="184">
        <v>-2.1406000000000001</v>
      </c>
      <c r="K1887" s="184">
        <v>3.8633999999999999</v>
      </c>
      <c r="L1887" s="184">
        <v>15.761699999999999</v>
      </c>
      <c r="M1887" s="184">
        <v>29.5107</v>
      </c>
      <c r="N1887" s="184">
        <v>62.3125</v>
      </c>
      <c r="O1887" s="184">
        <v>19.549700000000001</v>
      </c>
      <c r="P1887" s="184">
        <v>18.5152</v>
      </c>
      <c r="Q1887" s="184">
        <v>16.8886</v>
      </c>
      <c r="R1887" s="184">
        <v>34.698300000000003</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44533</v>
      </c>
      <c r="E1888" s="184">
        <v>19.2119</v>
      </c>
      <c r="F1888" s="184">
        <v>-0.48430000000000001</v>
      </c>
      <c r="G1888" s="184">
        <v>0.88060000000000005</v>
      </c>
      <c r="H1888" s="184">
        <v>0.64910000000000001</v>
      </c>
      <c r="I1888" s="184">
        <v>-3.2195</v>
      </c>
      <c r="J1888" s="184">
        <v>-3.5813000000000001</v>
      </c>
      <c r="K1888" s="184">
        <v>1.9377</v>
      </c>
      <c r="L1888" s="184">
        <v>13.372</v>
      </c>
      <c r="M1888" s="184">
        <v>17.673100000000002</v>
      </c>
      <c r="N1888" s="184">
        <v>33.663800000000002</v>
      </c>
      <c r="O1888" s="184">
        <v>15.0419</v>
      </c>
      <c r="P1888" s="184">
        <v>11.877700000000001</v>
      </c>
      <c r="Q1888" s="184">
        <v>11.0238</v>
      </c>
      <c r="R1888" s="184">
        <v>23.2102</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44533</v>
      </c>
      <c r="E1889" s="184">
        <v>17.0229</v>
      </c>
      <c r="F1889" s="184">
        <v>-0.48930000000000001</v>
      </c>
      <c r="G1889" s="184">
        <v>0.86570000000000003</v>
      </c>
      <c r="H1889" s="184">
        <v>0.61409999999999998</v>
      </c>
      <c r="I1889" s="184">
        <v>-3.2871999999999999</v>
      </c>
      <c r="J1889" s="184">
        <v>-3.7193999999999998</v>
      </c>
      <c r="K1889" s="184">
        <v>1.4941</v>
      </c>
      <c r="L1889" s="184">
        <v>12.3691</v>
      </c>
      <c r="M1889" s="184">
        <v>16.106100000000001</v>
      </c>
      <c r="N1889" s="184">
        <v>30.5517</v>
      </c>
      <c r="O1889" s="184">
        <v>12.965199999999999</v>
      </c>
      <c r="P1889" s="184">
        <v>9.8384</v>
      </c>
      <c r="Q1889" s="184">
        <v>8.8934999999999995</v>
      </c>
      <c r="R1889" s="184">
        <v>20.720199999999998</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44533</v>
      </c>
      <c r="E1890" s="184">
        <v>410.43643553784301</v>
      </c>
      <c r="F1890" s="184">
        <v>-0.39579999999999999</v>
      </c>
      <c r="G1890" s="184">
        <v>1.6012</v>
      </c>
      <c r="H1890" s="184">
        <v>1.1375999999999999</v>
      </c>
      <c r="I1890" s="184">
        <v>-3.8149000000000002</v>
      </c>
      <c r="J1890" s="184">
        <v>-4.3726000000000003</v>
      </c>
      <c r="K1890" s="184">
        <v>1.8586</v>
      </c>
      <c r="L1890" s="184">
        <v>12.989699999999999</v>
      </c>
      <c r="M1890" s="184">
        <v>16.907299999999999</v>
      </c>
      <c r="N1890" s="184">
        <v>40.233199999999997</v>
      </c>
      <c r="O1890" s="184">
        <v>19.337700000000002</v>
      </c>
      <c r="P1890" s="184">
        <v>16.882400000000001</v>
      </c>
      <c r="Q1890" s="184">
        <v>16.3568</v>
      </c>
      <c r="R1890" s="184">
        <v>23.614599999999999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44533</v>
      </c>
      <c r="E1891" s="184">
        <v>55.217399999999998</v>
      </c>
      <c r="F1891" s="184">
        <v>-0.39379999999999998</v>
      </c>
      <c r="G1891" s="184">
        <v>1.6066</v>
      </c>
      <c r="H1891" s="184">
        <v>1.1501999999999999</v>
      </c>
      <c r="I1891" s="184">
        <v>-3.7890000000000001</v>
      </c>
      <c r="J1891" s="184">
        <v>-4.3215000000000003</v>
      </c>
      <c r="K1891" s="184">
        <v>2.0238999999999998</v>
      </c>
      <c r="L1891" s="184">
        <v>13.358499999999999</v>
      </c>
      <c r="M1891" s="184">
        <v>17.481300000000001</v>
      </c>
      <c r="N1891" s="184">
        <v>41.1477</v>
      </c>
      <c r="O1891" s="184">
        <v>20.115300000000001</v>
      </c>
      <c r="P1891" s="184">
        <v>17.728999999999999</v>
      </c>
      <c r="Q1891" s="184">
        <v>16.1736</v>
      </c>
      <c r="R1891" s="184">
        <v>24.4206</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44533</v>
      </c>
      <c r="E1892" s="184">
        <v>60.804000000000002</v>
      </c>
      <c r="F1892" s="184">
        <v>-0.4078</v>
      </c>
      <c r="G1892" s="184">
        <v>1.3957999999999999</v>
      </c>
      <c r="H1892" s="184">
        <v>1.2843</v>
      </c>
      <c r="I1892" s="184">
        <v>-3.24</v>
      </c>
      <c r="J1892" s="184">
        <v>-4.6360999999999999</v>
      </c>
      <c r="K1892" s="184">
        <v>0.97150000000000003</v>
      </c>
      <c r="L1892" s="184">
        <v>13.848100000000001</v>
      </c>
      <c r="M1892" s="184">
        <v>21.024699999999999</v>
      </c>
      <c r="N1892" s="184">
        <v>43.714100000000002</v>
      </c>
      <c r="O1892" s="184">
        <v>18.888000000000002</v>
      </c>
      <c r="P1892" s="184">
        <v>16.195699999999999</v>
      </c>
      <c r="Q1892" s="184">
        <v>19.629000000000001</v>
      </c>
      <c r="R1892" s="184">
        <v>26.925799999999999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44533</v>
      </c>
      <c r="E1893" s="184">
        <v>56.399000000000001</v>
      </c>
      <c r="F1893" s="184">
        <v>-0.41139999999999999</v>
      </c>
      <c r="G1893" s="184">
        <v>1.3877999999999999</v>
      </c>
      <c r="H1893" s="184">
        <v>1.2658</v>
      </c>
      <c r="I1893" s="184">
        <v>-3.2772999999999999</v>
      </c>
      <c r="J1893" s="184">
        <v>-4.7104999999999997</v>
      </c>
      <c r="K1893" s="184">
        <v>0.72870000000000001</v>
      </c>
      <c r="L1893" s="184">
        <v>13.2942</v>
      </c>
      <c r="M1893" s="184">
        <v>20.146100000000001</v>
      </c>
      <c r="N1893" s="184">
        <v>42.346200000000003</v>
      </c>
      <c r="O1893" s="184">
        <v>17.728200000000001</v>
      </c>
      <c r="P1893" s="184">
        <v>15.1265</v>
      </c>
      <c r="Q1893" s="184">
        <v>15.6328</v>
      </c>
      <c r="R1893" s="184">
        <v>25.700199999999999</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44533</v>
      </c>
      <c r="E1894" s="184">
        <v>119.9502</v>
      </c>
      <c r="F1894" s="184">
        <v>-0.4511</v>
      </c>
      <c r="G1894" s="184">
        <v>1.3196000000000001</v>
      </c>
      <c r="H1894" s="184">
        <v>0.26450000000000001</v>
      </c>
      <c r="I1894" s="184">
        <v>-3.6067999999999998</v>
      </c>
      <c r="J1894" s="184">
        <v>-4.8211000000000004</v>
      </c>
      <c r="K1894" s="184">
        <v>0.71120000000000005</v>
      </c>
      <c r="L1894" s="184">
        <v>12.4893</v>
      </c>
      <c r="M1894" s="184">
        <v>20.252300000000002</v>
      </c>
      <c r="N1894" s="184">
        <v>44.9709</v>
      </c>
      <c r="O1894" s="184">
        <v>19.433399999999999</v>
      </c>
      <c r="P1894" s="184">
        <v>17.4924</v>
      </c>
      <c r="Q1894" s="184">
        <v>16.2517</v>
      </c>
      <c r="R1894" s="184">
        <v>27.190200000000001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44533</v>
      </c>
      <c r="E1895" s="184">
        <v>127.97150000000001</v>
      </c>
      <c r="F1895" s="184">
        <v>-0.4491</v>
      </c>
      <c r="G1895" s="184">
        <v>1.3258000000000001</v>
      </c>
      <c r="H1895" s="184">
        <v>0.27889999999999998</v>
      </c>
      <c r="I1895" s="184">
        <v>-3.5794000000000001</v>
      </c>
      <c r="J1895" s="184">
        <v>-4.7668999999999997</v>
      </c>
      <c r="K1895" s="184">
        <v>0.88439999999999996</v>
      </c>
      <c r="L1895" s="184">
        <v>12.8505</v>
      </c>
      <c r="M1895" s="184">
        <v>20.835000000000001</v>
      </c>
      <c r="N1895" s="184">
        <v>45.904600000000002</v>
      </c>
      <c r="O1895" s="184">
        <v>20.203900000000001</v>
      </c>
      <c r="P1895" s="184">
        <v>18.3096</v>
      </c>
      <c r="Q1895" s="184">
        <v>15.883900000000001</v>
      </c>
      <c r="R1895" s="184">
        <v>28.0229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44533</v>
      </c>
      <c r="E1896" s="184">
        <v>76.19</v>
      </c>
      <c r="F1896" s="184">
        <v>-0.48330000000000001</v>
      </c>
      <c r="G1896" s="184">
        <v>1.546</v>
      </c>
      <c r="H1896" s="184">
        <v>0.58089999999999997</v>
      </c>
      <c r="I1896" s="184">
        <v>-4.1635</v>
      </c>
      <c r="J1896" s="184">
        <v>-4.7981999999999996</v>
      </c>
      <c r="K1896" s="184">
        <v>-1.6395999999999999</v>
      </c>
      <c r="L1896" s="184">
        <v>5.1186999999999996</v>
      </c>
      <c r="M1896" s="184">
        <v>10.484299999999999</v>
      </c>
      <c r="N1896" s="184">
        <v>29.729299999999999</v>
      </c>
      <c r="O1896" s="184">
        <v>12.4185</v>
      </c>
      <c r="P1896" s="184">
        <v>11.6539</v>
      </c>
      <c r="Q1896" s="184">
        <v>13.773199999999999</v>
      </c>
      <c r="R1896" s="184">
        <v>19.8567</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44533</v>
      </c>
      <c r="E1897" s="184">
        <v>74.900000000000006</v>
      </c>
      <c r="F1897" s="184">
        <v>-0.49159999999999998</v>
      </c>
      <c r="G1897" s="184">
        <v>1.5318000000000001</v>
      </c>
      <c r="H1897" s="184">
        <v>0.57740000000000002</v>
      </c>
      <c r="I1897" s="184">
        <v>-4.1832000000000003</v>
      </c>
      <c r="J1897" s="184">
        <v>-4.8406000000000002</v>
      </c>
      <c r="K1897" s="184">
        <v>-1.7705</v>
      </c>
      <c r="L1897" s="184">
        <v>4.8578999999999999</v>
      </c>
      <c r="M1897" s="184">
        <v>10.0661</v>
      </c>
      <c r="N1897" s="184">
        <v>29.071200000000001</v>
      </c>
      <c r="O1897" s="184">
        <v>11.885300000000001</v>
      </c>
      <c r="P1897" s="184">
        <v>11.2599</v>
      </c>
      <c r="Q1897" s="184">
        <v>13.4505</v>
      </c>
      <c r="R1897" s="184">
        <v>19.255400000000002</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44533</v>
      </c>
      <c r="E1898" s="184">
        <v>196.84880000000001</v>
      </c>
      <c r="F1898" s="184">
        <v>-0.69769999999999999</v>
      </c>
      <c r="G1898" s="184">
        <v>1.0537000000000001</v>
      </c>
      <c r="H1898" s="184">
        <v>1.0161</v>
      </c>
      <c r="I1898" s="184">
        <v>-2.4239000000000002</v>
      </c>
      <c r="J1898" s="184">
        <v>-2.5739999999999998</v>
      </c>
      <c r="K1898" s="184">
        <v>2.4925000000000002</v>
      </c>
      <c r="L1898" s="184">
        <v>12.7598</v>
      </c>
      <c r="M1898" s="184">
        <v>15.489699999999999</v>
      </c>
      <c r="N1898" s="184">
        <v>32.374400000000001</v>
      </c>
      <c r="O1898" s="184">
        <v>15.0877</v>
      </c>
      <c r="P1898" s="184">
        <v>14.3294</v>
      </c>
      <c r="Q1898" s="184">
        <v>18.631499999999999</v>
      </c>
      <c r="R1898" s="184">
        <v>19.605399999999999</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44533</v>
      </c>
      <c r="E1899" s="184">
        <v>213.81559999999999</v>
      </c>
      <c r="F1899" s="184">
        <v>-0.69479999999999997</v>
      </c>
      <c r="G1899" s="184">
        <v>1.0626</v>
      </c>
      <c r="H1899" s="184">
        <v>1.0364</v>
      </c>
      <c r="I1899" s="184">
        <v>-2.3824000000000001</v>
      </c>
      <c r="J1899" s="184">
        <v>-2.4904000000000002</v>
      </c>
      <c r="K1899" s="184">
        <v>2.7509999999999999</v>
      </c>
      <c r="L1899" s="184">
        <v>13.353999999999999</v>
      </c>
      <c r="M1899" s="184">
        <v>16.415299999999998</v>
      </c>
      <c r="N1899" s="184">
        <v>33.828000000000003</v>
      </c>
      <c r="O1899" s="184">
        <v>16.642299999999999</v>
      </c>
      <c r="P1899" s="184">
        <v>15.6976</v>
      </c>
      <c r="Q1899" s="184">
        <v>17.488099999999999</v>
      </c>
      <c r="R1899" s="184">
        <v>21.076599999999999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44533</v>
      </c>
      <c r="E1904" s="184">
        <v>396.56970000000001</v>
      </c>
      <c r="F1904" s="184">
        <v>-0.58499999999999996</v>
      </c>
      <c r="G1904" s="184">
        <v>1.5223</v>
      </c>
      <c r="H1904" s="184">
        <v>0.71640000000000004</v>
      </c>
      <c r="I1904" s="184">
        <v>-3.7561</v>
      </c>
      <c r="J1904" s="184">
        <v>-3.9468000000000001</v>
      </c>
      <c r="K1904" s="184">
        <v>5.0662000000000003</v>
      </c>
      <c r="L1904" s="184">
        <v>14.329000000000001</v>
      </c>
      <c r="M1904" s="184">
        <v>18.5001</v>
      </c>
      <c r="N1904" s="184">
        <v>51.779800000000002</v>
      </c>
      <c r="O1904" s="184">
        <v>17.927399999999999</v>
      </c>
      <c r="P1904" s="184">
        <v>14.339499999999999</v>
      </c>
      <c r="Q1904" s="184">
        <v>17.588100000000001</v>
      </c>
      <c r="R1904" s="184">
        <v>28.653500000000001</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44533</v>
      </c>
      <c r="E1905" s="184">
        <v>424.2801</v>
      </c>
      <c r="F1905" s="184">
        <v>-0.58260000000000001</v>
      </c>
      <c r="G1905" s="184">
        <v>1.5297000000000001</v>
      </c>
      <c r="H1905" s="184">
        <v>0.73329999999999995</v>
      </c>
      <c r="I1905" s="184">
        <v>-3.7216999999999998</v>
      </c>
      <c r="J1905" s="184">
        <v>-3.8776999999999999</v>
      </c>
      <c r="K1905" s="184">
        <v>5.2876000000000003</v>
      </c>
      <c r="L1905" s="184">
        <v>14.8134</v>
      </c>
      <c r="M1905" s="184">
        <v>19.260999999999999</v>
      </c>
      <c r="N1905" s="184">
        <v>53.101900000000001</v>
      </c>
      <c r="O1905" s="184">
        <v>18.985399999999998</v>
      </c>
      <c r="P1905" s="184">
        <v>15.305099999999999</v>
      </c>
      <c r="Q1905" s="184">
        <v>14.5778</v>
      </c>
      <c r="R1905" s="184">
        <v>29.856000000000002</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44533</v>
      </c>
      <c r="E1906" s="184">
        <v>16.82</v>
      </c>
      <c r="F1906" s="184">
        <v>-0.70840000000000003</v>
      </c>
      <c r="G1906" s="184">
        <v>1.0817000000000001</v>
      </c>
      <c r="H1906" s="184">
        <v>0.29820000000000002</v>
      </c>
      <c r="I1906" s="184">
        <v>-4.7024999999999997</v>
      </c>
      <c r="J1906" s="184">
        <v>-5.0254000000000003</v>
      </c>
      <c r="K1906" s="184">
        <v>0.83930000000000005</v>
      </c>
      <c r="L1906" s="184">
        <v>12.885899999999999</v>
      </c>
      <c r="M1906" s="184">
        <v>15.680899999999999</v>
      </c>
      <c r="N1906" s="184">
        <v>37.755899999999997</v>
      </c>
      <c r="O1906" s="184"/>
      <c r="P1906" s="184"/>
      <c r="Q1906" s="184">
        <v>18.944400000000002</v>
      </c>
      <c r="R1906" s="184">
        <v>25.105799999999999</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44533</v>
      </c>
      <c r="E1907" s="184">
        <v>16.43</v>
      </c>
      <c r="F1907" s="184">
        <v>-0.78500000000000003</v>
      </c>
      <c r="G1907" s="184">
        <v>1.0455000000000001</v>
      </c>
      <c r="H1907" s="184">
        <v>0.24410000000000001</v>
      </c>
      <c r="I1907" s="184">
        <v>-4.7535999999999996</v>
      </c>
      <c r="J1907" s="184">
        <v>-5.0838000000000001</v>
      </c>
      <c r="K1907" s="184">
        <v>0.61240000000000006</v>
      </c>
      <c r="L1907" s="184">
        <v>12.4572</v>
      </c>
      <c r="M1907" s="184">
        <v>15.055999999999999</v>
      </c>
      <c r="N1907" s="184">
        <v>36.688899999999997</v>
      </c>
      <c r="O1907" s="184"/>
      <c r="P1907" s="184"/>
      <c r="Q1907" s="184">
        <v>18.017099999999999</v>
      </c>
      <c r="R1907" s="184">
        <v>24.286200000000001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44533</v>
      </c>
      <c r="E1908" s="184">
        <v>105.4297</v>
      </c>
      <c r="F1908" s="184">
        <v>-0.66139999999999999</v>
      </c>
      <c r="G1908" s="184">
        <v>0.91249999999999998</v>
      </c>
      <c r="H1908" s="184">
        <v>0.46039999999999998</v>
      </c>
      <c r="I1908" s="184">
        <v>-3.4775999999999998</v>
      </c>
      <c r="J1908" s="184">
        <v>-3.4224999999999999</v>
      </c>
      <c r="K1908" s="184">
        <v>-0.69010000000000005</v>
      </c>
      <c r="L1908" s="184">
        <v>11.1965</v>
      </c>
      <c r="M1908" s="184">
        <v>16.314</v>
      </c>
      <c r="N1908" s="184">
        <v>36.0548</v>
      </c>
      <c r="O1908" s="184">
        <v>20.208100000000002</v>
      </c>
      <c r="P1908" s="184">
        <v>17.2912</v>
      </c>
      <c r="Q1908" s="184">
        <v>14.1517</v>
      </c>
      <c r="R1908" s="184">
        <v>25.959099999999999</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44533</v>
      </c>
      <c r="E1909" s="184">
        <v>98.846900000000005</v>
      </c>
      <c r="F1909" s="184">
        <v>-0.66349999999999998</v>
      </c>
      <c r="G1909" s="184">
        <v>0.90580000000000005</v>
      </c>
      <c r="H1909" s="184">
        <v>0.4456</v>
      </c>
      <c r="I1909" s="184">
        <v>-3.5076000000000001</v>
      </c>
      <c r="J1909" s="184">
        <v>-3.4824999999999999</v>
      </c>
      <c r="K1909" s="184">
        <v>-0.87060000000000004</v>
      </c>
      <c r="L1909" s="184">
        <v>10.798299999999999</v>
      </c>
      <c r="M1909" s="184">
        <v>15.691700000000001</v>
      </c>
      <c r="N1909" s="184">
        <v>35.1023</v>
      </c>
      <c r="O1909" s="184">
        <v>19.406300000000002</v>
      </c>
      <c r="P1909" s="184">
        <v>16.466100000000001</v>
      </c>
      <c r="Q1909" s="184">
        <v>15.0083</v>
      </c>
      <c r="R1909" s="184">
        <v>25.110900000000001</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-0.45950333333333332</v>
      </c>
      <c r="G1910" s="186">
        <v>1.2477699999999998</v>
      </c>
      <c r="H1910" s="186">
        <v>0.71610000000000018</v>
      </c>
      <c r="I1910" s="186">
        <v>-3.3742266666666669</v>
      </c>
      <c r="J1910" s="186">
        <v>-3.9137599999999995</v>
      </c>
      <c r="K1910" s="186">
        <v>1.1050566666666666</v>
      </c>
      <c r="L1910" s="186">
        <v>11.732046666666665</v>
      </c>
      <c r="M1910" s="186">
        <v>17.981423333333332</v>
      </c>
      <c r="N1910" s="186">
        <v>40.888082142857151</v>
      </c>
      <c r="O1910" s="186">
        <v>17.057442307692305</v>
      </c>
      <c r="P1910" s="186">
        <v>15.073974999999999</v>
      </c>
      <c r="Q1910" s="186">
        <v>16.988939999999999</v>
      </c>
      <c r="R1910" s="186">
        <v>25.463314285714286</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-0.49045</v>
      </c>
      <c r="G1911" s="186">
        <v>1.3367</v>
      </c>
      <c r="H1911" s="186">
        <v>0.72484999999999999</v>
      </c>
      <c r="I1911" s="186">
        <v>-3.4925999999999999</v>
      </c>
      <c r="J1911" s="186">
        <v>-3.9122500000000002</v>
      </c>
      <c r="K1911" s="186">
        <v>0.92795000000000005</v>
      </c>
      <c r="L1911" s="186">
        <v>12.69505</v>
      </c>
      <c r="M1911" s="186">
        <v>17.5182</v>
      </c>
      <c r="N1911" s="186">
        <v>39.567999999999998</v>
      </c>
      <c r="O1911" s="186">
        <v>17.8278</v>
      </c>
      <c r="P1911" s="186">
        <v>15.42915</v>
      </c>
      <c r="Q1911" s="186">
        <v>16.30425</v>
      </c>
      <c r="R1911" s="186">
        <v>24.763199999999998</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s="128"/>
      <c r="B1914" s="128"/>
      <c r="C1914" s="128"/>
      <c r="D1914" s="128"/>
      <c r="E1914" s="128"/>
      <c r="F1914" s="128"/>
      <c r="G1914" s="128"/>
      <c r="H1914" s="128"/>
      <c r="I1914" s="128"/>
      <c r="J1914" s="128"/>
      <c r="K1914" s="128"/>
      <c r="L1914" s="128"/>
      <c r="M1914" s="128"/>
      <c r="N1914" s="128"/>
      <c r="O1914" s="128"/>
      <c r="P1914" s="128"/>
      <c r="Q1914" s="128"/>
      <c r="R1914" s="128"/>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1239</v>
      </c>
      <c r="B8" s="64">
        <f>VLOOKUP($A8,'Return Data'!$B$7:$R$2292,3,0)</f>
        <v>44533</v>
      </c>
      <c r="C8" s="65">
        <f>VLOOKUP($A8,'Return Data'!$B$7:$R$2292,4,0)</f>
        <v>30.938199999999998</v>
      </c>
      <c r="D8" s="65">
        <f>VLOOKUP($A8,'Return Data'!$B$7:$R$2292,10,0)</f>
        <v>1.8843000000000001</v>
      </c>
      <c r="E8" s="66">
        <f t="shared" ref="E8:E16" si="0">RANK(D8,D$8:D$16,0)</f>
        <v>3</v>
      </c>
      <c r="F8" s="65">
        <f>VLOOKUP($A8,'Return Data'!$B$7:$R$2292,11,0)</f>
        <v>12.482100000000001</v>
      </c>
      <c r="G8" s="66">
        <f t="shared" ref="G8:G16" si="1">RANK(F8,F$8:F$16,0)</f>
        <v>2</v>
      </c>
      <c r="H8" s="65">
        <f>VLOOKUP($A8,'Return Data'!$B$7:$R$2292,12,0)</f>
        <v>17.765999999999998</v>
      </c>
      <c r="I8" s="66">
        <f t="shared" ref="I8:I16" si="2">RANK(H8,H$8:H$16,0)</f>
        <v>3</v>
      </c>
      <c r="J8" s="65">
        <f>VLOOKUP($A8,'Return Data'!$B$7:$R$2292,13,0)</f>
        <v>27.026</v>
      </c>
      <c r="K8" s="66">
        <f t="shared" ref="K8:K16" si="3">RANK(J8,J$8:J$16,0)</f>
        <v>4</v>
      </c>
      <c r="L8" s="65">
        <f>VLOOKUP($A8,'Return Data'!$B$7:$R$2292,17,0)</f>
        <v>20.897400000000001</v>
      </c>
      <c r="M8" s="66">
        <f t="shared" ref="M8:M14" si="4">RANK(L8,L$8:L$16,0)</f>
        <v>3</v>
      </c>
      <c r="N8" s="65">
        <f>VLOOKUP($A8,'Return Data'!$B$7:$R$2292,14,0)</f>
        <v>18.765899999999998</v>
      </c>
      <c r="O8" s="66">
        <f t="shared" ref="O8:O14" si="5">RANK(N8,N$8:N$16,0)</f>
        <v>2</v>
      </c>
      <c r="P8" s="65">
        <f>VLOOKUP($A8,'Return Data'!$B$7:$R$2292,15,0)</f>
        <v>14.007199999999999</v>
      </c>
      <c r="Q8" s="66">
        <f t="shared" ref="Q8:Q14" si="6">RANK(P8,P$8:P$16,0)</f>
        <v>3</v>
      </c>
      <c r="R8" s="65">
        <f>VLOOKUP($A8,'Return Data'!$B$7:$R$2292,16,0)</f>
        <v>10.523400000000001</v>
      </c>
      <c r="S8" s="67">
        <f t="shared" ref="S8:S16" si="7">RANK(R8,R$8:R$16,0)</f>
        <v>4</v>
      </c>
    </row>
    <row r="9" spans="1:20" x14ac:dyDescent="0.3">
      <c r="A9" s="63" t="s">
        <v>1240</v>
      </c>
      <c r="B9" s="64">
        <f>VLOOKUP($A9,'Return Data'!$B$7:$R$2292,3,0)</f>
        <v>44533</v>
      </c>
      <c r="C9" s="65">
        <f>VLOOKUP($A9,'Return Data'!$B$7:$R$2292,4,0)</f>
        <v>47.682000000000002</v>
      </c>
      <c r="D9" s="65">
        <f>VLOOKUP($A9,'Return Data'!$B$7:$R$2292,10,0)</f>
        <v>1.8302</v>
      </c>
      <c r="E9" s="66">
        <f t="shared" si="0"/>
        <v>4</v>
      </c>
      <c r="F9" s="65">
        <f>VLOOKUP($A9,'Return Data'!$B$7:$R$2292,11,0)</f>
        <v>9.0571999999999999</v>
      </c>
      <c r="G9" s="66">
        <f t="shared" si="1"/>
        <v>6</v>
      </c>
      <c r="H9" s="65">
        <f>VLOOKUP($A9,'Return Data'!$B$7:$R$2292,12,0)</f>
        <v>14.4826</v>
      </c>
      <c r="I9" s="66">
        <f t="shared" si="2"/>
        <v>4</v>
      </c>
      <c r="J9" s="65">
        <f>VLOOKUP($A9,'Return Data'!$B$7:$R$2292,13,0)</f>
        <v>25.624400000000001</v>
      </c>
      <c r="K9" s="66">
        <f t="shared" si="3"/>
        <v>5</v>
      </c>
      <c r="L9" s="65">
        <f>VLOOKUP($A9,'Return Data'!$B$7:$R$2292,17,0)</f>
        <v>20.383800000000001</v>
      </c>
      <c r="M9" s="66">
        <f t="shared" si="4"/>
        <v>4</v>
      </c>
      <c r="N9" s="65">
        <f>VLOOKUP($A9,'Return Data'!$B$7:$R$2292,14,0)</f>
        <v>16.1998</v>
      </c>
      <c r="O9" s="66">
        <f t="shared" si="5"/>
        <v>4</v>
      </c>
      <c r="P9" s="65">
        <f>VLOOKUP($A9,'Return Data'!$B$7:$R$2292,15,0)</f>
        <v>11.265499999999999</v>
      </c>
      <c r="Q9" s="66">
        <f t="shared" si="6"/>
        <v>4</v>
      </c>
      <c r="R9" s="65">
        <f>VLOOKUP($A9,'Return Data'!$B$7:$R$2292,16,0)</f>
        <v>10.0524</v>
      </c>
      <c r="S9" s="67">
        <f t="shared" si="7"/>
        <v>6</v>
      </c>
    </row>
    <row r="10" spans="1:20" x14ac:dyDescent="0.3">
      <c r="A10" s="63" t="s">
        <v>1242</v>
      </c>
      <c r="B10" s="64">
        <f>VLOOKUP($A10,'Return Data'!$B$7:$R$2292,3,0)</f>
        <v>44533</v>
      </c>
      <c r="C10" s="65">
        <f>VLOOKUP($A10,'Return Data'!$B$7:$R$2292,4,0)</f>
        <v>408.31439999999998</v>
      </c>
      <c r="D10" s="65">
        <f>VLOOKUP($A10,'Return Data'!$B$7:$R$2292,10,0)</f>
        <v>5.0301</v>
      </c>
      <c r="E10" s="66">
        <f t="shared" si="0"/>
        <v>2</v>
      </c>
      <c r="F10" s="65">
        <f>VLOOKUP($A10,'Return Data'!$B$7:$R$2292,11,0)</f>
        <v>12.9011</v>
      </c>
      <c r="G10" s="66">
        <f t="shared" si="1"/>
        <v>1</v>
      </c>
      <c r="H10" s="65">
        <f>VLOOKUP($A10,'Return Data'!$B$7:$R$2292,12,0)</f>
        <v>18.5181</v>
      </c>
      <c r="I10" s="66">
        <f t="shared" si="2"/>
        <v>2</v>
      </c>
      <c r="J10" s="65">
        <f>VLOOKUP($A10,'Return Data'!$B$7:$R$2292,13,0)</f>
        <v>40.251100000000001</v>
      </c>
      <c r="K10" s="66">
        <f t="shared" si="3"/>
        <v>2</v>
      </c>
      <c r="L10" s="65">
        <f>VLOOKUP($A10,'Return Data'!$B$7:$R$2292,17,0)</f>
        <v>22.4328</v>
      </c>
      <c r="M10" s="66">
        <f t="shared" si="4"/>
        <v>2</v>
      </c>
      <c r="N10" s="65">
        <f>VLOOKUP($A10,'Return Data'!$B$7:$R$2292,14,0)</f>
        <v>17.317799999999998</v>
      </c>
      <c r="O10" s="66">
        <f t="shared" si="5"/>
        <v>3</v>
      </c>
      <c r="P10" s="65">
        <f>VLOOKUP($A10,'Return Data'!$B$7:$R$2292,15,0)</f>
        <v>14.7201</v>
      </c>
      <c r="Q10" s="66">
        <f t="shared" si="6"/>
        <v>2</v>
      </c>
      <c r="R10" s="65">
        <f>VLOOKUP($A10,'Return Data'!$B$7:$R$2292,16,0)</f>
        <v>21.430299999999999</v>
      </c>
      <c r="S10" s="67">
        <f t="shared" si="7"/>
        <v>2</v>
      </c>
    </row>
    <row r="11" spans="1:20" x14ac:dyDescent="0.3">
      <c r="A11" s="63" t="s">
        <v>2017</v>
      </c>
      <c r="B11" s="64">
        <f>VLOOKUP($A11,'Return Data'!$B$7:$R$2292,3,0)</f>
        <v>44533</v>
      </c>
      <c r="C11" s="65">
        <f>VLOOKUP($A11,'Return Data'!$B$7:$R$2292,4,0)</f>
        <v>25.129000000000001</v>
      </c>
      <c r="D11" s="65">
        <f>VLOOKUP($A11,'Return Data'!$B$7:$R$2292,10,0)</f>
        <v>1.1806000000000001</v>
      </c>
      <c r="E11" s="66">
        <f t="shared" si="0"/>
        <v>5</v>
      </c>
      <c r="F11" s="65">
        <f>VLOOKUP($A11,'Return Data'!$B$7:$R$2292,11,0)</f>
        <v>9.0876999999999999</v>
      </c>
      <c r="G11" s="66">
        <f t="shared" si="1"/>
        <v>4</v>
      </c>
      <c r="H11" s="65">
        <f>VLOOKUP($A11,'Return Data'!$B$7:$R$2292,12,0)</f>
        <v>12.6028</v>
      </c>
      <c r="I11" s="66">
        <f t="shared" si="2"/>
        <v>6</v>
      </c>
      <c r="J11" s="65">
        <f>VLOOKUP($A11,'Return Data'!$B$7:$R$2292,13,0)</f>
        <v>22.103400000000001</v>
      </c>
      <c r="K11" s="66">
        <f t="shared" si="3"/>
        <v>6</v>
      </c>
      <c r="L11" s="65">
        <f>VLOOKUP($A11,'Return Data'!$B$7:$R$2292,17,0)</f>
        <v>15.702199999999999</v>
      </c>
      <c r="M11" s="66">
        <f t="shared" si="4"/>
        <v>5</v>
      </c>
      <c r="N11" s="65">
        <f>VLOOKUP($A11,'Return Data'!$B$7:$R$2292,14,0)</f>
        <v>13.2949</v>
      </c>
      <c r="O11" s="66">
        <f t="shared" si="5"/>
        <v>5</v>
      </c>
      <c r="P11" s="65">
        <f>VLOOKUP($A11,'Return Data'!$B$7:$R$2292,15,0)</f>
        <v>9.8309999999999995</v>
      </c>
      <c r="Q11" s="66">
        <f t="shared" si="6"/>
        <v>5</v>
      </c>
      <c r="R11" s="65">
        <f>VLOOKUP($A11,'Return Data'!$B$7:$R$2292,16,0)</f>
        <v>9.0184999999999995</v>
      </c>
      <c r="S11" s="67">
        <f t="shared" si="7"/>
        <v>8</v>
      </c>
    </row>
    <row r="12" spans="1:20" x14ac:dyDescent="0.3">
      <c r="A12" s="63" t="s">
        <v>1244</v>
      </c>
      <c r="B12" s="64">
        <f>VLOOKUP($A12,'Return Data'!$B$7:$R$2292,3,0)</f>
        <v>44533</v>
      </c>
      <c r="C12" s="65">
        <f>VLOOKUP($A12,'Return Data'!$B$7:$R$2292,4,0)</f>
        <v>76.610500000000002</v>
      </c>
      <c r="D12" s="65">
        <f>VLOOKUP($A12,'Return Data'!$B$7:$R$2292,10,0)</f>
        <v>6.6691000000000003</v>
      </c>
      <c r="E12" s="66">
        <f t="shared" si="0"/>
        <v>1</v>
      </c>
      <c r="F12" s="65">
        <f>VLOOKUP($A12,'Return Data'!$B$7:$R$2292,11,0)</f>
        <v>12.2803</v>
      </c>
      <c r="G12" s="66">
        <f t="shared" si="1"/>
        <v>3</v>
      </c>
      <c r="H12" s="65">
        <f>VLOOKUP($A12,'Return Data'!$B$7:$R$2292,12,0)</f>
        <v>43.103299999999997</v>
      </c>
      <c r="I12" s="66">
        <f t="shared" si="2"/>
        <v>1</v>
      </c>
      <c r="J12" s="65">
        <f>VLOOKUP($A12,'Return Data'!$B$7:$R$2292,13,0)</f>
        <v>53.7697</v>
      </c>
      <c r="K12" s="66">
        <f t="shared" si="3"/>
        <v>1</v>
      </c>
      <c r="L12" s="65">
        <f>VLOOKUP($A12,'Return Data'!$B$7:$R$2292,17,0)</f>
        <v>37.175899999999999</v>
      </c>
      <c r="M12" s="66">
        <f t="shared" si="4"/>
        <v>1</v>
      </c>
      <c r="N12" s="65">
        <f>VLOOKUP($A12,'Return Data'!$B$7:$R$2292,14,0)</f>
        <v>28.695399999999999</v>
      </c>
      <c r="O12" s="66">
        <f t="shared" si="5"/>
        <v>1</v>
      </c>
      <c r="P12" s="65">
        <f>VLOOKUP($A12,'Return Data'!$B$7:$R$2292,15,0)</f>
        <v>17.5151</v>
      </c>
      <c r="Q12" s="66">
        <f t="shared" si="6"/>
        <v>1</v>
      </c>
      <c r="R12" s="65">
        <f>VLOOKUP($A12,'Return Data'!$B$7:$R$2292,16,0)</f>
        <v>10.325699999999999</v>
      </c>
      <c r="S12" s="67">
        <f t="shared" si="7"/>
        <v>5</v>
      </c>
    </row>
    <row r="13" spans="1:20" x14ac:dyDescent="0.3">
      <c r="A13" s="63" t="s">
        <v>1599</v>
      </c>
      <c r="B13" s="64">
        <f>VLOOKUP($A13,'Return Data'!$B$7:$R$2292,3,0)</f>
        <v>44533</v>
      </c>
      <c r="C13" s="65">
        <f>VLOOKUP($A13,'Return Data'!$B$7:$R$2292,4,0)</f>
        <v>23.222899999999999</v>
      </c>
      <c r="D13" s="65">
        <f>VLOOKUP($A13,'Return Data'!$B$7:$R$2292,10,0)</f>
        <v>0.66259999999999997</v>
      </c>
      <c r="E13" s="66">
        <f t="shared" si="0"/>
        <v>8</v>
      </c>
      <c r="F13" s="65">
        <f>VLOOKUP($A13,'Return Data'!$B$7:$R$2292,11,0)</f>
        <v>4.8780000000000001</v>
      </c>
      <c r="G13" s="66">
        <f t="shared" si="1"/>
        <v>8</v>
      </c>
      <c r="H13" s="65">
        <f>VLOOKUP($A13,'Return Data'!$B$7:$R$2292,12,0)</f>
        <v>7.0246000000000004</v>
      </c>
      <c r="I13" s="66">
        <f t="shared" si="2"/>
        <v>9</v>
      </c>
      <c r="J13" s="65">
        <f>VLOOKUP($A13,'Return Data'!$B$7:$R$2292,13,0)</f>
        <v>8.6004000000000005</v>
      </c>
      <c r="K13" s="66">
        <f t="shared" si="3"/>
        <v>9</v>
      </c>
      <c r="L13" s="65">
        <f>VLOOKUP($A13,'Return Data'!$B$7:$R$2292,17,0)</f>
        <v>10.4704</v>
      </c>
      <c r="M13" s="66">
        <f t="shared" si="4"/>
        <v>8</v>
      </c>
      <c r="N13" s="65">
        <f>VLOOKUP($A13,'Return Data'!$B$7:$R$2292,14,0)</f>
        <v>9.3890999999999991</v>
      </c>
      <c r="O13" s="66">
        <f t="shared" si="5"/>
        <v>8</v>
      </c>
      <c r="P13" s="65">
        <f>VLOOKUP($A13,'Return Data'!$B$7:$R$2292,15,0)</f>
        <v>8.7420000000000009</v>
      </c>
      <c r="Q13" s="66">
        <f t="shared" si="6"/>
        <v>7</v>
      </c>
      <c r="R13" s="65">
        <f>VLOOKUP($A13,'Return Data'!$B$7:$R$2292,16,0)</f>
        <v>9.3195999999999994</v>
      </c>
      <c r="S13" s="67">
        <f t="shared" si="7"/>
        <v>7</v>
      </c>
    </row>
    <row r="14" spans="1:20" x14ac:dyDescent="0.3">
      <c r="A14" s="63" t="s">
        <v>1247</v>
      </c>
      <c r="B14" s="64">
        <f>VLOOKUP($A14,'Return Data'!$B$7:$R$2292,3,0)</f>
        <v>44533</v>
      </c>
      <c r="C14" s="65">
        <f>VLOOKUP($A14,'Return Data'!$B$7:$R$2292,4,0)</f>
        <v>37.1188</v>
      </c>
      <c r="D14" s="65">
        <f>VLOOKUP($A14,'Return Data'!$B$7:$R$2292,10,0)</f>
        <v>0.9294</v>
      </c>
      <c r="E14" s="66">
        <f t="shared" si="0"/>
        <v>7</v>
      </c>
      <c r="F14" s="65">
        <f>VLOOKUP($A14,'Return Data'!$B$7:$R$2292,11,0)</f>
        <v>4.8521000000000001</v>
      </c>
      <c r="G14" s="66">
        <f t="shared" si="1"/>
        <v>9</v>
      </c>
      <c r="H14" s="65">
        <f>VLOOKUP($A14,'Return Data'!$B$7:$R$2292,12,0)</f>
        <v>10.541700000000001</v>
      </c>
      <c r="I14" s="66">
        <f t="shared" si="2"/>
        <v>7</v>
      </c>
      <c r="J14" s="65">
        <f>VLOOKUP($A14,'Return Data'!$B$7:$R$2292,13,0)</f>
        <v>15.494199999999999</v>
      </c>
      <c r="K14" s="66">
        <f t="shared" si="3"/>
        <v>7</v>
      </c>
      <c r="L14" s="65">
        <f>VLOOKUP($A14,'Return Data'!$B$7:$R$2292,17,0)</f>
        <v>13.754099999999999</v>
      </c>
      <c r="M14" s="66">
        <f t="shared" si="4"/>
        <v>6</v>
      </c>
      <c r="N14" s="65">
        <f>VLOOKUP($A14,'Return Data'!$B$7:$R$2292,14,0)</f>
        <v>13.087</v>
      </c>
      <c r="O14" s="66">
        <f t="shared" si="5"/>
        <v>6</v>
      </c>
      <c r="P14" s="65">
        <f>VLOOKUP($A14,'Return Data'!$B$7:$R$2292,15,0)</f>
        <v>9.6693999999999996</v>
      </c>
      <c r="Q14" s="66">
        <f t="shared" si="6"/>
        <v>6</v>
      </c>
      <c r="R14" s="65">
        <f>VLOOKUP($A14,'Return Data'!$B$7:$R$2292,16,0)</f>
        <v>8.5318000000000005</v>
      </c>
      <c r="S14" s="67">
        <f t="shared" si="7"/>
        <v>9</v>
      </c>
    </row>
    <row r="15" spans="1:20" x14ac:dyDescent="0.3">
      <c r="A15" s="63" t="s">
        <v>1249</v>
      </c>
      <c r="B15" s="64">
        <f>VLOOKUP($A15,'Return Data'!$B$7:$R$2292,3,0)</f>
        <v>44533</v>
      </c>
      <c r="C15" s="65">
        <f>VLOOKUP($A15,'Return Data'!$B$7:$R$2292,4,0)</f>
        <v>15.275499999999999</v>
      </c>
      <c r="D15" s="65">
        <f>VLOOKUP($A15,'Return Data'!$B$7:$R$2292,10,0)</f>
        <v>1.1757</v>
      </c>
      <c r="E15" s="66">
        <f t="shared" si="0"/>
        <v>6</v>
      </c>
      <c r="F15" s="65">
        <f>VLOOKUP($A15,'Return Data'!$B$7:$R$2292,11,0)</f>
        <v>9.0609000000000002</v>
      </c>
      <c r="G15" s="66">
        <f t="shared" si="1"/>
        <v>5</v>
      </c>
      <c r="H15" s="65">
        <f>VLOOKUP($A15,'Return Data'!$B$7:$R$2292,12,0)</f>
        <v>13.1167</v>
      </c>
      <c r="I15" s="66">
        <f t="shared" si="2"/>
        <v>5</v>
      </c>
      <c r="J15" s="65">
        <f>VLOOKUP($A15,'Return Data'!$B$7:$R$2292,13,0)</f>
        <v>27.464700000000001</v>
      </c>
      <c r="K15" s="66">
        <f t="shared" si="3"/>
        <v>3</v>
      </c>
      <c r="L15" s="65"/>
      <c r="M15" s="66"/>
      <c r="N15" s="65"/>
      <c r="O15" s="66"/>
      <c r="P15" s="65"/>
      <c r="Q15" s="66"/>
      <c r="R15" s="65">
        <f>VLOOKUP($A15,'Return Data'!$B$7:$R$2292,16,0)</f>
        <v>27.3794</v>
      </c>
      <c r="S15" s="67">
        <f t="shared" si="7"/>
        <v>1</v>
      </c>
    </row>
    <row r="16" spans="1:20" x14ac:dyDescent="0.3">
      <c r="A16" s="63" t="s">
        <v>1251</v>
      </c>
      <c r="B16" s="64">
        <f>VLOOKUP($A16,'Return Data'!$B$7:$R$2292,3,0)</f>
        <v>44533</v>
      </c>
      <c r="C16" s="65">
        <f>VLOOKUP($A16,'Return Data'!$B$7:$R$2292,4,0)</f>
        <v>43.529699999999998</v>
      </c>
      <c r="D16" s="65">
        <f>VLOOKUP($A16,'Return Data'!$B$7:$R$2292,10,0)</f>
        <v>-0.78539999999999999</v>
      </c>
      <c r="E16" s="66">
        <f t="shared" si="0"/>
        <v>9</v>
      </c>
      <c r="F16" s="65">
        <f>VLOOKUP($A16,'Return Data'!$B$7:$R$2292,11,0)</f>
        <v>5.1528</v>
      </c>
      <c r="G16" s="66">
        <f t="shared" si="1"/>
        <v>7</v>
      </c>
      <c r="H16" s="65">
        <f>VLOOKUP($A16,'Return Data'!$B$7:$R$2292,12,0)</f>
        <v>7.2247000000000003</v>
      </c>
      <c r="I16" s="66">
        <f t="shared" si="2"/>
        <v>8</v>
      </c>
      <c r="J16" s="65">
        <f>VLOOKUP($A16,'Return Data'!$B$7:$R$2292,13,0)</f>
        <v>13.8657</v>
      </c>
      <c r="K16" s="66">
        <f t="shared" si="3"/>
        <v>8</v>
      </c>
      <c r="L16" s="65">
        <f>VLOOKUP($A16,'Return Data'!$B$7:$R$2292,17,0)</f>
        <v>12.0268</v>
      </c>
      <c r="M16" s="66">
        <f>RANK(L16,L$8:L$16,0)</f>
        <v>7</v>
      </c>
      <c r="N16" s="65">
        <f>VLOOKUP($A16,'Return Data'!$B$7:$R$2292,14,0)</f>
        <v>9.4429999999999996</v>
      </c>
      <c r="O16" s="66">
        <f>RANK(N16,N$8:N$16,0)</f>
        <v>7</v>
      </c>
      <c r="P16" s="65">
        <f>VLOOKUP($A16,'Return Data'!$B$7:$R$2292,15,0)</f>
        <v>8.6323000000000008</v>
      </c>
      <c r="Q16" s="66">
        <f>RANK(P16,P$8:P$16,0)</f>
        <v>8</v>
      </c>
      <c r="R16" s="65">
        <f>VLOOKUP($A16,'Return Data'!$B$7:$R$2292,16,0)</f>
        <v>12.008599999999999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2.0640666666666672</v>
      </c>
      <c r="E18" s="74"/>
      <c r="F18" s="75">
        <f>AVERAGE(F8:F16)</f>
        <v>8.861355555555555</v>
      </c>
      <c r="G18" s="74"/>
      <c r="H18" s="75">
        <f>AVERAGE(H8:H16)</f>
        <v>16.042277777777784</v>
      </c>
      <c r="I18" s="74"/>
      <c r="J18" s="75">
        <f>AVERAGE(J8:J16)</f>
        <v>26.022177777777777</v>
      </c>
      <c r="K18" s="74"/>
      <c r="L18" s="75">
        <f>AVERAGE(L8:L16)</f>
        <v>19.105425</v>
      </c>
      <c r="M18" s="74"/>
      <c r="N18" s="75">
        <f>AVERAGE(N8:N16)</f>
        <v>15.774112499999999</v>
      </c>
      <c r="O18" s="74"/>
      <c r="P18" s="75">
        <f>AVERAGE(P8:P16)</f>
        <v>11.797825000000001</v>
      </c>
      <c r="Q18" s="74"/>
      <c r="R18" s="75">
        <f>AVERAGE(R8:R16)</f>
        <v>13.176633333333335</v>
      </c>
      <c r="S18" s="76"/>
    </row>
    <row r="19" spans="1:19" x14ac:dyDescent="0.3">
      <c r="A19" s="73" t="s">
        <v>28</v>
      </c>
      <c r="B19" s="74"/>
      <c r="C19" s="74"/>
      <c r="D19" s="75">
        <f>MIN(D8:D16)</f>
        <v>-0.78539999999999999</v>
      </c>
      <c r="E19" s="74"/>
      <c r="F19" s="75">
        <f>MIN(F8:F16)</f>
        <v>4.8521000000000001</v>
      </c>
      <c r="G19" s="74"/>
      <c r="H19" s="75">
        <f>MIN(H8:H16)</f>
        <v>7.0246000000000004</v>
      </c>
      <c r="I19" s="74"/>
      <c r="J19" s="75">
        <f>MIN(J8:J16)</f>
        <v>8.6004000000000005</v>
      </c>
      <c r="K19" s="74"/>
      <c r="L19" s="75">
        <f>MIN(L8:L16)</f>
        <v>10.4704</v>
      </c>
      <c r="M19" s="74"/>
      <c r="N19" s="75">
        <f>MIN(N8:N16)</f>
        <v>9.3890999999999991</v>
      </c>
      <c r="O19" s="74"/>
      <c r="P19" s="75">
        <f>MIN(P8:P16)</f>
        <v>8.6323000000000008</v>
      </c>
      <c r="Q19" s="74"/>
      <c r="R19" s="75">
        <f>MIN(R8:R16)</f>
        <v>8.5318000000000005</v>
      </c>
      <c r="S19" s="76"/>
    </row>
    <row r="20" spans="1:19" ht="15" thickBot="1" x14ac:dyDescent="0.35">
      <c r="A20" s="77" t="s">
        <v>29</v>
      </c>
      <c r="B20" s="78"/>
      <c r="C20" s="78"/>
      <c r="D20" s="79">
        <f>MAX(D8:D16)</f>
        <v>6.6691000000000003</v>
      </c>
      <c r="E20" s="78"/>
      <c r="F20" s="79">
        <f>MAX(F8:F16)</f>
        <v>12.9011</v>
      </c>
      <c r="G20" s="78"/>
      <c r="H20" s="79">
        <f>MAX(H8:H16)</f>
        <v>43.103299999999997</v>
      </c>
      <c r="I20" s="78"/>
      <c r="J20" s="79">
        <f>MAX(J8:J16)</f>
        <v>53.7697</v>
      </c>
      <c r="K20" s="78"/>
      <c r="L20" s="79">
        <f>MAX(L8:L16)</f>
        <v>37.175899999999999</v>
      </c>
      <c r="M20" s="78"/>
      <c r="N20" s="79">
        <f>MAX(N8:N16)</f>
        <v>28.695399999999999</v>
      </c>
      <c r="O20" s="78"/>
      <c r="P20" s="79">
        <f>MAX(P8:P16)</f>
        <v>17.5151</v>
      </c>
      <c r="Q20" s="78"/>
      <c r="R20" s="79">
        <f>MAX(R8:R16)</f>
        <v>27.3794</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Data'!$B$7:$R$2292,3,0)</f>
        <v>44533</v>
      </c>
      <c r="C8" s="65">
        <f>VLOOKUP($A8,'Return Data'!$B$7:$R$2292,4,0)</f>
        <v>78.989999999999995</v>
      </c>
      <c r="D8" s="65">
        <f>VLOOKUP($A8,'Return Data'!$B$7:$R$2292,10,0)</f>
        <v>0.13950000000000001</v>
      </c>
      <c r="E8" s="66">
        <f t="shared" ref="E8:E17" si="0">RANK(D8,D$8:D$17,0)</f>
        <v>9</v>
      </c>
      <c r="F8" s="65">
        <f>VLOOKUP($A8,'Return Data'!$B$7:$R$2292,11,0)</f>
        <v>5.9131</v>
      </c>
      <c r="G8" s="66">
        <f t="shared" ref="G8:G14" si="1">RANK(F8,F$8:F$17,0)</f>
        <v>8</v>
      </c>
      <c r="H8" s="65">
        <f>VLOOKUP($A8,'Return Data'!$B$7:$R$2292,12,0)</f>
        <v>10.4755</v>
      </c>
      <c r="I8" s="66">
        <f t="shared" ref="I8:I14" si="2">RANK(H8,H$8:H$17,0)</f>
        <v>4</v>
      </c>
      <c r="J8" s="65">
        <f>VLOOKUP($A8,'Return Data'!$B$7:$R$2292,13,0)</f>
        <v>17.719799999999999</v>
      </c>
      <c r="K8" s="66">
        <f t="shared" ref="K8" si="3">RANK(J8,J$8:J$17,0)</f>
        <v>7</v>
      </c>
      <c r="L8" s="65">
        <f>VLOOKUP($A8,'Return Data'!$B$7:$R$2292,17,0)</f>
        <v>16.047999999999998</v>
      </c>
      <c r="M8" s="66">
        <f t="shared" ref="M8" si="4">RANK(L8,L$8:L$17,0)</f>
        <v>4</v>
      </c>
      <c r="N8" s="65">
        <f>VLOOKUP($A8,'Return Data'!$B$7:$R$2292,14,0)</f>
        <v>13.566599999999999</v>
      </c>
      <c r="O8" s="66">
        <f t="shared" ref="O8" si="5">RANK(N8,N$8:N$17,0)</f>
        <v>3</v>
      </c>
      <c r="P8" s="65">
        <f>VLOOKUP($A8,'Return Data'!$B$7:$R$2292,15,0)</f>
        <v>11.862299999999999</v>
      </c>
      <c r="Q8" s="66">
        <f t="shared" ref="Q8" si="6">RANK(P8,P$8:P$17,0)</f>
        <v>4</v>
      </c>
      <c r="R8" s="65">
        <f>VLOOKUP($A8,'Return Data'!$B$7:$R$2292,16,0)</f>
        <v>12.607699999999999</v>
      </c>
      <c r="S8" s="67">
        <f t="shared" ref="S8:S17" si="7">RANK(R8,R$8:R$17,0)</f>
        <v>7</v>
      </c>
    </row>
    <row r="9" spans="1:20" x14ac:dyDescent="0.3">
      <c r="A9" s="63" t="s">
        <v>546</v>
      </c>
      <c r="B9" s="64">
        <f>VLOOKUP($A9,'Return Data'!$B$7:$R$2292,3,0)</f>
        <v>44533</v>
      </c>
      <c r="C9" s="65">
        <f>VLOOKUP($A9,'Return Data'!$B$7:$R$2292,4,0)</f>
        <v>290.65800000000002</v>
      </c>
      <c r="D9" s="65">
        <f>VLOOKUP($A9,'Return Data'!$B$7:$R$2292,10,0)</f>
        <v>3.0121000000000002</v>
      </c>
      <c r="E9" s="66">
        <f t="shared" si="0"/>
        <v>2</v>
      </c>
      <c r="F9" s="65">
        <f>VLOOKUP($A9,'Return Data'!$B$7:$R$2292,11,0)</f>
        <v>7.6638999999999999</v>
      </c>
      <c r="G9" s="66">
        <f t="shared" si="1"/>
        <v>3</v>
      </c>
      <c r="H9" s="65">
        <f>VLOOKUP($A9,'Return Data'!$B$7:$R$2292,12,0)</f>
        <v>11.3764</v>
      </c>
      <c r="I9" s="66">
        <f t="shared" si="2"/>
        <v>2</v>
      </c>
      <c r="J9" s="65">
        <f>VLOOKUP($A9,'Return Data'!$B$7:$R$2292,13,0)</f>
        <v>33.881500000000003</v>
      </c>
      <c r="K9" s="66">
        <f t="shared" ref="K9:K17" si="8">RANK(J9,J$8:J$17,0)</f>
        <v>1</v>
      </c>
      <c r="L9" s="65">
        <f>VLOOKUP($A9,'Return Data'!$B$7:$R$2292,17,0)</f>
        <v>18.1997</v>
      </c>
      <c r="M9" s="66">
        <f t="shared" ref="M9:M17" si="9">RANK(L9,L$8:L$17,0)</f>
        <v>1</v>
      </c>
      <c r="N9" s="65">
        <f>VLOOKUP($A9,'Return Data'!$B$7:$R$2292,14,0)</f>
        <v>14.761100000000001</v>
      </c>
      <c r="O9" s="66">
        <f t="shared" ref="O9:O17" si="10">RANK(N9,N$8:N$17,0)</f>
        <v>1</v>
      </c>
      <c r="P9" s="65">
        <f>VLOOKUP($A9,'Return Data'!$B$7:$R$2292,15,0)</f>
        <v>13.155799999999999</v>
      </c>
      <c r="Q9" s="66">
        <f t="shared" ref="Q9:Q14" si="11">RANK(P9,P$8:P$17,0)</f>
        <v>2</v>
      </c>
      <c r="R9" s="65">
        <f>VLOOKUP($A9,'Return Data'!$B$7:$R$2292,16,0)</f>
        <v>14.1661</v>
      </c>
      <c r="S9" s="67">
        <f t="shared" si="7"/>
        <v>3</v>
      </c>
    </row>
    <row r="10" spans="1:20" x14ac:dyDescent="0.3">
      <c r="A10" s="63" t="s">
        <v>548</v>
      </c>
      <c r="B10" s="64">
        <f>VLOOKUP($A10,'Return Data'!$B$7:$R$2292,3,0)</f>
        <v>44533</v>
      </c>
      <c r="C10" s="65">
        <f>VLOOKUP($A10,'Return Data'!$B$7:$R$2292,4,0)</f>
        <v>53.15</v>
      </c>
      <c r="D10" s="65">
        <f>VLOOKUP($A10,'Return Data'!$B$7:$R$2292,10,0)</f>
        <v>1.7808999999999999</v>
      </c>
      <c r="E10" s="66">
        <f t="shared" si="0"/>
        <v>3</v>
      </c>
      <c r="F10" s="65">
        <f>VLOOKUP($A10,'Return Data'!$B$7:$R$2292,11,0)</f>
        <v>6.0454999999999997</v>
      </c>
      <c r="G10" s="66">
        <f t="shared" si="1"/>
        <v>7</v>
      </c>
      <c r="H10" s="65">
        <f>VLOOKUP($A10,'Return Data'!$B$7:$R$2292,12,0)</f>
        <v>8.8469999999999995</v>
      </c>
      <c r="I10" s="66">
        <f t="shared" si="2"/>
        <v>8</v>
      </c>
      <c r="J10" s="65">
        <f>VLOOKUP($A10,'Return Data'!$B$7:$R$2292,13,0)</f>
        <v>18.295100000000001</v>
      </c>
      <c r="K10" s="66">
        <f t="shared" si="8"/>
        <v>6</v>
      </c>
      <c r="L10" s="65">
        <f>VLOOKUP($A10,'Return Data'!$B$7:$R$2292,17,0)</f>
        <v>14.3813</v>
      </c>
      <c r="M10" s="66">
        <f t="shared" si="9"/>
        <v>7</v>
      </c>
      <c r="N10" s="65">
        <f>VLOOKUP($A10,'Return Data'!$B$7:$R$2292,14,0)</f>
        <v>13.4152</v>
      </c>
      <c r="O10" s="66">
        <f t="shared" si="10"/>
        <v>4</v>
      </c>
      <c r="P10" s="65">
        <f>VLOOKUP($A10,'Return Data'!$B$7:$R$2292,15,0)</f>
        <v>12.519399999999999</v>
      </c>
      <c r="Q10" s="66">
        <f t="shared" si="11"/>
        <v>3</v>
      </c>
      <c r="R10" s="65">
        <f>VLOOKUP($A10,'Return Data'!$B$7:$R$2292,16,0)</f>
        <v>13.406700000000001</v>
      </c>
      <c r="S10" s="67">
        <f t="shared" si="7"/>
        <v>4</v>
      </c>
    </row>
    <row r="11" spans="1:20" x14ac:dyDescent="0.3">
      <c r="A11" s="63" t="s">
        <v>549</v>
      </c>
      <c r="B11" s="64">
        <f>VLOOKUP($A11,'Return Data'!$B$7:$R$2292,3,0)</f>
        <v>44533</v>
      </c>
      <c r="C11" s="65">
        <f>VLOOKUP($A11,'Return Data'!$B$7:$R$2292,4,0)</f>
        <v>11.401400000000001</v>
      </c>
      <c r="D11" s="65">
        <f>VLOOKUP($A11,'Return Data'!$B$7:$R$2292,10,0)</f>
        <v>5.0529999999999999</v>
      </c>
      <c r="E11" s="66">
        <f t="shared" si="0"/>
        <v>1</v>
      </c>
      <c r="F11" s="65">
        <f>VLOOKUP($A11,'Return Data'!$B$7:$R$2292,11,0)</f>
        <v>9.4110999999999994</v>
      </c>
      <c r="G11" s="66">
        <f t="shared" si="1"/>
        <v>1</v>
      </c>
      <c r="H11" s="65">
        <f>VLOOKUP($A11,'Return Data'!$B$7:$R$2292,12,0)</f>
        <v>16.974599999999999</v>
      </c>
      <c r="I11" s="66">
        <f t="shared" si="2"/>
        <v>1</v>
      </c>
      <c r="J11" s="65">
        <f>VLOOKUP($A11,'Return Data'!$B$7:$R$2292,13,0)</f>
        <v>25.904399999999999</v>
      </c>
      <c r="K11" s="66">
        <f t="shared" si="8"/>
        <v>2</v>
      </c>
      <c r="L11" s="65"/>
      <c r="M11" s="66"/>
      <c r="N11" s="65"/>
      <c r="O11" s="66"/>
      <c r="P11" s="65"/>
      <c r="Q11" s="66"/>
      <c r="R11" s="65">
        <f>VLOOKUP($A11,'Return Data'!$B$7:$R$2292,16,0)</f>
        <v>7.0465999999999998</v>
      </c>
      <c r="S11" s="67">
        <f t="shared" si="7"/>
        <v>10</v>
      </c>
    </row>
    <row r="12" spans="1:20" x14ac:dyDescent="0.3">
      <c r="A12" s="63" t="s">
        <v>551</v>
      </c>
      <c r="B12" s="64">
        <f>VLOOKUP($A12,'Return Data'!$B$7:$R$2292,3,0)</f>
        <v>44533</v>
      </c>
      <c r="C12" s="65">
        <f>VLOOKUP($A12,'Return Data'!$B$7:$R$2292,4,0)</f>
        <v>14.952999999999999</v>
      </c>
      <c r="D12" s="65">
        <f>VLOOKUP($A12,'Return Data'!$B$7:$R$2292,10,0)</f>
        <v>0.74790000000000001</v>
      </c>
      <c r="E12" s="66">
        <f t="shared" si="0"/>
        <v>6</v>
      </c>
      <c r="F12" s="65">
        <f>VLOOKUP($A12,'Return Data'!$B$7:$R$2292,11,0)</f>
        <v>6.5103999999999997</v>
      </c>
      <c r="G12" s="66">
        <f t="shared" si="1"/>
        <v>5</v>
      </c>
      <c r="H12" s="65">
        <f>VLOOKUP($A12,'Return Data'!$B$7:$R$2292,12,0)</f>
        <v>9.7629000000000001</v>
      </c>
      <c r="I12" s="66">
        <f t="shared" si="2"/>
        <v>7</v>
      </c>
      <c r="J12" s="65">
        <f>VLOOKUP($A12,'Return Data'!$B$7:$R$2292,13,0)</f>
        <v>17.223299999999998</v>
      </c>
      <c r="K12" s="66">
        <f t="shared" si="8"/>
        <v>8</v>
      </c>
      <c r="L12" s="65">
        <f>VLOOKUP($A12,'Return Data'!$B$7:$R$2292,17,0)</f>
        <v>14.935499999999999</v>
      </c>
      <c r="M12" s="66">
        <f t="shared" si="9"/>
        <v>6</v>
      </c>
      <c r="N12" s="65"/>
      <c r="O12" s="66"/>
      <c r="P12" s="65"/>
      <c r="Q12" s="66"/>
      <c r="R12" s="65">
        <f>VLOOKUP($A12,'Return Data'!$B$7:$R$2292,16,0)</f>
        <v>12.813499999999999</v>
      </c>
      <c r="S12" s="67">
        <f t="shared" si="7"/>
        <v>5</v>
      </c>
    </row>
    <row r="13" spans="1:20" x14ac:dyDescent="0.3">
      <c r="A13" s="63" t="s">
        <v>553</v>
      </c>
      <c r="B13" s="64">
        <f>VLOOKUP($A13,'Return Data'!$B$7:$R$2292,3,0)</f>
        <v>44533</v>
      </c>
      <c r="C13" s="65">
        <f>VLOOKUP($A13,'Return Data'!$B$7:$R$2292,4,0)</f>
        <v>34.122</v>
      </c>
      <c r="D13" s="65">
        <f>VLOOKUP($A13,'Return Data'!$B$7:$R$2292,10,0)</f>
        <v>0.58960000000000001</v>
      </c>
      <c r="E13" s="66">
        <f t="shared" si="0"/>
        <v>7</v>
      </c>
      <c r="F13" s="65">
        <f>VLOOKUP($A13,'Return Data'!$B$7:$R$2292,11,0)</f>
        <v>5.5004</v>
      </c>
      <c r="G13" s="66">
        <f t="shared" si="1"/>
        <v>9</v>
      </c>
      <c r="H13" s="65">
        <f>VLOOKUP($A13,'Return Data'!$B$7:$R$2292,12,0)</f>
        <v>8.0254999999999992</v>
      </c>
      <c r="I13" s="66">
        <f t="shared" si="2"/>
        <v>9</v>
      </c>
      <c r="J13" s="65">
        <f>VLOOKUP($A13,'Return Data'!$B$7:$R$2292,13,0)</f>
        <v>12.2804</v>
      </c>
      <c r="K13" s="66">
        <f t="shared" si="8"/>
        <v>10</v>
      </c>
      <c r="L13" s="65">
        <f>VLOOKUP($A13,'Return Data'!$B$7:$R$2292,17,0)</f>
        <v>12.445600000000001</v>
      </c>
      <c r="M13" s="66">
        <f t="shared" si="9"/>
        <v>8</v>
      </c>
      <c r="N13" s="65">
        <f>VLOOKUP($A13,'Return Data'!$B$7:$R$2292,14,0)</f>
        <v>11.0602</v>
      </c>
      <c r="O13" s="66">
        <f t="shared" si="10"/>
        <v>6</v>
      </c>
      <c r="P13" s="65">
        <f>VLOOKUP($A13,'Return Data'!$B$7:$R$2292,15,0)</f>
        <v>10.112399999999999</v>
      </c>
      <c r="Q13" s="66">
        <f t="shared" si="11"/>
        <v>5</v>
      </c>
      <c r="R13" s="65">
        <f>VLOOKUP($A13,'Return Data'!$B$7:$R$2292,16,0)</f>
        <v>12.391299999999999</v>
      </c>
      <c r="S13" s="67">
        <f t="shared" si="7"/>
        <v>8</v>
      </c>
    </row>
    <row r="14" spans="1:20" x14ac:dyDescent="0.3">
      <c r="A14" s="63" t="s">
        <v>556</v>
      </c>
      <c r="B14" s="64">
        <f>VLOOKUP($A14,'Return Data'!$B$7:$R$2292,3,0)</f>
        <v>44533</v>
      </c>
      <c r="C14" s="65">
        <f>VLOOKUP($A14,'Return Data'!$B$7:$R$2292,4,0)</f>
        <v>130.44390000000001</v>
      </c>
      <c r="D14" s="65">
        <f>VLOOKUP($A14,'Return Data'!$B$7:$R$2292,10,0)</f>
        <v>-0.25169999999999998</v>
      </c>
      <c r="E14" s="66">
        <f t="shared" si="0"/>
        <v>10</v>
      </c>
      <c r="F14" s="65">
        <f>VLOOKUP($A14,'Return Data'!$B$7:$R$2292,11,0)</f>
        <v>6.1738999999999997</v>
      </c>
      <c r="G14" s="66">
        <f t="shared" si="1"/>
        <v>6</v>
      </c>
      <c r="H14" s="65">
        <f>VLOOKUP($A14,'Return Data'!$B$7:$R$2292,12,0)</f>
        <v>10.2157</v>
      </c>
      <c r="I14" s="66">
        <f t="shared" si="2"/>
        <v>6</v>
      </c>
      <c r="J14" s="65">
        <f>VLOOKUP($A14,'Return Data'!$B$7:$R$2292,13,0)</f>
        <v>20.921299999999999</v>
      </c>
      <c r="K14" s="66">
        <f t="shared" si="8"/>
        <v>4</v>
      </c>
      <c r="L14" s="65">
        <f>VLOOKUP($A14,'Return Data'!$B$7:$R$2292,17,0)</f>
        <v>15.2948</v>
      </c>
      <c r="M14" s="66">
        <f t="shared" si="9"/>
        <v>5</v>
      </c>
      <c r="N14" s="65">
        <f>VLOOKUP($A14,'Return Data'!$B$7:$R$2292,14,0)</f>
        <v>13.2097</v>
      </c>
      <c r="O14" s="66">
        <f t="shared" si="10"/>
        <v>5</v>
      </c>
      <c r="P14" s="65">
        <f>VLOOKUP($A14,'Return Data'!$B$7:$R$2292,15,0)</f>
        <v>13.523400000000001</v>
      </c>
      <c r="Q14" s="66">
        <f t="shared" si="11"/>
        <v>1</v>
      </c>
      <c r="R14" s="65">
        <f>VLOOKUP($A14,'Return Data'!$B$7:$R$2292,16,0)</f>
        <v>12.6622</v>
      </c>
      <c r="S14" s="67">
        <f t="shared" si="7"/>
        <v>6</v>
      </c>
    </row>
    <row r="15" spans="1:20" x14ac:dyDescent="0.3">
      <c r="A15" s="63" t="s">
        <v>557</v>
      </c>
      <c r="B15" s="64">
        <f>VLOOKUP($A15,'Return Data'!$B$7:$R$2292,3,0)</f>
        <v>44533</v>
      </c>
      <c r="C15" s="65">
        <f>VLOOKUP($A15,'Return Data'!$B$7:$R$2292,4,0)</f>
        <v>15.069100000000001</v>
      </c>
      <c r="D15" s="65">
        <f>VLOOKUP($A15,'Return Data'!$B$7:$R$2292,10,0)</f>
        <v>0.86880000000000002</v>
      </c>
      <c r="E15" s="66">
        <f t="shared" si="0"/>
        <v>4</v>
      </c>
      <c r="F15" s="65">
        <f>VLOOKUP($A15,'Return Data'!$B$7:$R$2292,11,0)</f>
        <v>8.2154000000000007</v>
      </c>
      <c r="G15" s="66">
        <f t="shared" ref="G15" si="12">RANK(F15,F$8:F$17,0)</f>
        <v>2</v>
      </c>
      <c r="H15" s="65">
        <f>VLOOKUP($A15,'Return Data'!$B$7:$R$2292,12,0)</f>
        <v>10.5502</v>
      </c>
      <c r="I15" s="66">
        <f>RANK(H15,H$8:H$17,0)</f>
        <v>3</v>
      </c>
      <c r="J15" s="65">
        <f>VLOOKUP($A15,'Return Data'!$B$7:$R$2292,13,0)</f>
        <v>20.351600000000001</v>
      </c>
      <c r="K15" s="66">
        <f t="shared" si="8"/>
        <v>5</v>
      </c>
      <c r="L15" s="65"/>
      <c r="M15" s="66"/>
      <c r="N15" s="65"/>
      <c r="O15" s="66"/>
      <c r="P15" s="65"/>
      <c r="Q15" s="66"/>
      <c r="R15" s="65">
        <f>VLOOKUP($A15,'Return Data'!$B$7:$R$2292,16,0)</f>
        <v>26.4864</v>
      </c>
      <c r="S15" s="67">
        <f t="shared" si="7"/>
        <v>1</v>
      </c>
    </row>
    <row r="16" spans="1:20" x14ac:dyDescent="0.3">
      <c r="A16" s="63" t="s">
        <v>559</v>
      </c>
      <c r="B16" s="64">
        <f>VLOOKUP($A16,'Return Data'!$B$7:$R$2292,3,0)</f>
        <v>44533</v>
      </c>
      <c r="C16" s="65">
        <f>VLOOKUP($A16,'Return Data'!$B$7:$R$2292,4,0)</f>
        <v>15.1768</v>
      </c>
      <c r="D16" s="65">
        <f>VLOOKUP($A16,'Return Data'!$B$7:$R$2292,10,0)</f>
        <v>0.84119999999999995</v>
      </c>
      <c r="E16" s="66">
        <f t="shared" si="0"/>
        <v>5</v>
      </c>
      <c r="F16" s="65">
        <f>VLOOKUP($A16,'Return Data'!$B$7:$R$2292,11,0)</f>
        <v>7.3924000000000003</v>
      </c>
      <c r="G16" s="66">
        <f>RANK(F16,F$8:F$17,0)</f>
        <v>4</v>
      </c>
      <c r="H16" s="65">
        <f>VLOOKUP($A16,'Return Data'!$B$7:$R$2292,12,0)</f>
        <v>10.3864</v>
      </c>
      <c r="I16" s="66">
        <f>RANK(H16,H$8:H$17,0)</f>
        <v>5</v>
      </c>
      <c r="J16" s="65">
        <f>VLOOKUP($A16,'Return Data'!$B$7:$R$2292,13,0)</f>
        <v>21.223400000000002</v>
      </c>
      <c r="K16" s="66">
        <f t="shared" si="8"/>
        <v>3</v>
      </c>
      <c r="L16" s="65">
        <f>VLOOKUP($A16,'Return Data'!$B$7:$R$2292,17,0)</f>
        <v>17.608799999999999</v>
      </c>
      <c r="M16" s="66">
        <f t="shared" si="9"/>
        <v>2</v>
      </c>
      <c r="N16" s="65"/>
      <c r="O16" s="66"/>
      <c r="P16" s="65"/>
      <c r="Q16" s="66"/>
      <c r="R16" s="65">
        <f>VLOOKUP($A16,'Return Data'!$B$7:$R$2292,16,0)</f>
        <v>15.7677</v>
      </c>
      <c r="S16" s="67">
        <f t="shared" si="7"/>
        <v>2</v>
      </c>
    </row>
    <row r="17" spans="1:19" x14ac:dyDescent="0.3">
      <c r="A17" s="63" t="s">
        <v>561</v>
      </c>
      <c r="B17" s="64">
        <f>VLOOKUP($A17,'Return Data'!$B$7:$R$2292,3,0)</f>
        <v>44533</v>
      </c>
      <c r="C17" s="65">
        <f>VLOOKUP($A17,'Return Data'!$B$7:$R$2292,4,0)</f>
        <v>15.4</v>
      </c>
      <c r="D17" s="65">
        <f>VLOOKUP($A17,'Return Data'!$B$7:$R$2292,10,0)</f>
        <v>0.58789999999999998</v>
      </c>
      <c r="E17" s="66">
        <f t="shared" si="0"/>
        <v>8</v>
      </c>
      <c r="F17" s="65">
        <f>VLOOKUP($A17,'Return Data'!$B$7:$R$2292,11,0)</f>
        <v>5.1913</v>
      </c>
      <c r="G17" s="66">
        <f>RANK(F17,F$8:F$17,0)</f>
        <v>10</v>
      </c>
      <c r="H17" s="65">
        <f>VLOOKUP($A17,'Return Data'!$B$7:$R$2292,12,0)</f>
        <v>7.2423000000000002</v>
      </c>
      <c r="I17" s="66">
        <f>RANK(H17,H$8:H$17,0)</f>
        <v>10</v>
      </c>
      <c r="J17" s="65">
        <f>VLOOKUP($A17,'Return Data'!$B$7:$R$2292,13,0)</f>
        <v>13.7371</v>
      </c>
      <c r="K17" s="66">
        <f t="shared" si="8"/>
        <v>9</v>
      </c>
      <c r="L17" s="65">
        <f>VLOOKUP($A17,'Return Data'!$B$7:$R$2292,17,0)</f>
        <v>16.561299999999999</v>
      </c>
      <c r="M17" s="66">
        <f t="shared" si="9"/>
        <v>3</v>
      </c>
      <c r="N17" s="65">
        <f>VLOOKUP($A17,'Return Data'!$B$7:$R$2292,14,0)</f>
        <v>14.482100000000001</v>
      </c>
      <c r="O17" s="66">
        <f t="shared" si="10"/>
        <v>2</v>
      </c>
      <c r="P17" s="65"/>
      <c r="Q17" s="66"/>
      <c r="R17" s="65">
        <f>VLOOKUP($A17,'Return Data'!$B$7:$R$2292,16,0)</f>
        <v>11.6084</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1.3369200000000001</v>
      </c>
      <c r="E19" s="74"/>
      <c r="F19" s="75">
        <f>AVERAGE(F8:F17)</f>
        <v>6.8017400000000006</v>
      </c>
      <c r="G19" s="74"/>
      <c r="H19" s="75">
        <f>AVERAGE(H8:H17)</f>
        <v>10.38565</v>
      </c>
      <c r="I19" s="74"/>
      <c r="J19" s="75">
        <f>AVERAGE(J8:J17)</f>
        <v>20.153789999999997</v>
      </c>
      <c r="K19" s="74"/>
      <c r="L19" s="75">
        <f>AVERAGE(L8:L17)</f>
        <v>15.684374999999999</v>
      </c>
      <c r="M19" s="74"/>
      <c r="N19" s="75">
        <f>AVERAGE(N8:N17)</f>
        <v>13.415816666666666</v>
      </c>
      <c r="O19" s="74"/>
      <c r="P19" s="75">
        <f>AVERAGE(P8:P17)</f>
        <v>12.23466</v>
      </c>
      <c r="Q19" s="74"/>
      <c r="R19" s="75">
        <f>AVERAGE(R8:R17)</f>
        <v>13.895660000000001</v>
      </c>
      <c r="S19" s="76"/>
    </row>
    <row r="20" spans="1:19" x14ac:dyDescent="0.3">
      <c r="A20" s="73" t="s">
        <v>28</v>
      </c>
      <c r="B20" s="74"/>
      <c r="C20" s="74"/>
      <c r="D20" s="75">
        <f>MIN(D8:D17)</f>
        <v>-0.25169999999999998</v>
      </c>
      <c r="E20" s="74"/>
      <c r="F20" s="75">
        <f>MIN(F8:F17)</f>
        <v>5.1913</v>
      </c>
      <c r="G20" s="74"/>
      <c r="H20" s="75">
        <f>MIN(H8:H17)</f>
        <v>7.2423000000000002</v>
      </c>
      <c r="I20" s="74"/>
      <c r="J20" s="75">
        <f>MIN(J8:J17)</f>
        <v>12.2804</v>
      </c>
      <c r="K20" s="74"/>
      <c r="L20" s="75">
        <f>MIN(L8:L17)</f>
        <v>12.445600000000001</v>
      </c>
      <c r="M20" s="74"/>
      <c r="N20" s="75">
        <f>MIN(N8:N17)</f>
        <v>11.0602</v>
      </c>
      <c r="O20" s="74"/>
      <c r="P20" s="75">
        <f>MIN(P8:P17)</f>
        <v>10.112399999999999</v>
      </c>
      <c r="Q20" s="74"/>
      <c r="R20" s="75">
        <f>MIN(R8:R17)</f>
        <v>7.0465999999999998</v>
      </c>
      <c r="S20" s="76"/>
    </row>
    <row r="21" spans="1:19" ht="15" thickBot="1" x14ac:dyDescent="0.35">
      <c r="A21" s="77" t="s">
        <v>29</v>
      </c>
      <c r="B21" s="78"/>
      <c r="C21" s="78"/>
      <c r="D21" s="79">
        <f>MAX(D8:D17)</f>
        <v>5.0529999999999999</v>
      </c>
      <c r="E21" s="78"/>
      <c r="F21" s="79">
        <f>MAX(F8:F17)</f>
        <v>9.4110999999999994</v>
      </c>
      <c r="G21" s="78"/>
      <c r="H21" s="79">
        <f>MAX(H8:H17)</f>
        <v>16.974599999999999</v>
      </c>
      <c r="I21" s="78"/>
      <c r="J21" s="79">
        <f>MAX(J8:J17)</f>
        <v>33.881500000000003</v>
      </c>
      <c r="K21" s="78"/>
      <c r="L21" s="79">
        <f>MAX(L8:L17)</f>
        <v>18.1997</v>
      </c>
      <c r="M21" s="78"/>
      <c r="N21" s="79">
        <f>MAX(N8:N17)</f>
        <v>14.761100000000001</v>
      </c>
      <c r="O21" s="78"/>
      <c r="P21" s="79">
        <f>MAX(P8:P17)</f>
        <v>13.523400000000001</v>
      </c>
      <c r="Q21" s="78"/>
      <c r="R21" s="79">
        <f>MAX(R8:R17)</f>
        <v>26.4864</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Data'!$B$7:$R$2292,3,0)</f>
        <v>44533</v>
      </c>
      <c r="C8" s="65">
        <f>VLOOKUP($A8,'Return Data'!$B$7:$R$2292,4,0)</f>
        <v>72.62</v>
      </c>
      <c r="D8" s="65">
        <f>VLOOKUP($A8,'Return Data'!$B$7:$R$2292,10,0)</f>
        <v>-0.1787</v>
      </c>
      <c r="E8" s="66">
        <f t="shared" ref="E8:E17" si="0">RANK(D8,D$8:D$17,0)</f>
        <v>9</v>
      </c>
      <c r="F8" s="65">
        <f>VLOOKUP($A8,'Return Data'!$B$7:$R$2292,11,0)</f>
        <v>5.2615999999999996</v>
      </c>
      <c r="G8" s="66">
        <f t="shared" ref="G8:G14" si="1">RANK(F8,F$8:F$17,0)</f>
        <v>8</v>
      </c>
      <c r="H8" s="65">
        <f>VLOOKUP($A8,'Return Data'!$B$7:$R$2292,12,0)</f>
        <v>9.4334000000000007</v>
      </c>
      <c r="I8" s="66">
        <f t="shared" ref="I8" si="2">RANK(H8,H$8:H$17,0)</f>
        <v>3</v>
      </c>
      <c r="J8" s="65">
        <f>VLOOKUP($A8,'Return Data'!$B$7:$R$2292,13,0)</f>
        <v>16.285</v>
      </c>
      <c r="K8" s="66">
        <f>RANK(J8,J$8:J$17,0)</f>
        <v>7</v>
      </c>
      <c r="L8" s="65">
        <f>VLOOKUP($A8,'Return Data'!$B$7:$R$2292,17,0)</f>
        <v>14.7187</v>
      </c>
      <c r="M8" s="66">
        <f>RANK(L8,L$8:L$17,0)</f>
        <v>4</v>
      </c>
      <c r="N8" s="65">
        <f>VLOOKUP($A8,'Return Data'!$B$7:$R$2292,14,0)</f>
        <v>12.3073</v>
      </c>
      <c r="O8" s="66">
        <f>RANK(N8,N$8:N$17,0)</f>
        <v>4</v>
      </c>
      <c r="P8" s="65">
        <f>VLOOKUP($A8,'Return Data'!$B$7:$R$2292,15,0)</f>
        <v>10.583500000000001</v>
      </c>
      <c r="Q8" s="66">
        <f>RANK(P8,P$8:P$17,0)</f>
        <v>4</v>
      </c>
      <c r="R8" s="65">
        <f>VLOOKUP($A8,'Return Data'!$B$7:$R$2292,16,0)</f>
        <v>9.6031999999999993</v>
      </c>
      <c r="S8" s="67">
        <f t="shared" ref="S8:S17" si="3">RANK(R8,R$8:R$17,0)</f>
        <v>9</v>
      </c>
    </row>
    <row r="9" spans="1:20" x14ac:dyDescent="0.3">
      <c r="A9" s="63" t="s">
        <v>545</v>
      </c>
      <c r="B9" s="64">
        <f>VLOOKUP($A9,'Return Data'!$B$7:$R$2292,3,0)</f>
        <v>44533</v>
      </c>
      <c r="C9" s="65">
        <f>VLOOKUP($A9,'Return Data'!$B$7:$R$2292,4,0)</f>
        <v>275.13600000000002</v>
      </c>
      <c r="D9" s="65">
        <f>VLOOKUP($A9,'Return Data'!$B$7:$R$2292,10,0)</f>
        <v>2.8588</v>
      </c>
      <c r="E9" s="66">
        <f t="shared" si="0"/>
        <v>2</v>
      </c>
      <c r="F9" s="65">
        <f>VLOOKUP($A9,'Return Data'!$B$7:$R$2292,11,0)</f>
        <v>7.3425000000000002</v>
      </c>
      <c r="G9" s="66">
        <f t="shared" si="1"/>
        <v>2</v>
      </c>
      <c r="H9" s="65">
        <f>VLOOKUP($A9,'Return Data'!$B$7:$R$2292,12,0)</f>
        <v>10.879799999999999</v>
      </c>
      <c r="I9" s="66">
        <f t="shared" ref="I9:I17" si="4">RANK(H9,H$8:H$17,0)</f>
        <v>2</v>
      </c>
      <c r="J9" s="65">
        <f>VLOOKUP($A9,'Return Data'!$B$7:$R$2292,13,0)</f>
        <v>33.093400000000003</v>
      </c>
      <c r="K9" s="66">
        <f t="shared" ref="K9:K17" si="5">RANK(J9,J$8:J$17,0)</f>
        <v>1</v>
      </c>
      <c r="L9" s="65">
        <f>VLOOKUP($A9,'Return Data'!$B$7:$R$2292,17,0)</f>
        <v>17.506399999999999</v>
      </c>
      <c r="M9" s="66">
        <f t="shared" ref="M9:M17" si="6">RANK(L9,L$8:L$17,0)</f>
        <v>1</v>
      </c>
      <c r="N9" s="65">
        <f>VLOOKUP($A9,'Return Data'!$B$7:$R$2292,14,0)</f>
        <v>14.0504</v>
      </c>
      <c r="O9" s="66">
        <f t="shared" ref="O9:O17" si="7">RANK(N9,N$8:N$17,0)</f>
        <v>1</v>
      </c>
      <c r="P9" s="65">
        <f>VLOOKUP($A9,'Return Data'!$B$7:$R$2292,15,0)</f>
        <v>14.4</v>
      </c>
      <c r="Q9" s="66">
        <f t="shared" ref="Q9:Q14" si="8">RANK(P9,P$8:P$17,0)</f>
        <v>1</v>
      </c>
      <c r="R9" s="65">
        <f>VLOOKUP($A9,'Return Data'!$B$7:$R$2292,16,0)</f>
        <v>16.888500000000001</v>
      </c>
      <c r="S9" s="67">
        <f t="shared" si="3"/>
        <v>2</v>
      </c>
    </row>
    <row r="10" spans="1:20" x14ac:dyDescent="0.3">
      <c r="A10" s="63" t="s">
        <v>547</v>
      </c>
      <c r="B10" s="64">
        <f>VLOOKUP($A10,'Return Data'!$B$7:$R$2292,3,0)</f>
        <v>44533</v>
      </c>
      <c r="C10" s="65">
        <f>VLOOKUP($A10,'Return Data'!$B$7:$R$2292,4,0)</f>
        <v>48.73</v>
      </c>
      <c r="D10" s="65">
        <f>VLOOKUP($A10,'Return Data'!$B$7:$R$2292,10,0)</f>
        <v>1.6054999999999999</v>
      </c>
      <c r="E10" s="66">
        <f t="shared" si="0"/>
        <v>3</v>
      </c>
      <c r="F10" s="65">
        <f>VLOOKUP($A10,'Return Data'!$B$7:$R$2292,11,0)</f>
        <v>5.7050000000000001</v>
      </c>
      <c r="G10" s="66">
        <f t="shared" si="1"/>
        <v>6</v>
      </c>
      <c r="H10" s="65">
        <f>VLOOKUP($A10,'Return Data'!$B$7:$R$2292,12,0)</f>
        <v>8.3130000000000006</v>
      </c>
      <c r="I10" s="66">
        <f t="shared" si="4"/>
        <v>8</v>
      </c>
      <c r="J10" s="65">
        <f>VLOOKUP($A10,'Return Data'!$B$7:$R$2292,13,0)</f>
        <v>17.563300000000002</v>
      </c>
      <c r="K10" s="66">
        <f t="shared" si="5"/>
        <v>6</v>
      </c>
      <c r="L10" s="65">
        <f>VLOOKUP($A10,'Return Data'!$B$7:$R$2292,17,0)</f>
        <v>13.686500000000001</v>
      </c>
      <c r="M10" s="66">
        <f t="shared" si="6"/>
        <v>5</v>
      </c>
      <c r="N10" s="65">
        <f>VLOOKUP($A10,'Return Data'!$B$7:$R$2292,14,0)</f>
        <v>12.7349</v>
      </c>
      <c r="O10" s="66">
        <f t="shared" si="7"/>
        <v>3</v>
      </c>
      <c r="P10" s="65">
        <f>VLOOKUP($A10,'Return Data'!$B$7:$R$2292,15,0)</f>
        <v>11.539</v>
      </c>
      <c r="Q10" s="66">
        <f t="shared" si="8"/>
        <v>3</v>
      </c>
      <c r="R10" s="65">
        <f>VLOOKUP($A10,'Return Data'!$B$7:$R$2292,16,0)</f>
        <v>11.1851</v>
      </c>
      <c r="S10" s="67">
        <f t="shared" si="3"/>
        <v>6</v>
      </c>
    </row>
    <row r="11" spans="1:20" x14ac:dyDescent="0.3">
      <c r="A11" s="63" t="s">
        <v>550</v>
      </c>
      <c r="B11" s="64">
        <f>VLOOKUP($A11,'Return Data'!$B$7:$R$2292,3,0)</f>
        <v>44533</v>
      </c>
      <c r="C11" s="65">
        <f>VLOOKUP($A11,'Return Data'!$B$7:$R$2292,4,0)</f>
        <v>10.9345</v>
      </c>
      <c r="D11" s="65">
        <f>VLOOKUP($A11,'Return Data'!$B$7:$R$2292,10,0)</f>
        <v>4.4804000000000004</v>
      </c>
      <c r="E11" s="66">
        <f t="shared" si="0"/>
        <v>1</v>
      </c>
      <c r="F11" s="65">
        <f>VLOOKUP($A11,'Return Data'!$B$7:$R$2292,11,0)</f>
        <v>8.2205999999999992</v>
      </c>
      <c r="G11" s="66">
        <f t="shared" si="1"/>
        <v>1</v>
      </c>
      <c r="H11" s="65">
        <f>VLOOKUP($A11,'Return Data'!$B$7:$R$2292,12,0)</f>
        <v>14.9488</v>
      </c>
      <c r="I11" s="66">
        <f t="shared" si="4"/>
        <v>1</v>
      </c>
      <c r="J11" s="65">
        <f>VLOOKUP($A11,'Return Data'!$B$7:$R$2292,13,0)</f>
        <v>23.129300000000001</v>
      </c>
      <c r="K11" s="66">
        <f t="shared" si="5"/>
        <v>2</v>
      </c>
      <c r="L11" s="65"/>
      <c r="M11" s="66"/>
      <c r="N11" s="65"/>
      <c r="O11" s="66"/>
      <c r="P11" s="65"/>
      <c r="Q11" s="66"/>
      <c r="R11" s="65">
        <f>VLOOKUP($A11,'Return Data'!$B$7:$R$2292,16,0)</f>
        <v>4.7477</v>
      </c>
      <c r="S11" s="67">
        <f t="shared" si="3"/>
        <v>10</v>
      </c>
    </row>
    <row r="12" spans="1:20" x14ac:dyDescent="0.3">
      <c r="A12" s="63" t="s">
        <v>552</v>
      </c>
      <c r="B12" s="64">
        <f>VLOOKUP($A12,'Return Data'!$B$7:$R$2292,3,0)</f>
        <v>44533</v>
      </c>
      <c r="C12" s="65">
        <f>VLOOKUP($A12,'Return Data'!$B$7:$R$2292,4,0)</f>
        <v>14.384</v>
      </c>
      <c r="D12" s="65">
        <f>VLOOKUP($A12,'Return Data'!$B$7:$R$2292,10,0)</f>
        <v>0.41189999999999999</v>
      </c>
      <c r="E12" s="66">
        <f t="shared" si="0"/>
        <v>5</v>
      </c>
      <c r="F12" s="65">
        <f>VLOOKUP($A12,'Return Data'!$B$7:$R$2292,11,0)</f>
        <v>5.8113999999999999</v>
      </c>
      <c r="G12" s="66">
        <f t="shared" si="1"/>
        <v>5</v>
      </c>
      <c r="H12" s="65">
        <f>VLOOKUP($A12,'Return Data'!$B$7:$R$2292,12,0)</f>
        <v>8.6897000000000002</v>
      </c>
      <c r="I12" s="66">
        <f t="shared" si="4"/>
        <v>7</v>
      </c>
      <c r="J12" s="65">
        <f>VLOOKUP($A12,'Return Data'!$B$7:$R$2292,13,0)</f>
        <v>15.7293</v>
      </c>
      <c r="K12" s="66">
        <f t="shared" si="5"/>
        <v>8</v>
      </c>
      <c r="L12" s="65">
        <f>VLOOKUP($A12,'Return Data'!$B$7:$R$2292,17,0)</f>
        <v>13.524800000000001</v>
      </c>
      <c r="M12" s="66">
        <f t="shared" si="6"/>
        <v>7</v>
      </c>
      <c r="N12" s="65"/>
      <c r="O12" s="66"/>
      <c r="P12" s="65"/>
      <c r="Q12" s="66"/>
      <c r="R12" s="65">
        <f>VLOOKUP($A12,'Return Data'!$B$7:$R$2292,16,0)</f>
        <v>11.509499999999999</v>
      </c>
      <c r="S12" s="67">
        <f t="shared" si="3"/>
        <v>5</v>
      </c>
    </row>
    <row r="13" spans="1:20" x14ac:dyDescent="0.3">
      <c r="A13" s="63" t="s">
        <v>554</v>
      </c>
      <c r="B13" s="64">
        <f>VLOOKUP($A13,'Return Data'!$B$7:$R$2292,3,0)</f>
        <v>44533</v>
      </c>
      <c r="C13" s="65">
        <f>VLOOKUP($A13,'Return Data'!$B$7:$R$2292,4,0)</f>
        <v>30.917999999999999</v>
      </c>
      <c r="D13" s="65">
        <f>VLOOKUP($A13,'Return Data'!$B$7:$R$2292,10,0)</f>
        <v>0.23669999999999999</v>
      </c>
      <c r="E13" s="66">
        <f t="shared" si="0"/>
        <v>8</v>
      </c>
      <c r="F13" s="65">
        <f>VLOOKUP($A13,'Return Data'!$B$7:$R$2292,11,0)</f>
        <v>4.7606000000000002</v>
      </c>
      <c r="G13" s="66">
        <f t="shared" si="1"/>
        <v>9</v>
      </c>
      <c r="H13" s="65">
        <f>VLOOKUP($A13,'Return Data'!$B$7:$R$2292,12,0)</f>
        <v>6.9086999999999996</v>
      </c>
      <c r="I13" s="66">
        <f t="shared" si="4"/>
        <v>9</v>
      </c>
      <c r="J13" s="65">
        <f>VLOOKUP($A13,'Return Data'!$B$7:$R$2292,13,0)</f>
        <v>10.765599999999999</v>
      </c>
      <c r="K13" s="66">
        <f t="shared" si="5"/>
        <v>10</v>
      </c>
      <c r="L13" s="65">
        <f>VLOOKUP($A13,'Return Data'!$B$7:$R$2292,17,0)</f>
        <v>10.957100000000001</v>
      </c>
      <c r="M13" s="66">
        <f t="shared" si="6"/>
        <v>8</v>
      </c>
      <c r="N13" s="65">
        <f>VLOOKUP($A13,'Return Data'!$B$7:$R$2292,14,0)</f>
        <v>9.6475000000000009</v>
      </c>
      <c r="O13" s="66">
        <f t="shared" si="7"/>
        <v>6</v>
      </c>
      <c r="P13" s="65">
        <f>VLOOKUP($A13,'Return Data'!$B$7:$R$2292,15,0)</f>
        <v>8.7835000000000001</v>
      </c>
      <c r="Q13" s="66">
        <f t="shared" si="8"/>
        <v>5</v>
      </c>
      <c r="R13" s="65">
        <f>VLOOKUP($A13,'Return Data'!$B$7:$R$2292,16,0)</f>
        <v>10.9878</v>
      </c>
      <c r="S13" s="67">
        <f t="shared" si="3"/>
        <v>7</v>
      </c>
    </row>
    <row r="14" spans="1:20" x14ac:dyDescent="0.3">
      <c r="A14" s="63" t="s">
        <v>555</v>
      </c>
      <c r="B14" s="64">
        <f>VLOOKUP($A14,'Return Data'!$B$7:$R$2292,3,0)</f>
        <v>44533</v>
      </c>
      <c r="C14" s="65">
        <f>VLOOKUP($A14,'Return Data'!$B$7:$R$2292,4,0)</f>
        <v>120.5056</v>
      </c>
      <c r="D14" s="65">
        <f>VLOOKUP($A14,'Return Data'!$B$7:$R$2292,10,0)</f>
        <v>-0.62019999999999997</v>
      </c>
      <c r="E14" s="66">
        <f t="shared" si="0"/>
        <v>10</v>
      </c>
      <c r="F14" s="65">
        <f>VLOOKUP($A14,'Return Data'!$B$7:$R$2292,11,0)</f>
        <v>5.4142999999999999</v>
      </c>
      <c r="G14" s="66">
        <f t="shared" si="1"/>
        <v>7</v>
      </c>
      <c r="H14" s="65">
        <f>VLOOKUP($A14,'Return Data'!$B$7:$R$2292,12,0)</f>
        <v>8.9655000000000005</v>
      </c>
      <c r="I14" s="66">
        <f t="shared" si="4"/>
        <v>6</v>
      </c>
      <c r="J14" s="65">
        <f>VLOOKUP($A14,'Return Data'!$B$7:$R$2292,13,0)</f>
        <v>19.2105</v>
      </c>
      <c r="K14" s="66">
        <f t="shared" si="5"/>
        <v>3</v>
      </c>
      <c r="L14" s="65">
        <f>VLOOKUP($A14,'Return Data'!$B$7:$R$2292,17,0)</f>
        <v>13.6686</v>
      </c>
      <c r="M14" s="66">
        <f t="shared" si="6"/>
        <v>6</v>
      </c>
      <c r="N14" s="65">
        <f>VLOOKUP($A14,'Return Data'!$B$7:$R$2292,14,0)</f>
        <v>11.6922</v>
      </c>
      <c r="O14" s="66">
        <f t="shared" si="7"/>
        <v>5</v>
      </c>
      <c r="P14" s="65">
        <f>VLOOKUP($A14,'Return Data'!$B$7:$R$2292,15,0)</f>
        <v>12.237299999999999</v>
      </c>
      <c r="Q14" s="66">
        <f t="shared" si="8"/>
        <v>2</v>
      </c>
      <c r="R14" s="65">
        <f>VLOOKUP($A14,'Return Data'!$B$7:$R$2292,16,0)</f>
        <v>15.7082</v>
      </c>
      <c r="S14" s="67">
        <f t="shared" si="3"/>
        <v>3</v>
      </c>
    </row>
    <row r="15" spans="1:20" x14ac:dyDescent="0.3">
      <c r="A15" s="63" t="s">
        <v>558</v>
      </c>
      <c r="B15" s="64">
        <f>VLOOKUP($A15,'Return Data'!$B$7:$R$2292,3,0)</f>
        <v>44533</v>
      </c>
      <c r="C15" s="65">
        <f>VLOOKUP($A15,'Return Data'!$B$7:$R$2292,4,0)</f>
        <v>14.5763</v>
      </c>
      <c r="D15" s="65">
        <f>VLOOKUP($A15,'Return Data'!$B$7:$R$2292,10,0)</f>
        <v>0.39329999999999998</v>
      </c>
      <c r="E15" s="66">
        <f t="shared" si="0"/>
        <v>6</v>
      </c>
      <c r="F15" s="65">
        <f>VLOOKUP($A15,'Return Data'!$B$7:$R$2292,11,0)</f>
        <v>7.1943999999999999</v>
      </c>
      <c r="G15" s="66">
        <f t="shared" ref="G15" si="9">RANK(F15,F$8:F$17,0)</f>
        <v>3</v>
      </c>
      <c r="H15" s="65">
        <f>VLOOKUP($A15,'Return Data'!$B$7:$R$2292,12,0)</f>
        <v>9.0109999999999992</v>
      </c>
      <c r="I15" s="66">
        <f t="shared" si="4"/>
        <v>4</v>
      </c>
      <c r="J15" s="65">
        <f>VLOOKUP($A15,'Return Data'!$B$7:$R$2292,13,0)</f>
        <v>18.108000000000001</v>
      </c>
      <c r="K15" s="66">
        <f t="shared" si="5"/>
        <v>5</v>
      </c>
      <c r="L15" s="65"/>
      <c r="M15" s="66"/>
      <c r="N15" s="65"/>
      <c r="O15" s="66"/>
      <c r="P15" s="65"/>
      <c r="Q15" s="66"/>
      <c r="R15" s="65">
        <f>VLOOKUP($A15,'Return Data'!$B$7:$R$2292,16,0)</f>
        <v>24.099399999999999</v>
      </c>
      <c r="S15" s="67">
        <f t="shared" si="3"/>
        <v>1</v>
      </c>
    </row>
    <row r="16" spans="1:20" x14ac:dyDescent="0.3">
      <c r="A16" s="63" t="s">
        <v>560</v>
      </c>
      <c r="B16" s="64">
        <f>VLOOKUP($A16,'Return Data'!$B$7:$R$2292,3,0)</f>
        <v>44533</v>
      </c>
      <c r="C16" s="65">
        <f>VLOOKUP($A16,'Return Data'!$B$7:$R$2292,4,0)</f>
        <v>14.432</v>
      </c>
      <c r="D16" s="65">
        <f>VLOOKUP($A16,'Return Data'!$B$7:$R$2292,10,0)</f>
        <v>0.42870000000000003</v>
      </c>
      <c r="E16" s="66">
        <f t="shared" si="0"/>
        <v>4</v>
      </c>
      <c r="F16" s="65">
        <f>VLOOKUP($A16,'Return Data'!$B$7:$R$2292,11,0)</f>
        <v>6.4840999999999998</v>
      </c>
      <c r="G16" s="66">
        <f>RANK(F16,F$8:F$17,0)</f>
        <v>4</v>
      </c>
      <c r="H16" s="65">
        <f>VLOOKUP($A16,'Return Data'!$B$7:$R$2292,12,0)</f>
        <v>8.9873999999999992</v>
      </c>
      <c r="I16" s="66">
        <f t="shared" si="4"/>
        <v>5</v>
      </c>
      <c r="J16" s="65">
        <f>VLOOKUP($A16,'Return Data'!$B$7:$R$2292,13,0)</f>
        <v>19.203800000000001</v>
      </c>
      <c r="K16" s="66">
        <f t="shared" si="5"/>
        <v>4</v>
      </c>
      <c r="L16" s="65">
        <f>VLOOKUP($A16,'Return Data'!$B$7:$R$2292,17,0)</f>
        <v>15.624000000000001</v>
      </c>
      <c r="M16" s="66">
        <f t="shared" si="6"/>
        <v>2</v>
      </c>
      <c r="N16" s="65"/>
      <c r="O16" s="66"/>
      <c r="P16" s="65"/>
      <c r="Q16" s="66"/>
      <c r="R16" s="65">
        <f>VLOOKUP($A16,'Return Data'!$B$7:$R$2292,16,0)</f>
        <v>13.741099999999999</v>
      </c>
      <c r="S16" s="67">
        <f t="shared" si="3"/>
        <v>4</v>
      </c>
    </row>
    <row r="17" spans="1:19" x14ac:dyDescent="0.3">
      <c r="A17" s="63" t="s">
        <v>562</v>
      </c>
      <c r="B17" s="64">
        <f>VLOOKUP($A17,'Return Data'!$B$7:$R$2292,3,0)</f>
        <v>44533</v>
      </c>
      <c r="C17" s="65">
        <f>VLOOKUP($A17,'Return Data'!$B$7:$R$2292,4,0)</f>
        <v>14.94</v>
      </c>
      <c r="D17" s="65">
        <f>VLOOKUP($A17,'Return Data'!$B$7:$R$2292,10,0)</f>
        <v>0.26850000000000002</v>
      </c>
      <c r="E17" s="66">
        <f t="shared" si="0"/>
        <v>7</v>
      </c>
      <c r="F17" s="65">
        <f>VLOOKUP($A17,'Return Data'!$B$7:$R$2292,11,0)</f>
        <v>4.5486000000000004</v>
      </c>
      <c r="G17" s="66">
        <f>RANK(F17,F$8:F$17,0)</f>
        <v>10</v>
      </c>
      <c r="H17" s="65">
        <f>VLOOKUP($A17,'Return Data'!$B$7:$R$2292,12,0)</f>
        <v>6.2588999999999997</v>
      </c>
      <c r="I17" s="66">
        <f t="shared" si="4"/>
        <v>10</v>
      </c>
      <c r="J17" s="65">
        <f>VLOOKUP($A17,'Return Data'!$B$7:$R$2292,13,0)</f>
        <v>12.5</v>
      </c>
      <c r="K17" s="66">
        <f t="shared" si="5"/>
        <v>9</v>
      </c>
      <c r="L17" s="65">
        <f>VLOOKUP($A17,'Return Data'!$B$7:$R$2292,17,0)</f>
        <v>15.5762</v>
      </c>
      <c r="M17" s="66">
        <f t="shared" si="6"/>
        <v>3</v>
      </c>
      <c r="N17" s="65">
        <f>VLOOKUP($A17,'Return Data'!$B$7:$R$2292,14,0)</f>
        <v>13.590400000000001</v>
      </c>
      <c r="O17" s="66">
        <f t="shared" si="7"/>
        <v>2</v>
      </c>
      <c r="P17" s="65"/>
      <c r="Q17" s="66"/>
      <c r="R17" s="65">
        <f>VLOOKUP($A17,'Return Data'!$B$7:$R$2292,16,0)</f>
        <v>10.7508</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0.98848999999999987</v>
      </c>
      <c r="E19" s="74"/>
      <c r="F19" s="75">
        <f>AVERAGE(F8:F17)</f>
        <v>6.0743099999999988</v>
      </c>
      <c r="G19" s="74"/>
      <c r="H19" s="75">
        <f>AVERAGE(H8:H17)</f>
        <v>9.2396199999999986</v>
      </c>
      <c r="I19" s="74"/>
      <c r="J19" s="75">
        <f>AVERAGE(J8:J17)</f>
        <v>18.558820000000001</v>
      </c>
      <c r="K19" s="74"/>
      <c r="L19" s="75">
        <f>AVERAGE(L8:L17)</f>
        <v>14.4077875</v>
      </c>
      <c r="M19" s="74"/>
      <c r="N19" s="75">
        <f>AVERAGE(N8:N17)</f>
        <v>12.337116666666667</v>
      </c>
      <c r="O19" s="74"/>
      <c r="P19" s="75">
        <f>AVERAGE(P8:P17)</f>
        <v>11.508659999999999</v>
      </c>
      <c r="Q19" s="74"/>
      <c r="R19" s="75">
        <f>AVERAGE(R8:R17)</f>
        <v>12.922130000000001</v>
      </c>
      <c r="S19" s="76"/>
    </row>
    <row r="20" spans="1:19" x14ac:dyDescent="0.3">
      <c r="A20" s="73" t="s">
        <v>28</v>
      </c>
      <c r="B20" s="74"/>
      <c r="C20" s="74"/>
      <c r="D20" s="75">
        <f>MIN(D8:D17)</f>
        <v>-0.62019999999999997</v>
      </c>
      <c r="E20" s="74"/>
      <c r="F20" s="75">
        <f>MIN(F8:F17)</f>
        <v>4.5486000000000004</v>
      </c>
      <c r="G20" s="74"/>
      <c r="H20" s="75">
        <f>MIN(H8:H17)</f>
        <v>6.2588999999999997</v>
      </c>
      <c r="I20" s="74"/>
      <c r="J20" s="75">
        <f>MIN(J8:J17)</f>
        <v>10.765599999999999</v>
      </c>
      <c r="K20" s="74"/>
      <c r="L20" s="75">
        <f>MIN(L8:L17)</f>
        <v>10.957100000000001</v>
      </c>
      <c r="M20" s="74"/>
      <c r="N20" s="75">
        <f>MIN(N8:N17)</f>
        <v>9.6475000000000009</v>
      </c>
      <c r="O20" s="74"/>
      <c r="P20" s="75">
        <f>MIN(P8:P17)</f>
        <v>8.7835000000000001</v>
      </c>
      <c r="Q20" s="74"/>
      <c r="R20" s="75">
        <f>MIN(R8:R17)</f>
        <v>4.7477</v>
      </c>
      <c r="S20" s="76"/>
    </row>
    <row r="21" spans="1:19" ht="15" thickBot="1" x14ac:dyDescent="0.35">
      <c r="A21" s="77" t="s">
        <v>29</v>
      </c>
      <c r="B21" s="78"/>
      <c r="C21" s="78"/>
      <c r="D21" s="79">
        <f>MAX(D8:D17)</f>
        <v>4.4804000000000004</v>
      </c>
      <c r="E21" s="78"/>
      <c r="F21" s="79">
        <f>MAX(F8:F17)</f>
        <v>8.2205999999999992</v>
      </c>
      <c r="G21" s="78"/>
      <c r="H21" s="79">
        <f>MAX(H8:H17)</f>
        <v>14.9488</v>
      </c>
      <c r="I21" s="78"/>
      <c r="J21" s="79">
        <f>MAX(J8:J17)</f>
        <v>33.093400000000003</v>
      </c>
      <c r="K21" s="78"/>
      <c r="L21" s="79">
        <f>MAX(L8:L17)</f>
        <v>17.506399999999999</v>
      </c>
      <c r="M21" s="78"/>
      <c r="N21" s="79">
        <f>MAX(N8:N17)</f>
        <v>14.0504</v>
      </c>
      <c r="O21" s="78"/>
      <c r="P21" s="79">
        <f>MAX(P8:P17)</f>
        <v>14.4</v>
      </c>
      <c r="Q21" s="78"/>
      <c r="R21" s="79">
        <f>MAX(R8:R17)</f>
        <v>24.099399999999999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2021-12-06T06:42:39Z</dcterms:modified>
</cp:coreProperties>
</file>